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tenant Pret\switchdrive\UNI\Master's Thesis\Gorner_data\Discharge and turbidity\"/>
    </mc:Choice>
  </mc:AlternateContent>
  <xr:revisionPtr revIDLastSave="0" documentId="13_ncr:1_{38E3120E-3959-46B0-B513-92DB3606E9FC}" xr6:coauthVersionLast="45" xr6:coauthVersionMax="45" xr10:uidLastSave="{00000000-0000-0000-0000-000000000000}"/>
  <bookViews>
    <workbookView xWindow="-108" yWindow="-108" windowWidth="23256" windowHeight="12576" xr2:uid="{C4ABBBAE-7E99-D147-9490-EFE565119B0A}"/>
  </bookViews>
  <sheets>
    <sheet name="All data" sheetId="1" r:id="rId1"/>
    <sheet name="Turbdity 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5" i="1" l="1"/>
  <c r="M95" i="1" s="1"/>
  <c r="K92" i="1"/>
  <c r="M92" i="1" s="1"/>
  <c r="M90" i="1" l="1"/>
  <c r="K91" i="1"/>
  <c r="M91" i="1" s="1"/>
  <c r="K90" i="1"/>
  <c r="M89" i="1" l="1"/>
  <c r="K89" i="1"/>
  <c r="K85" i="1"/>
  <c r="M85" i="1" s="1"/>
  <c r="K84" i="1" l="1"/>
  <c r="M84" i="1" s="1"/>
  <c r="K83" i="1"/>
  <c r="M83" i="1" s="1"/>
  <c r="K81" i="1" l="1"/>
  <c r="K82" i="1"/>
  <c r="M82" i="1" s="1"/>
  <c r="K80" i="1"/>
  <c r="M80" i="1" s="1"/>
  <c r="K78" i="1" l="1"/>
  <c r="K77" i="1"/>
  <c r="M77" i="1" s="1"/>
  <c r="K76" i="1"/>
  <c r="M76" i="1" s="1"/>
  <c r="K73" i="1"/>
  <c r="M73" i="1" s="1"/>
  <c r="K72" i="1" l="1"/>
  <c r="M72" i="1" s="1"/>
  <c r="K71" i="1"/>
  <c r="M71" i="1" s="1"/>
  <c r="K69" i="1"/>
  <c r="M69" i="1" s="1"/>
  <c r="K67" i="1"/>
  <c r="M67" i="1" s="1"/>
  <c r="K66" i="1"/>
  <c r="M66" i="1" s="1"/>
  <c r="K64" i="1"/>
  <c r="M64" i="1" s="1"/>
  <c r="K63" i="1" l="1"/>
  <c r="M63" i="1" s="1"/>
  <c r="K61" i="1"/>
  <c r="M61" i="1" s="1"/>
  <c r="K57" i="1"/>
  <c r="M57" i="1" s="1"/>
  <c r="K58" i="1"/>
  <c r="M58" i="1" s="1"/>
  <c r="K60" i="1"/>
  <c r="M60" i="1" s="1"/>
  <c r="K49" i="1" l="1"/>
  <c r="M49" i="1" s="1"/>
  <c r="K48" i="1"/>
  <c r="K46" i="1"/>
  <c r="K44" i="1"/>
  <c r="K43" i="1"/>
  <c r="M48" i="1"/>
  <c r="M46" i="1"/>
  <c r="M44" i="1"/>
  <c r="M43" i="1"/>
  <c r="M40" i="1"/>
  <c r="M39" i="1"/>
  <c r="M38" i="1"/>
  <c r="K40" i="1"/>
  <c r="K39" i="1"/>
  <c r="K38" i="1"/>
  <c r="K35" i="1"/>
  <c r="M35" i="1" s="1"/>
  <c r="K34" i="1" l="1"/>
  <c r="M34" i="1" s="1"/>
  <c r="K33" i="1"/>
  <c r="M33" i="1" s="1"/>
  <c r="K32" i="1"/>
  <c r="M32" i="1" s="1"/>
  <c r="K31" i="1" l="1"/>
  <c r="M31" i="1" s="1"/>
  <c r="K30" i="1"/>
  <c r="M30" i="1" s="1"/>
  <c r="K29" i="1"/>
  <c r="M29" i="1" s="1"/>
  <c r="K27" i="1"/>
  <c r="M27" i="1" s="1"/>
  <c r="K26" i="1"/>
  <c r="M26" i="1" s="1"/>
  <c r="K24" i="1"/>
  <c r="M24" i="1" s="1"/>
  <c r="K23" i="1" l="1"/>
  <c r="M23" i="1" s="1"/>
  <c r="K22" i="1"/>
  <c r="M22" i="1" s="1"/>
  <c r="K21" i="1"/>
  <c r="M21" i="1" s="1"/>
  <c r="K19" i="1" l="1"/>
  <c r="M19" i="1" s="1"/>
  <c r="K20" i="1"/>
  <c r="M20" i="1"/>
  <c r="K18" i="1"/>
  <c r="M18" i="1" s="1"/>
  <c r="K17" i="1"/>
  <c r="M17" i="1" s="1"/>
  <c r="K16" i="1"/>
  <c r="K15" i="1"/>
  <c r="M15" i="1" s="1"/>
  <c r="K53" i="1" l="1"/>
  <c r="M53" i="1" s="1"/>
  <c r="K54" i="1"/>
  <c r="K55" i="1"/>
  <c r="M55" i="1" s="1"/>
  <c r="K12" i="1"/>
  <c r="K13" i="1"/>
  <c r="M13" i="1" s="1"/>
  <c r="K14" i="1"/>
  <c r="M14" i="1" s="1"/>
  <c r="K11" i="1"/>
  <c r="K51" i="1"/>
  <c r="M50" i="1" s="1"/>
  <c r="K52" i="1"/>
  <c r="M52" i="1" s="1"/>
  <c r="K50" i="1"/>
  <c r="M11" i="1" l="1"/>
  <c r="L10" i="1"/>
  <c r="L9" i="1"/>
  <c r="K10" i="1"/>
  <c r="M10" i="1" s="1"/>
  <c r="K9" i="1"/>
  <c r="M9" i="1" s="1"/>
  <c r="L8" i="1"/>
  <c r="L7" i="1"/>
  <c r="K8" i="1"/>
  <c r="M8" i="1" s="1"/>
  <c r="K7" i="1"/>
  <c r="M7" i="1" s="1"/>
  <c r="L3" i="1"/>
  <c r="L4" i="1"/>
  <c r="L5" i="1"/>
  <c r="L6" i="1"/>
  <c r="L2" i="1"/>
  <c r="K2" i="1"/>
  <c r="M2" i="1" s="1"/>
  <c r="K3" i="1"/>
  <c r="M3" i="1" s="1"/>
  <c r="K4" i="1"/>
  <c r="M4" i="1" s="1"/>
  <c r="K5" i="1"/>
  <c r="M5" i="1" s="1"/>
  <c r="K6" i="1"/>
  <c r="M6" i="1" s="1"/>
</calcChain>
</file>

<file path=xl/sharedStrings.xml><?xml version="1.0" encoding="utf-8"?>
<sst xmlns="http://schemas.openxmlformats.org/spreadsheetml/2006/main" count="282" uniqueCount="48">
  <si>
    <t>ID</t>
  </si>
  <si>
    <t>Date</t>
  </si>
  <si>
    <t>Time</t>
  </si>
  <si>
    <t>TOC [%]</t>
  </si>
  <si>
    <t>Turbidity [?]</t>
  </si>
  <si>
    <t>Filtration system</t>
  </si>
  <si>
    <t>Filter weight plain [g]</t>
  </si>
  <si>
    <t>Time in oven</t>
  </si>
  <si>
    <t>Time out oven</t>
  </si>
  <si>
    <t>Bowl weight [g]</t>
  </si>
  <si>
    <t>Gornera pump sampler turbidity cal.</t>
  </si>
  <si>
    <t>Position/specification</t>
  </si>
  <si>
    <t>Bulk weight 90mins in oven [g]</t>
  </si>
  <si>
    <t>Bulk weight 100mins in oven [g]</t>
  </si>
  <si>
    <t>Sediment weight 1 [g]</t>
  </si>
  <si>
    <t>Sediment weight 2 [g]</t>
  </si>
  <si>
    <t>SSC [g/l]</t>
  </si>
  <si>
    <t>Gornera pump sampler</t>
  </si>
  <si>
    <t>Pump Sampler Bottle No.</t>
  </si>
  <si>
    <t>Filter+bowl plain [g]</t>
  </si>
  <si>
    <t>11A</t>
  </si>
  <si>
    <t>comments</t>
  </si>
  <si>
    <t>2 filters used because of sediment content, a bit of water spilled, 25 ml taken for grain size analysis/gravimetry</t>
  </si>
  <si>
    <t>Sample 1 for testing turb difference</t>
  </si>
  <si>
    <t>Sample 2 for testing turb difference</t>
  </si>
  <si>
    <t>Bulk weight min. 12 h in oven (40C) [g]</t>
  </si>
  <si>
    <t>Second part of 12:00 sample 1</t>
  </si>
  <si>
    <t>48A</t>
  </si>
  <si>
    <t>50A</t>
  </si>
  <si>
    <t>Second part of 13:00 sample</t>
  </si>
  <si>
    <t>Planned processing</t>
  </si>
  <si>
    <t>spilled a bit of sediment, add 5% to ssc</t>
  </si>
  <si>
    <t>14A</t>
  </si>
  <si>
    <t>Total volume [l]</t>
  </si>
  <si>
    <t>top half of water removed</t>
  </si>
  <si>
    <t>x</t>
  </si>
  <si>
    <t>ca. 1% of sediment lost on filtering device due to overload</t>
  </si>
  <si>
    <t>Too large sample, ca. 50ml of clean water poured away after volume measurement</t>
  </si>
  <si>
    <t>filter for XRD</t>
  </si>
  <si>
    <t>Poured away a lot of water, some sediment, organics may have been lost</t>
  </si>
  <si>
    <t>61_2</t>
  </si>
  <si>
    <t>Gorner-Grenz intersection, pos2</t>
  </si>
  <si>
    <t>Gorner-Grenz intersection, pos1</t>
  </si>
  <si>
    <t>72_2</t>
  </si>
  <si>
    <t>74_2</t>
  </si>
  <si>
    <t>missing</t>
  </si>
  <si>
    <t>28th of june</t>
  </si>
  <si>
    <t>5th of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</si>
</sst>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h:mm;@"/>
    <numFmt numFmtId="166" formatCode="0.0000"/>
    <numFmt numFmtId="167" formatCode="0.000"/>
    <numFmt numFmtId="168" formatCode="h:mm:ss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66" fontId="0" fillId="2" borderId="0" xfId="0" applyNumberFormat="1" applyFill="1"/>
    <xf numFmtId="166" fontId="0" fillId="0" borderId="0" xfId="0" applyNumberFormat="1"/>
    <xf numFmtId="167" fontId="0" fillId="2" borderId="0" xfId="0" applyNumberFormat="1" applyFill="1"/>
    <xf numFmtId="167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0" fillId="0" borderId="0" xfId="0" applyFill="1"/>
    <xf numFmtId="1" fontId="0" fillId="0" borderId="0" xfId="0" applyNumberFormat="1" applyFill="1"/>
    <xf numFmtId="167" fontId="0" fillId="3" borderId="0" xfId="0" applyNumberFormat="1" applyFill="1"/>
    <xf numFmtId="167" fontId="0" fillId="0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167" fontId="0" fillId="4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164" fontId="1" fillId="0" borderId="0" xfId="0" applyNumberFormat="1" applyFont="1" applyFill="1"/>
    <xf numFmtId="1" fontId="0" fillId="5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167" fontId="0" fillId="5" borderId="0" xfId="0" applyNumberFormat="1" applyFill="1"/>
    <xf numFmtId="167" fontId="0" fillId="6" borderId="0" xfId="0" applyNumberFormat="1" applyFill="1"/>
    <xf numFmtId="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SSC(g/l) for June 05 and June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8837756021463"/>
          <c:y val="0.18518503937007871"/>
          <c:w val="0.84097958526630123"/>
          <c:h val="0.68750787401574798"/>
        </c:manualLayout>
      </c:layout>
      <c:lineChart>
        <c:grouping val="standard"/>
        <c:varyColors val="0"/>
        <c:ser>
          <c:idx val="0"/>
          <c:order val="0"/>
          <c:tx>
            <c:v>28-Jun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data'!$D$121:$D$128</c:f>
              <c:numCache>
                <c:formatCode>h:mm;@</c:formatCode>
                <c:ptCount val="8"/>
                <c:pt idx="0">
                  <c:v>0.40208333333333335</c:v>
                </c:pt>
                <c:pt idx="1">
                  <c:v>0.4375</c:v>
                </c:pt>
                <c:pt idx="2">
                  <c:v>0.47916666666666669</c:v>
                </c:pt>
                <c:pt idx="3">
                  <c:v>0.52083333333333337</c:v>
                </c:pt>
                <c:pt idx="4">
                  <c:v>0.5625</c:v>
                </c:pt>
                <c:pt idx="5">
                  <c:v>0.60416666666666663</c:v>
                </c:pt>
                <c:pt idx="6">
                  <c:v>0.625</c:v>
                </c:pt>
                <c:pt idx="7">
                  <c:v>0.79166666666666663</c:v>
                </c:pt>
              </c:numCache>
            </c:numRef>
          </c:cat>
          <c:val>
            <c:numRef>
              <c:f>'All data'!$E$121:$E$128</c:f>
              <c:numCache>
                <c:formatCode>0.000</c:formatCode>
                <c:ptCount val="8"/>
                <c:pt idx="0">
                  <c:v>0.99942028985507791</c:v>
                </c:pt>
                <c:pt idx="1">
                  <c:v>0.70918918918918583</c:v>
                </c:pt>
                <c:pt idx="2">
                  <c:v>1.1363157894736835</c:v>
                </c:pt>
                <c:pt idx="3">
                  <c:v>1.0376470588235229</c:v>
                </c:pt>
                <c:pt idx="4">
                  <c:v>1.0471962616822375</c:v>
                </c:pt>
                <c:pt idx="5">
                  <c:v>1.1905292479108547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E-4DE9-946D-C51390ADD05C}"/>
            </c:ext>
          </c:extLst>
        </c:ser>
        <c:ser>
          <c:idx val="1"/>
          <c:order val="1"/>
          <c:tx>
            <c:v>05-Jun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 data'!$F$121:$F$128</c:f>
              <c:numCache>
                <c:formatCode>0</c:formatCode>
                <c:ptCount val="8"/>
                <c:pt idx="4" formatCode="0.000">
                  <c:v>0.70940170940172831</c:v>
                </c:pt>
                <c:pt idx="5" formatCode="0.000">
                  <c:v>0.66220095693781089</c:v>
                </c:pt>
                <c:pt idx="6" formatCode="0.000">
                  <c:v>0.61809523809523059</c:v>
                </c:pt>
                <c:pt idx="7" formatCode="0.000">
                  <c:v>1.0825641025641006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E-4DE9-946D-C51390AD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58944"/>
        <c:axId val="395942896"/>
      </c:lineChart>
      <c:catAx>
        <c:axId val="40995894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42896"/>
        <c:crosses val="autoZero"/>
        <c:auto val="1"/>
        <c:lblAlgn val="ctr"/>
        <c:lblOffset val="100"/>
        <c:noMultiLvlLbl val="0"/>
      </c:catAx>
      <c:valAx>
        <c:axId val="3959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57278582895964"/>
          <c:y val="0.69237434383202101"/>
          <c:w val="0.18593332368199861"/>
          <c:h val="0.1406259842519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SSC (g/l)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data'!$C$8:$C$97</c:f>
              <c:numCache>
                <c:formatCode>yyyy\-mm\-dd;@</c:formatCode>
                <c:ptCount val="90"/>
                <c:pt idx="0">
                  <c:v>43621</c:v>
                </c:pt>
                <c:pt idx="1">
                  <c:v>43621</c:v>
                </c:pt>
                <c:pt idx="2">
                  <c:v>43621</c:v>
                </c:pt>
                <c:pt idx="3">
                  <c:v>43621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43624</c:v>
                </c:pt>
                <c:pt idx="9">
                  <c:v>43625</c:v>
                </c:pt>
                <c:pt idx="10">
                  <c:v>43626</c:v>
                </c:pt>
                <c:pt idx="11">
                  <c:v>43627</c:v>
                </c:pt>
                <c:pt idx="12">
                  <c:v>43629</c:v>
                </c:pt>
                <c:pt idx="13">
                  <c:v>43632</c:v>
                </c:pt>
                <c:pt idx="14">
                  <c:v>43633</c:v>
                </c:pt>
                <c:pt idx="15">
                  <c:v>43634</c:v>
                </c:pt>
                <c:pt idx="16">
                  <c:v>43635</c:v>
                </c:pt>
                <c:pt idx="17">
                  <c:v>43636</c:v>
                </c:pt>
                <c:pt idx="18">
                  <c:v>43637</c:v>
                </c:pt>
                <c:pt idx="19">
                  <c:v>43638</c:v>
                </c:pt>
                <c:pt idx="20">
                  <c:v>43639</c:v>
                </c:pt>
                <c:pt idx="21">
                  <c:v>43640</c:v>
                </c:pt>
                <c:pt idx="22">
                  <c:v>43641</c:v>
                </c:pt>
                <c:pt idx="23">
                  <c:v>43642</c:v>
                </c:pt>
                <c:pt idx="24">
                  <c:v>43643</c:v>
                </c:pt>
                <c:pt idx="25">
                  <c:v>43644</c:v>
                </c:pt>
                <c:pt idx="26">
                  <c:v>43646</c:v>
                </c:pt>
                <c:pt idx="27">
                  <c:v>43648</c:v>
                </c:pt>
                <c:pt idx="28">
                  <c:v>43649</c:v>
                </c:pt>
                <c:pt idx="29">
                  <c:v>43651</c:v>
                </c:pt>
                <c:pt idx="30">
                  <c:v>43652</c:v>
                </c:pt>
                <c:pt idx="31">
                  <c:v>43653</c:v>
                </c:pt>
                <c:pt idx="32">
                  <c:v>43656</c:v>
                </c:pt>
                <c:pt idx="33">
                  <c:v>43658</c:v>
                </c:pt>
                <c:pt idx="34">
                  <c:v>43659</c:v>
                </c:pt>
                <c:pt idx="35">
                  <c:v>43661</c:v>
                </c:pt>
                <c:pt idx="36">
                  <c:v>43662</c:v>
                </c:pt>
                <c:pt idx="37">
                  <c:v>43663</c:v>
                </c:pt>
                <c:pt idx="38">
                  <c:v>43664</c:v>
                </c:pt>
                <c:pt idx="39">
                  <c:v>43665</c:v>
                </c:pt>
                <c:pt idx="40">
                  <c:v>43666</c:v>
                </c:pt>
                <c:pt idx="41">
                  <c:v>43668</c:v>
                </c:pt>
                <c:pt idx="42">
                  <c:v>43669</c:v>
                </c:pt>
                <c:pt idx="43">
                  <c:v>43669</c:v>
                </c:pt>
                <c:pt idx="44">
                  <c:v>43669</c:v>
                </c:pt>
                <c:pt idx="45">
                  <c:v>43669</c:v>
                </c:pt>
                <c:pt idx="46">
                  <c:v>43669</c:v>
                </c:pt>
                <c:pt idx="47">
                  <c:v>43669</c:v>
                </c:pt>
                <c:pt idx="48">
                  <c:v>43669</c:v>
                </c:pt>
                <c:pt idx="49">
                  <c:v>43669</c:v>
                </c:pt>
                <c:pt idx="50">
                  <c:v>43675</c:v>
                </c:pt>
                <c:pt idx="51">
                  <c:v>43676</c:v>
                </c:pt>
                <c:pt idx="52">
                  <c:v>43677</c:v>
                </c:pt>
                <c:pt idx="53">
                  <c:v>43678</c:v>
                </c:pt>
                <c:pt idx="54">
                  <c:v>43679</c:v>
                </c:pt>
                <c:pt idx="55">
                  <c:v>43680</c:v>
                </c:pt>
                <c:pt idx="56">
                  <c:v>43681</c:v>
                </c:pt>
                <c:pt idx="57">
                  <c:v>43682</c:v>
                </c:pt>
                <c:pt idx="58">
                  <c:v>43682</c:v>
                </c:pt>
                <c:pt idx="59">
                  <c:v>43683</c:v>
                </c:pt>
                <c:pt idx="60">
                  <c:v>43684</c:v>
                </c:pt>
                <c:pt idx="61">
                  <c:v>43685</c:v>
                </c:pt>
                <c:pt idx="62">
                  <c:v>43686</c:v>
                </c:pt>
                <c:pt idx="63">
                  <c:v>43687</c:v>
                </c:pt>
                <c:pt idx="64">
                  <c:v>43688</c:v>
                </c:pt>
                <c:pt idx="65">
                  <c:v>43689</c:v>
                </c:pt>
                <c:pt idx="66">
                  <c:v>43690</c:v>
                </c:pt>
                <c:pt idx="67">
                  <c:v>43691</c:v>
                </c:pt>
                <c:pt idx="68">
                  <c:v>43692</c:v>
                </c:pt>
                <c:pt idx="69">
                  <c:v>43693</c:v>
                </c:pt>
                <c:pt idx="70">
                  <c:v>43693</c:v>
                </c:pt>
                <c:pt idx="71">
                  <c:v>43694</c:v>
                </c:pt>
                <c:pt idx="72">
                  <c:v>43695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43713</c:v>
                </c:pt>
                <c:pt idx="88">
                  <c:v>43643</c:v>
                </c:pt>
                <c:pt idx="89">
                  <c:v>43643</c:v>
                </c:pt>
              </c:numCache>
            </c:numRef>
          </c:cat>
          <c:val>
            <c:numRef>
              <c:f>'All data'!$M$8:$M$97</c:f>
              <c:numCache>
                <c:formatCode>0.000</c:formatCode>
                <c:ptCount val="90"/>
                <c:pt idx="0">
                  <c:v>0.70940170940172831</c:v>
                </c:pt>
                <c:pt idx="1">
                  <c:v>0.66220095693781089</c:v>
                </c:pt>
                <c:pt idx="2">
                  <c:v>0.61809523809523059</c:v>
                </c:pt>
                <c:pt idx="3">
                  <c:v>1.0825641025641006</c:v>
                </c:pt>
                <c:pt idx="5">
                  <c:v>0.57926829268292634</c:v>
                </c:pt>
                <c:pt idx="6">
                  <c:v>0.48843373493975933</c:v>
                </c:pt>
                <c:pt idx="7">
                  <c:v>0.45145631067961156</c:v>
                </c:pt>
                <c:pt idx="9">
                  <c:v>0.85035629453681838</c:v>
                </c:pt>
                <c:pt idx="10">
                  <c:v>3.1071090047393373</c:v>
                </c:pt>
                <c:pt idx="11">
                  <c:v>1.0826190476190474</c:v>
                </c:pt>
                <c:pt idx="12">
                  <c:v>1.1307692307692301</c:v>
                </c:pt>
                <c:pt idx="13">
                  <c:v>1.156650246305418</c:v>
                </c:pt>
                <c:pt idx="14">
                  <c:v>0.79649999999999999</c:v>
                </c:pt>
                <c:pt idx="15">
                  <c:v>0.62935323383084596</c:v>
                </c:pt>
                <c:pt idx="16">
                  <c:v>0.65731707317073129</c:v>
                </c:pt>
                <c:pt idx="18">
                  <c:v>2.6081481481481488</c:v>
                </c:pt>
                <c:pt idx="19">
                  <c:v>0.78280098280098287</c:v>
                </c:pt>
                <c:pt idx="21">
                  <c:v>0.90179028132992278</c:v>
                </c:pt>
                <c:pt idx="22">
                  <c:v>1.2128571428571435</c:v>
                </c:pt>
                <c:pt idx="23">
                  <c:v>1.5960591133004915</c:v>
                </c:pt>
                <c:pt idx="24">
                  <c:v>1.2621212121212109</c:v>
                </c:pt>
                <c:pt idx="25">
                  <c:v>0.87735849056603754</c:v>
                </c:pt>
                <c:pt idx="26">
                  <c:v>0.89798387096774246</c:v>
                </c:pt>
                <c:pt idx="27">
                  <c:v>0.58252427184465982</c:v>
                </c:pt>
                <c:pt idx="30">
                  <c:v>0.3951612903225819</c:v>
                </c:pt>
                <c:pt idx="31">
                  <c:v>0.32651515151515254</c:v>
                </c:pt>
                <c:pt idx="32">
                  <c:v>1.0639278557114227</c:v>
                </c:pt>
                <c:pt idx="35">
                  <c:v>0.29536842105263128</c:v>
                </c:pt>
                <c:pt idx="36">
                  <c:v>0.36041237113402125</c:v>
                </c:pt>
                <c:pt idx="38">
                  <c:v>0.7727447216890605</c:v>
                </c:pt>
                <c:pt idx="40">
                  <c:v>0.64979838709677473</c:v>
                </c:pt>
                <c:pt idx="41">
                  <c:v>0.76428571428571457</c:v>
                </c:pt>
                <c:pt idx="42">
                  <c:v>0.68274336283185488</c:v>
                </c:pt>
                <c:pt idx="44">
                  <c:v>0.8282352941176464</c:v>
                </c:pt>
                <c:pt idx="45">
                  <c:v>0.72254098360655872</c:v>
                </c:pt>
                <c:pt idx="47">
                  <c:v>0.72535211267605471</c:v>
                </c:pt>
                <c:pt idx="49">
                  <c:v>0.8739130434782606</c:v>
                </c:pt>
                <c:pt idx="50">
                  <c:v>0.87028571428571366</c:v>
                </c:pt>
                <c:pt idx="52">
                  <c:v>0.74228571428571499</c:v>
                </c:pt>
                <c:pt idx="53">
                  <c:v>0.54513274336283202</c:v>
                </c:pt>
                <c:pt idx="55">
                  <c:v>0.45815384615384691</c:v>
                </c:pt>
                <c:pt idx="56">
                  <c:v>0.52312499999999929</c:v>
                </c:pt>
                <c:pt idx="58">
                  <c:v>0.49601139601139649</c:v>
                </c:pt>
                <c:pt idx="59">
                  <c:v>0.49333333333333323</c:v>
                </c:pt>
                <c:pt idx="61">
                  <c:v>0.50726256983240092</c:v>
                </c:pt>
                <c:pt idx="63">
                  <c:v>1.3206896551724139</c:v>
                </c:pt>
                <c:pt idx="64">
                  <c:v>0.84140845070422599</c:v>
                </c:pt>
                <c:pt idx="65">
                  <c:v>2.4871934604904631</c:v>
                </c:pt>
                <c:pt idx="68">
                  <c:v>0.74563380281690006</c:v>
                </c:pt>
                <c:pt idx="69">
                  <c:v>0.49371257485029746</c:v>
                </c:pt>
                <c:pt idx="72">
                  <c:v>0.85635359116021992</c:v>
                </c:pt>
                <c:pt idx="74">
                  <c:v>0.70683060109289653</c:v>
                </c:pt>
                <c:pt idx="75">
                  <c:v>1.9396067415730316</c:v>
                </c:pt>
                <c:pt idx="76">
                  <c:v>0.58950276243093935</c:v>
                </c:pt>
                <c:pt idx="77">
                  <c:v>0.46096774193548401</c:v>
                </c:pt>
                <c:pt idx="81">
                  <c:v>0.30955223880596983</c:v>
                </c:pt>
                <c:pt idx="82">
                  <c:v>0.30365168539325932</c:v>
                </c:pt>
                <c:pt idx="83">
                  <c:v>0.23903133903134122</c:v>
                </c:pt>
                <c:pt idx="84">
                  <c:v>0.58361111111111286</c:v>
                </c:pt>
                <c:pt idx="87">
                  <c:v>0.18260869565217552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3-4284-9A61-C1CFA89E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2592"/>
        <c:axId val="65876432"/>
      </c:lineChart>
      <c:dateAx>
        <c:axId val="15737259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432"/>
        <c:crosses val="autoZero"/>
        <c:auto val="1"/>
        <c:lblOffset val="100"/>
        <c:baseTimeUnit val="days"/>
      </c:dateAx>
      <c:valAx>
        <c:axId val="658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681318</xdr:colOff>
      <xdr:row>4</xdr:row>
      <xdr:rowOff>17930</xdr:rowOff>
    </xdr:from>
    <xdr:to>
      <xdr:col>12</xdr:col>
      <xdr:colOff>367554</xdr:colOff>
      <xdr:row>19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58386-134F-445B-A95C-6EED4CB62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770965</xdr:colOff>
      <xdr:row>5</xdr:row>
      <xdr:rowOff>107576</xdr:rowOff>
    </xdr:from>
    <xdr:to>
      <xdr:col>9</xdr:col>
      <xdr:colOff>484094</xdr:colOff>
      <xdr:row>19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02B2C-31E6-4F23-B5D0-5C5AD2F52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51B7-F3C7-374C-A454-5961CE275BB5}">
  <dimension ref="A1:W21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ColWidth="11.19921875" defaultRowHeight="15.6" x14ac:dyDescent="0.3"/>
  <cols>
    <col min="1" max="1" width="10.796875" style="4"/>
    <col min="2" max="2" width="32.69921875" style="1" customWidth="1"/>
    <col min="3" max="3" width="10.796875" style="2"/>
    <col min="4" max="4" width="10.796875" style="3"/>
    <col min="5" max="5" width="10.8984375" style="1" customWidth="1"/>
    <col min="6" max="6" width="11.296875" style="1" customWidth="1"/>
    <col min="7" max="7" width="19" style="11" customWidth="1"/>
    <col min="8" max="8" width="11" style="9" customWidth="1"/>
    <col min="9" max="9" width="11.3984375" style="9" customWidth="1"/>
    <col min="10" max="10" width="12" style="9" customWidth="1"/>
    <col min="11" max="12" width="20.296875" customWidth="1"/>
    <col min="13" max="13" width="13" style="17" customWidth="1"/>
    <col min="14" max="14" width="14" customWidth="1"/>
    <col min="16" max="16" width="15.5" style="1" customWidth="1"/>
    <col min="17" max="17" width="13.19921875" style="3" customWidth="1"/>
    <col min="18" max="18" width="33.69921875" style="9" customWidth="1"/>
    <col min="19" max="19" width="27.296875" style="9" customWidth="1"/>
    <col min="20" max="20" width="28.5" style="9" customWidth="1"/>
    <col min="21" max="21" width="13.5" style="3" customWidth="1"/>
    <col min="22" max="22" width="23.5" style="3" customWidth="1"/>
    <col min="23" max="23" width="36" customWidth="1"/>
  </cols>
  <sheetData>
    <row r="1" spans="1:23" x14ac:dyDescent="0.3">
      <c r="A1" s="4" t="s">
        <v>0</v>
      </c>
      <c r="B1" s="4" t="s">
        <v>11</v>
      </c>
      <c r="C1" s="5" t="s">
        <v>1</v>
      </c>
      <c r="D1" s="6" t="s">
        <v>2</v>
      </c>
      <c r="E1" s="4" t="s">
        <v>18</v>
      </c>
      <c r="F1" s="4" t="s">
        <v>30</v>
      </c>
      <c r="G1" s="10" t="s">
        <v>33</v>
      </c>
      <c r="H1" s="8" t="s">
        <v>19</v>
      </c>
      <c r="I1" s="8" t="s">
        <v>6</v>
      </c>
      <c r="J1" s="8" t="s">
        <v>9</v>
      </c>
      <c r="K1" s="7" t="s">
        <v>14</v>
      </c>
      <c r="L1" s="7" t="s">
        <v>15</v>
      </c>
      <c r="M1" s="16" t="s">
        <v>16</v>
      </c>
      <c r="N1" s="7" t="s">
        <v>4</v>
      </c>
      <c r="O1" s="7" t="s">
        <v>3</v>
      </c>
      <c r="P1" s="4" t="s">
        <v>5</v>
      </c>
      <c r="Q1" s="6" t="s">
        <v>7</v>
      </c>
      <c r="R1" s="8" t="s">
        <v>25</v>
      </c>
      <c r="S1" s="8" t="s">
        <v>12</v>
      </c>
      <c r="T1" s="8" t="s">
        <v>13</v>
      </c>
      <c r="U1" s="6" t="s">
        <v>8</v>
      </c>
      <c r="V1" s="6" t="s">
        <v>34</v>
      </c>
      <c r="W1" s="8" t="s">
        <v>21</v>
      </c>
    </row>
    <row r="2" spans="1:23" x14ac:dyDescent="0.3">
      <c r="A2" s="4">
        <v>1</v>
      </c>
      <c r="B2" s="1" t="s">
        <v>10</v>
      </c>
      <c r="C2" s="2">
        <v>43644</v>
      </c>
      <c r="D2" s="3">
        <v>0.52083333333333337</v>
      </c>
      <c r="G2" s="11">
        <v>0.34</v>
      </c>
      <c r="I2" s="9">
        <v>7.8E-2</v>
      </c>
      <c r="J2" s="9">
        <v>38.817599999999999</v>
      </c>
      <c r="K2" s="9">
        <f>S2-J2-I2</f>
        <v>0.35279999999999784</v>
      </c>
      <c r="L2" s="9">
        <f>T2-J2-I2</f>
        <v>0.35440000000000121</v>
      </c>
      <c r="M2" s="16">
        <f>K2*(1/G2)</f>
        <v>1.0376470588235229</v>
      </c>
      <c r="P2" s="1">
        <v>2</v>
      </c>
      <c r="Q2" s="3">
        <v>0.57986111111111105</v>
      </c>
      <c r="S2" s="9">
        <v>39.248399999999997</v>
      </c>
      <c r="T2" s="9">
        <v>39.25</v>
      </c>
      <c r="U2" s="3">
        <v>0.66111111111111109</v>
      </c>
    </row>
    <row r="3" spans="1:23" x14ac:dyDescent="0.3">
      <c r="A3" s="4">
        <v>2</v>
      </c>
      <c r="B3" s="1" t="s">
        <v>10</v>
      </c>
      <c r="C3" s="2">
        <v>43644</v>
      </c>
      <c r="D3" s="3">
        <v>0.4375</v>
      </c>
      <c r="G3" s="11">
        <v>0.37</v>
      </c>
      <c r="I3" s="9">
        <v>7.9600000000000004E-2</v>
      </c>
      <c r="J3" s="9">
        <v>38.490600000000001</v>
      </c>
      <c r="K3" s="9">
        <f t="shared" ref="K3:K10" si="0">S3-J3-I3</f>
        <v>0.26239999999999875</v>
      </c>
      <c r="L3" s="9">
        <f t="shared" ref="L3:L10" si="1">T3-J3-I3</f>
        <v>0.26420000000000166</v>
      </c>
      <c r="M3" s="16">
        <f t="shared" ref="M3:M35" si="2">K3*(1/G3)</f>
        <v>0.70918918918918583</v>
      </c>
      <c r="P3" s="1">
        <v>1</v>
      </c>
      <c r="Q3" s="3">
        <v>0.57986111111111105</v>
      </c>
      <c r="S3" s="9">
        <v>38.832599999999999</v>
      </c>
      <c r="T3" s="9">
        <v>38.834400000000002</v>
      </c>
      <c r="U3" s="3">
        <v>0.66111111111111109</v>
      </c>
    </row>
    <row r="4" spans="1:23" x14ac:dyDescent="0.3">
      <c r="A4" s="4">
        <v>3</v>
      </c>
      <c r="B4" s="1" t="s">
        <v>10</v>
      </c>
      <c r="C4" s="2">
        <v>43644</v>
      </c>
      <c r="D4" s="3">
        <v>0.47916666666666669</v>
      </c>
      <c r="G4" s="11">
        <v>0.38</v>
      </c>
      <c r="I4" s="9">
        <v>7.9000000000000001E-2</v>
      </c>
      <c r="J4" s="9">
        <v>31.278600000000001</v>
      </c>
      <c r="K4" s="9">
        <f t="shared" si="0"/>
        <v>0.43179999999999968</v>
      </c>
      <c r="L4" s="9">
        <f t="shared" si="1"/>
        <v>0.42959999999999771</v>
      </c>
      <c r="M4" s="16">
        <f t="shared" si="2"/>
        <v>1.1363157894736835</v>
      </c>
      <c r="P4" s="1">
        <v>2</v>
      </c>
      <c r="Q4" s="3">
        <v>0.57986111111111105</v>
      </c>
      <c r="S4" s="9">
        <v>31.789400000000001</v>
      </c>
      <c r="T4" s="9">
        <v>31.787199999999999</v>
      </c>
      <c r="U4" s="3">
        <v>0.66111111111111109</v>
      </c>
    </row>
    <row r="5" spans="1:23" x14ac:dyDescent="0.3">
      <c r="A5" s="4">
        <v>4</v>
      </c>
      <c r="B5" s="1" t="s">
        <v>10</v>
      </c>
      <c r="C5" s="2">
        <v>43644</v>
      </c>
      <c r="D5" s="3">
        <v>0.5625</v>
      </c>
      <c r="G5" s="11">
        <v>0.42799999999999999</v>
      </c>
      <c r="I5" s="9">
        <v>7.7200000000000005E-2</v>
      </c>
      <c r="J5" s="9">
        <v>38.4056</v>
      </c>
      <c r="K5" s="9">
        <f t="shared" si="0"/>
        <v>0.44819999999999766</v>
      </c>
      <c r="L5" s="9">
        <f t="shared" si="1"/>
        <v>0.44759999999999905</v>
      </c>
      <c r="M5" s="16">
        <f t="shared" si="2"/>
        <v>1.0471962616822375</v>
      </c>
      <c r="P5" s="1">
        <v>1</v>
      </c>
      <c r="Q5" s="3">
        <v>0.57986111111111105</v>
      </c>
      <c r="S5" s="9">
        <v>38.930999999999997</v>
      </c>
      <c r="T5" s="9">
        <v>38.930399999999999</v>
      </c>
      <c r="U5" s="3">
        <v>0.66111111111111109</v>
      </c>
    </row>
    <row r="6" spans="1:23" x14ac:dyDescent="0.3">
      <c r="A6" s="4">
        <v>5</v>
      </c>
      <c r="B6" s="1" t="s">
        <v>10</v>
      </c>
      <c r="C6" s="2">
        <v>43644</v>
      </c>
      <c r="D6" s="3">
        <v>0.60416666666666663</v>
      </c>
      <c r="G6" s="11">
        <v>0.35899999999999999</v>
      </c>
      <c r="I6" s="9">
        <v>7.6999999999999999E-2</v>
      </c>
      <c r="J6" s="9">
        <v>32.431600000000003</v>
      </c>
      <c r="K6" s="9">
        <f t="shared" si="0"/>
        <v>0.42739999999999684</v>
      </c>
      <c r="L6" s="9">
        <f t="shared" si="1"/>
        <v>0.42699999999999777</v>
      </c>
      <c r="M6" s="16">
        <f t="shared" si="2"/>
        <v>1.1905292479108547</v>
      </c>
      <c r="P6" s="1">
        <v>1</v>
      </c>
      <c r="Q6" s="3">
        <v>0.57986111111111105</v>
      </c>
      <c r="S6" s="9">
        <v>32.936</v>
      </c>
      <c r="T6" s="9">
        <v>32.935600000000001</v>
      </c>
      <c r="U6" s="3">
        <v>0.66111111111111109</v>
      </c>
    </row>
    <row r="7" spans="1:23" x14ac:dyDescent="0.3">
      <c r="A7" s="4">
        <v>6</v>
      </c>
      <c r="B7" s="1" t="s">
        <v>10</v>
      </c>
      <c r="C7" s="2">
        <v>43644</v>
      </c>
      <c r="D7" s="3">
        <v>0.40208333333333335</v>
      </c>
      <c r="G7" s="11">
        <v>0.34499999999999997</v>
      </c>
      <c r="I7" s="9">
        <v>7.8200000000000006E-2</v>
      </c>
      <c r="J7" s="9">
        <v>38.427599999999998</v>
      </c>
      <c r="K7" s="9">
        <f t="shared" si="0"/>
        <v>0.34480000000000183</v>
      </c>
      <c r="L7" s="9">
        <f t="shared" si="1"/>
        <v>0.34960000000000485</v>
      </c>
      <c r="M7" s="16">
        <f t="shared" si="2"/>
        <v>0.99942028985507791</v>
      </c>
      <c r="P7" s="1">
        <v>1</v>
      </c>
      <c r="Q7" s="3">
        <v>0.59722222222222221</v>
      </c>
      <c r="S7" s="9">
        <v>38.8506</v>
      </c>
      <c r="T7" s="9">
        <v>38.855400000000003</v>
      </c>
      <c r="U7" s="3">
        <v>0.68125000000000002</v>
      </c>
    </row>
    <row r="8" spans="1:23" x14ac:dyDescent="0.3">
      <c r="A8" s="4">
        <v>7</v>
      </c>
      <c r="B8" s="1" t="s">
        <v>10</v>
      </c>
      <c r="C8" s="2">
        <v>43621</v>
      </c>
      <c r="D8" s="3">
        <v>0.5625</v>
      </c>
      <c r="G8" s="11">
        <v>0.23400000000000001</v>
      </c>
      <c r="I8" s="9">
        <v>7.5999999999999998E-2</v>
      </c>
      <c r="J8" s="9">
        <v>32.327399999999997</v>
      </c>
      <c r="K8" s="9">
        <f t="shared" si="0"/>
        <v>0.16600000000000442</v>
      </c>
      <c r="L8" s="9">
        <f t="shared" si="1"/>
        <v>0.16700000000000209</v>
      </c>
      <c r="M8" s="16">
        <f t="shared" si="2"/>
        <v>0.70940170940172831</v>
      </c>
      <c r="P8" s="1">
        <v>2</v>
      </c>
      <c r="Q8" s="3">
        <v>0.59722222222222221</v>
      </c>
      <c r="S8" s="9">
        <v>32.569400000000002</v>
      </c>
      <c r="T8" s="9">
        <v>32.570399999999999</v>
      </c>
      <c r="U8" s="3">
        <v>0.68125000000000002</v>
      </c>
    </row>
    <row r="9" spans="1:23" x14ac:dyDescent="0.3">
      <c r="A9" s="4">
        <v>8</v>
      </c>
      <c r="B9" s="1" t="s">
        <v>10</v>
      </c>
      <c r="C9" s="2">
        <v>43621</v>
      </c>
      <c r="D9" s="3">
        <v>0.60416666666666663</v>
      </c>
      <c r="G9" s="11">
        <v>0.20899999999999999</v>
      </c>
      <c r="I9" s="9">
        <v>7.6999999999999999E-2</v>
      </c>
      <c r="J9" s="9">
        <v>38.899000000000001</v>
      </c>
      <c r="K9" s="9">
        <f t="shared" si="0"/>
        <v>0.13840000000000247</v>
      </c>
      <c r="L9" s="9">
        <f t="shared" si="1"/>
        <v>0.13819999999999583</v>
      </c>
      <c r="M9" s="16">
        <f t="shared" si="2"/>
        <v>0.66220095693781089</v>
      </c>
      <c r="P9" s="1">
        <v>1</v>
      </c>
      <c r="Q9" s="3">
        <v>0.61458333333333337</v>
      </c>
      <c r="S9" s="9">
        <v>39.114400000000003</v>
      </c>
      <c r="T9" s="9">
        <v>39.114199999999997</v>
      </c>
      <c r="U9" s="3">
        <v>0.71527777777777779</v>
      </c>
    </row>
    <row r="10" spans="1:23" x14ac:dyDescent="0.3">
      <c r="A10" s="4">
        <v>9</v>
      </c>
      <c r="B10" s="1" t="s">
        <v>10</v>
      </c>
      <c r="C10" s="2">
        <v>43621</v>
      </c>
      <c r="D10" s="3">
        <v>0.625</v>
      </c>
      <c r="G10" s="11">
        <v>0.21</v>
      </c>
      <c r="I10" s="9">
        <v>7.8200000000000006E-2</v>
      </c>
      <c r="J10" s="9">
        <v>38.7746</v>
      </c>
      <c r="K10" s="9">
        <f t="shared" si="0"/>
        <v>0.12979999999999842</v>
      </c>
      <c r="L10" s="9">
        <f t="shared" si="1"/>
        <v>0.12919999999999981</v>
      </c>
      <c r="M10" s="16">
        <f t="shared" si="2"/>
        <v>0.61809523809523059</v>
      </c>
      <c r="P10" s="1">
        <v>2</v>
      </c>
      <c r="Q10" s="3">
        <v>0.63541666666666663</v>
      </c>
      <c r="S10" s="9">
        <v>38.982599999999998</v>
      </c>
      <c r="T10" s="9">
        <v>38.981999999999999</v>
      </c>
      <c r="U10" s="3">
        <v>0.71527777777777779</v>
      </c>
    </row>
    <row r="11" spans="1:23" x14ac:dyDescent="0.3">
      <c r="A11" s="4">
        <v>11</v>
      </c>
      <c r="B11" s="1" t="s">
        <v>17</v>
      </c>
      <c r="C11" s="2">
        <v>43621</v>
      </c>
      <c r="D11" s="3">
        <v>0.79166666666666663</v>
      </c>
      <c r="E11" s="1">
        <v>1</v>
      </c>
      <c r="F11" s="1" t="s">
        <v>38</v>
      </c>
      <c r="G11" s="11">
        <v>0.39</v>
      </c>
      <c r="H11" s="9">
        <v>4.3066000000000004</v>
      </c>
      <c r="K11" s="9">
        <f>R11-H11</f>
        <v>0.23329999999999984</v>
      </c>
      <c r="M11" s="16">
        <f>(K11+K12)*(1/G11)</f>
        <v>1.0825641025641006</v>
      </c>
      <c r="R11" s="9">
        <v>4.5399000000000003</v>
      </c>
      <c r="W11" t="s">
        <v>22</v>
      </c>
    </row>
    <row r="12" spans="1:23" x14ac:dyDescent="0.3">
      <c r="A12" s="4" t="s">
        <v>20</v>
      </c>
      <c r="B12" s="1" t="s">
        <v>17</v>
      </c>
      <c r="C12" s="2">
        <v>43621</v>
      </c>
      <c r="D12" s="3">
        <v>0.79166666666666663</v>
      </c>
      <c r="E12" s="1">
        <v>1</v>
      </c>
      <c r="H12" s="9">
        <v>4.3208000000000002</v>
      </c>
      <c r="K12" s="9">
        <f t="shared" ref="K12:K35" si="3">R12-H12</f>
        <v>0.1888999999999994</v>
      </c>
      <c r="M12" s="16"/>
      <c r="R12" s="9">
        <v>4.5096999999999996</v>
      </c>
    </row>
    <row r="13" spans="1:23" x14ac:dyDescent="0.3">
      <c r="A13" s="4">
        <v>12</v>
      </c>
      <c r="B13" s="1" t="s">
        <v>17</v>
      </c>
      <c r="C13" s="2">
        <v>43622</v>
      </c>
      <c r="D13" s="3">
        <v>0.79166666666666663</v>
      </c>
      <c r="E13" s="1">
        <v>2</v>
      </c>
      <c r="F13" s="1" t="s">
        <v>38</v>
      </c>
      <c r="G13" s="11">
        <v>0.41</v>
      </c>
      <c r="H13" s="9">
        <v>4.3075000000000001</v>
      </c>
      <c r="K13" s="9">
        <f t="shared" si="3"/>
        <v>0.23749999999999982</v>
      </c>
      <c r="M13" s="16">
        <f t="shared" si="2"/>
        <v>0.57926829268292634</v>
      </c>
      <c r="R13" s="9">
        <v>4.5449999999999999</v>
      </c>
    </row>
    <row r="14" spans="1:23" x14ac:dyDescent="0.3">
      <c r="A14" s="4">
        <v>13</v>
      </c>
      <c r="B14" s="1" t="s">
        <v>17</v>
      </c>
      <c r="C14" s="2">
        <v>43623</v>
      </c>
      <c r="D14" s="3">
        <v>0.79166666666666663</v>
      </c>
      <c r="E14" s="1">
        <v>3</v>
      </c>
      <c r="F14" s="1" t="s">
        <v>38</v>
      </c>
      <c r="G14" s="11">
        <v>0.41499999999999998</v>
      </c>
      <c r="H14" s="9">
        <v>4.3037000000000001</v>
      </c>
      <c r="K14" s="9">
        <f t="shared" si="3"/>
        <v>0.2027000000000001</v>
      </c>
      <c r="M14" s="16">
        <f t="shared" si="2"/>
        <v>0.48843373493975933</v>
      </c>
      <c r="R14" s="9">
        <v>4.5064000000000002</v>
      </c>
    </row>
    <row r="15" spans="1:23" x14ac:dyDescent="0.3">
      <c r="A15" s="4">
        <v>14</v>
      </c>
      <c r="B15" s="1" t="s">
        <v>17</v>
      </c>
      <c r="C15" s="2">
        <v>43624</v>
      </c>
      <c r="D15" s="3">
        <v>0.79166666666666663</v>
      </c>
      <c r="E15" s="1">
        <v>4</v>
      </c>
      <c r="F15" s="1" t="s">
        <v>38</v>
      </c>
      <c r="G15" s="11">
        <v>0.41199999999999998</v>
      </c>
      <c r="H15" s="9">
        <v>4.3216000000000001</v>
      </c>
      <c r="K15" s="9">
        <f t="shared" si="3"/>
        <v>1.0699999999999932E-2</v>
      </c>
      <c r="M15" s="16">
        <f>(K15+K16)*(1/G15)</f>
        <v>0.45145631067961156</v>
      </c>
      <c r="R15" s="9">
        <v>4.3323</v>
      </c>
    </row>
    <row r="16" spans="1:23" x14ac:dyDescent="0.3">
      <c r="A16" s="4" t="s">
        <v>32</v>
      </c>
      <c r="B16" s="1" t="s">
        <v>17</v>
      </c>
      <c r="C16" s="2">
        <v>43624</v>
      </c>
      <c r="D16" s="3">
        <v>0.79166666666666663</v>
      </c>
      <c r="E16" s="1">
        <v>4</v>
      </c>
      <c r="F16" s="1" t="s">
        <v>38</v>
      </c>
      <c r="H16" s="9">
        <v>4.3291000000000004</v>
      </c>
      <c r="K16" s="9">
        <f t="shared" si="3"/>
        <v>0.17530000000000001</v>
      </c>
      <c r="M16" s="16"/>
      <c r="R16" s="9">
        <v>4.5044000000000004</v>
      </c>
    </row>
    <row r="17" spans="1:23" x14ac:dyDescent="0.3">
      <c r="A17" s="4">
        <v>15</v>
      </c>
      <c r="B17" s="1" t="s">
        <v>17</v>
      </c>
      <c r="C17" s="2">
        <v>43625</v>
      </c>
      <c r="D17" s="3">
        <v>0.79166666666666663</v>
      </c>
      <c r="E17" s="1">
        <v>5</v>
      </c>
      <c r="F17" s="1" t="s">
        <v>38</v>
      </c>
      <c r="G17" s="11">
        <v>0.42099999999999999</v>
      </c>
      <c r="H17" s="9">
        <v>4.3167999999999997</v>
      </c>
      <c r="K17" s="9">
        <f t="shared" si="3"/>
        <v>0.35800000000000054</v>
      </c>
      <c r="M17" s="16">
        <f t="shared" si="2"/>
        <v>0.85035629453681838</v>
      </c>
      <c r="R17" s="9">
        <v>4.6748000000000003</v>
      </c>
      <c r="W17" t="s">
        <v>31</v>
      </c>
    </row>
    <row r="18" spans="1:23" x14ac:dyDescent="0.3">
      <c r="A18" s="4">
        <v>16</v>
      </c>
      <c r="B18" s="1" t="s">
        <v>17</v>
      </c>
      <c r="C18" s="2">
        <v>43626</v>
      </c>
      <c r="D18" s="3">
        <v>0.79166666666666663</v>
      </c>
      <c r="E18" s="1">
        <v>6</v>
      </c>
      <c r="F18" s="1" t="s">
        <v>38</v>
      </c>
      <c r="G18" s="11">
        <v>0.42199999999999999</v>
      </c>
      <c r="H18" s="9">
        <v>4.3121999999999998</v>
      </c>
      <c r="K18" s="9">
        <f t="shared" si="3"/>
        <v>1.3112000000000004</v>
      </c>
      <c r="M18" s="16">
        <f t="shared" si="2"/>
        <v>3.1071090047393373</v>
      </c>
      <c r="R18" s="9">
        <v>5.6234000000000002</v>
      </c>
      <c r="V18" s="3" t="s">
        <v>35</v>
      </c>
      <c r="W18" t="s">
        <v>36</v>
      </c>
    </row>
    <row r="19" spans="1:23" x14ac:dyDescent="0.3">
      <c r="A19" s="4">
        <v>17</v>
      </c>
      <c r="B19" s="1" t="s">
        <v>17</v>
      </c>
      <c r="C19" s="2">
        <v>43627</v>
      </c>
      <c r="D19" s="3">
        <v>0.79166666666666663</v>
      </c>
      <c r="E19" s="1">
        <v>7</v>
      </c>
      <c r="F19" s="1" t="s">
        <v>38</v>
      </c>
      <c r="G19" s="11">
        <v>0.42</v>
      </c>
      <c r="H19" s="9">
        <v>4.3250000000000002</v>
      </c>
      <c r="K19" s="9">
        <f t="shared" si="3"/>
        <v>0.45469999999999988</v>
      </c>
      <c r="M19" s="16">
        <f t="shared" si="2"/>
        <v>1.0826190476190474</v>
      </c>
      <c r="R19" s="9">
        <v>4.7797000000000001</v>
      </c>
      <c r="V19" s="3" t="s">
        <v>35</v>
      </c>
    </row>
    <row r="20" spans="1:23" x14ac:dyDescent="0.3">
      <c r="A20" s="4">
        <v>18</v>
      </c>
      <c r="B20" s="1" t="s">
        <v>17</v>
      </c>
      <c r="C20" s="2">
        <v>43629</v>
      </c>
      <c r="D20" s="3">
        <v>0.79166666666666663</v>
      </c>
      <c r="E20" s="1">
        <v>8</v>
      </c>
      <c r="F20" s="1" t="s">
        <v>38</v>
      </c>
      <c r="G20" s="11">
        <v>0.41599999999999998</v>
      </c>
      <c r="H20" s="9">
        <v>4.3005000000000004</v>
      </c>
      <c r="K20" s="9">
        <f t="shared" si="3"/>
        <v>0.47039999999999971</v>
      </c>
      <c r="M20" s="16">
        <f t="shared" si="2"/>
        <v>1.1307692307692301</v>
      </c>
      <c r="R20" s="9">
        <v>4.7709000000000001</v>
      </c>
      <c r="V20" s="3" t="s">
        <v>35</v>
      </c>
    </row>
    <row r="21" spans="1:23" x14ac:dyDescent="0.3">
      <c r="A21" s="4">
        <v>19</v>
      </c>
      <c r="B21" s="1" t="s">
        <v>17</v>
      </c>
      <c r="C21" s="2">
        <v>43632</v>
      </c>
      <c r="D21" s="3">
        <v>0.79166666666666663</v>
      </c>
      <c r="E21" s="1">
        <v>9</v>
      </c>
      <c r="F21" s="1" t="s">
        <v>38</v>
      </c>
      <c r="G21" s="11">
        <v>0.40600000000000003</v>
      </c>
      <c r="H21" s="9">
        <v>4.2995000000000001</v>
      </c>
      <c r="K21" s="9">
        <f t="shared" si="3"/>
        <v>0.4695999999999998</v>
      </c>
      <c r="M21" s="16">
        <f t="shared" si="2"/>
        <v>1.156650246305418</v>
      </c>
      <c r="R21" s="9">
        <v>4.7690999999999999</v>
      </c>
      <c r="V21" s="3" t="s">
        <v>35</v>
      </c>
    </row>
    <row r="22" spans="1:23" x14ac:dyDescent="0.3">
      <c r="A22" s="4">
        <v>20</v>
      </c>
      <c r="B22" s="1" t="s">
        <v>17</v>
      </c>
      <c r="C22" s="2">
        <v>43633</v>
      </c>
      <c r="D22" s="3">
        <v>0.79166666666666663</v>
      </c>
      <c r="E22" s="1">
        <v>10</v>
      </c>
      <c r="F22" s="1" t="s">
        <v>38</v>
      </c>
      <c r="G22" s="11">
        <v>0.4</v>
      </c>
      <c r="H22" s="9">
        <v>4.3117999999999999</v>
      </c>
      <c r="K22" s="9">
        <f t="shared" si="3"/>
        <v>0.31859999999999999</v>
      </c>
      <c r="M22" s="16">
        <f t="shared" si="2"/>
        <v>0.79649999999999999</v>
      </c>
      <c r="R22" s="9">
        <v>4.6303999999999998</v>
      </c>
      <c r="V22" s="3" t="s">
        <v>35</v>
      </c>
    </row>
    <row r="23" spans="1:23" x14ac:dyDescent="0.3">
      <c r="A23" s="4">
        <v>21</v>
      </c>
      <c r="B23" s="1" t="s">
        <v>17</v>
      </c>
      <c r="C23" s="2">
        <v>43634</v>
      </c>
      <c r="D23" s="3">
        <v>0.79166666666666663</v>
      </c>
      <c r="E23" s="1">
        <v>11</v>
      </c>
      <c r="F23" s="1" t="s">
        <v>38</v>
      </c>
      <c r="G23" s="11">
        <v>0.40200000000000002</v>
      </c>
      <c r="H23" s="9">
        <v>4.3148</v>
      </c>
      <c r="K23" s="9">
        <f t="shared" si="3"/>
        <v>0.25300000000000011</v>
      </c>
      <c r="M23" s="16">
        <f t="shared" si="2"/>
        <v>0.62935323383084596</v>
      </c>
      <c r="R23" s="9">
        <v>4.5678000000000001</v>
      </c>
    </row>
    <row r="24" spans="1:23" x14ac:dyDescent="0.3">
      <c r="A24" s="4">
        <v>22</v>
      </c>
      <c r="B24" s="1" t="s">
        <v>17</v>
      </c>
      <c r="C24" s="2">
        <v>43635</v>
      </c>
      <c r="D24" s="3">
        <v>0.79166666666666663</v>
      </c>
      <c r="E24" s="1">
        <v>12</v>
      </c>
      <c r="F24" s="1" t="s">
        <v>38</v>
      </c>
      <c r="G24" s="11">
        <v>0.41</v>
      </c>
      <c r="H24" s="9">
        <v>4.2591999999999999</v>
      </c>
      <c r="K24" s="9">
        <f t="shared" si="3"/>
        <v>0.26949999999999985</v>
      </c>
      <c r="M24" s="16">
        <f t="shared" si="2"/>
        <v>0.65731707317073129</v>
      </c>
      <c r="R24" s="9">
        <v>4.5286999999999997</v>
      </c>
    </row>
    <row r="25" spans="1:23" x14ac:dyDescent="0.3">
      <c r="A25" s="4">
        <v>23</v>
      </c>
      <c r="B25" s="1" t="s">
        <v>17</v>
      </c>
      <c r="C25" s="2">
        <v>43636</v>
      </c>
      <c r="D25" s="3">
        <v>0.79166666666666663</v>
      </c>
      <c r="E25" s="1">
        <v>13</v>
      </c>
      <c r="G25" s="11">
        <v>0.42099999999999999</v>
      </c>
      <c r="M25" s="16"/>
    </row>
    <row r="26" spans="1:23" x14ac:dyDescent="0.3">
      <c r="A26" s="4">
        <v>24</v>
      </c>
      <c r="B26" s="1" t="s">
        <v>17</v>
      </c>
      <c r="C26" s="2">
        <v>43637</v>
      </c>
      <c r="D26" s="3">
        <v>0.79166666666666663</v>
      </c>
      <c r="E26" s="1">
        <v>14</v>
      </c>
      <c r="F26" s="1" t="s">
        <v>38</v>
      </c>
      <c r="G26" s="11">
        <v>0.40500000000000003</v>
      </c>
      <c r="H26" s="9">
        <v>4.2625000000000002</v>
      </c>
      <c r="K26" s="9">
        <f t="shared" si="3"/>
        <v>1.0563000000000002</v>
      </c>
      <c r="M26" s="16">
        <f t="shared" si="2"/>
        <v>2.6081481481481488</v>
      </c>
      <c r="R26" s="9">
        <v>5.3188000000000004</v>
      </c>
    </row>
    <row r="27" spans="1:23" x14ac:dyDescent="0.3">
      <c r="A27" s="4">
        <v>25</v>
      </c>
      <c r="B27" s="1" t="s">
        <v>17</v>
      </c>
      <c r="C27" s="2">
        <v>43638</v>
      </c>
      <c r="D27" s="3">
        <v>0.79166666666666663</v>
      </c>
      <c r="E27" s="1">
        <v>15</v>
      </c>
      <c r="F27" s="1" t="s">
        <v>38</v>
      </c>
      <c r="G27" s="11">
        <v>0.40699999999999997</v>
      </c>
      <c r="H27" s="9">
        <v>4.2651000000000003</v>
      </c>
      <c r="K27" s="9">
        <f t="shared" si="3"/>
        <v>0.31859999999999999</v>
      </c>
      <c r="M27" s="16">
        <f t="shared" si="2"/>
        <v>0.78280098280098287</v>
      </c>
      <c r="R27" s="9">
        <v>4.5837000000000003</v>
      </c>
    </row>
    <row r="28" spans="1:23" x14ac:dyDescent="0.3">
      <c r="A28" s="4">
        <v>26</v>
      </c>
      <c r="B28" s="1" t="s">
        <v>17</v>
      </c>
      <c r="C28" s="2">
        <v>43639</v>
      </c>
      <c r="D28" s="3">
        <v>0.79166666666666663</v>
      </c>
      <c r="E28" s="1">
        <v>16</v>
      </c>
      <c r="G28" s="11">
        <v>0.40500000000000003</v>
      </c>
      <c r="K28" s="9"/>
      <c r="M28" s="16"/>
    </row>
    <row r="29" spans="1:23" x14ac:dyDescent="0.3">
      <c r="A29" s="4">
        <v>27</v>
      </c>
      <c r="B29" s="1" t="s">
        <v>17</v>
      </c>
      <c r="C29" s="2">
        <v>43640</v>
      </c>
      <c r="D29" s="3">
        <v>0.79166666666666663</v>
      </c>
      <c r="E29" s="1">
        <v>17</v>
      </c>
      <c r="F29" s="1" t="s">
        <v>38</v>
      </c>
      <c r="G29" s="11">
        <v>0.39100000000000001</v>
      </c>
      <c r="H29" s="9">
        <v>4.3277000000000001</v>
      </c>
      <c r="K29" s="9">
        <f t="shared" si="3"/>
        <v>0.3525999999999998</v>
      </c>
      <c r="M29" s="16">
        <f t="shared" si="2"/>
        <v>0.90179028132992278</v>
      </c>
      <c r="R29" s="9">
        <v>4.6802999999999999</v>
      </c>
    </row>
    <row r="30" spans="1:23" x14ac:dyDescent="0.3">
      <c r="A30" s="4">
        <v>28</v>
      </c>
      <c r="B30" s="1" t="s">
        <v>17</v>
      </c>
      <c r="C30" s="2">
        <v>43641</v>
      </c>
      <c r="D30" s="3">
        <v>0.79166666666666663</v>
      </c>
      <c r="E30" s="1">
        <v>18</v>
      </c>
      <c r="F30" s="1" t="s">
        <v>38</v>
      </c>
      <c r="G30" s="11">
        <v>0.42</v>
      </c>
      <c r="H30" s="9">
        <v>4.2157999999999998</v>
      </c>
      <c r="K30" s="9">
        <f t="shared" si="3"/>
        <v>0.5094000000000003</v>
      </c>
      <c r="M30" s="16">
        <f t="shared" si="2"/>
        <v>1.2128571428571435</v>
      </c>
      <c r="R30" s="9">
        <v>4.7252000000000001</v>
      </c>
    </row>
    <row r="31" spans="1:23" x14ac:dyDescent="0.3">
      <c r="A31" s="4">
        <v>29</v>
      </c>
      <c r="B31" s="1" t="s">
        <v>17</v>
      </c>
      <c r="C31" s="2">
        <v>43642</v>
      </c>
      <c r="D31" s="3">
        <v>0.79166666666666663</v>
      </c>
      <c r="E31" s="1">
        <v>19</v>
      </c>
      <c r="F31" s="1" t="s">
        <v>38</v>
      </c>
      <c r="G31" s="11">
        <v>0.40600000000000003</v>
      </c>
      <c r="H31" s="9">
        <v>4.2502000000000004</v>
      </c>
      <c r="K31" s="9">
        <f t="shared" si="3"/>
        <v>0.64799999999999969</v>
      </c>
      <c r="M31" s="16">
        <f t="shared" si="2"/>
        <v>1.5960591133004915</v>
      </c>
      <c r="R31" s="9">
        <v>4.8982000000000001</v>
      </c>
    </row>
    <row r="32" spans="1:23" x14ac:dyDescent="0.3">
      <c r="A32" s="4">
        <v>30</v>
      </c>
      <c r="B32" s="1" t="s">
        <v>17</v>
      </c>
      <c r="C32" s="2">
        <v>43643</v>
      </c>
      <c r="D32" s="3">
        <v>0.79166666666666663</v>
      </c>
      <c r="E32" s="1">
        <v>20</v>
      </c>
      <c r="F32" s="1" t="s">
        <v>38</v>
      </c>
      <c r="G32" s="11">
        <v>0.39600000000000002</v>
      </c>
      <c r="H32" s="9">
        <v>4.2590000000000003</v>
      </c>
      <c r="K32" s="9">
        <f t="shared" si="3"/>
        <v>0.49979999999999958</v>
      </c>
      <c r="M32" s="16">
        <f t="shared" si="2"/>
        <v>1.2621212121212109</v>
      </c>
      <c r="R32" s="9">
        <v>4.7587999999999999</v>
      </c>
    </row>
    <row r="33" spans="1:23" x14ac:dyDescent="0.3">
      <c r="A33" s="4">
        <v>31</v>
      </c>
      <c r="B33" s="1" t="s">
        <v>17</v>
      </c>
      <c r="C33" s="2">
        <v>43644</v>
      </c>
      <c r="D33" s="3">
        <v>0.79166666666666663</v>
      </c>
      <c r="E33" s="1">
        <v>1</v>
      </c>
      <c r="F33" s="1" t="s">
        <v>38</v>
      </c>
      <c r="G33" s="11">
        <v>0.47699999999999998</v>
      </c>
      <c r="H33" s="9">
        <v>4.2587999999999999</v>
      </c>
      <c r="K33" s="9">
        <f t="shared" si="3"/>
        <v>0.41849999999999987</v>
      </c>
      <c r="M33" s="16">
        <f t="shared" si="2"/>
        <v>0.87735849056603754</v>
      </c>
      <c r="R33" s="9">
        <v>4.6772999999999998</v>
      </c>
    </row>
    <row r="34" spans="1:23" x14ac:dyDescent="0.3">
      <c r="A34" s="4">
        <v>32</v>
      </c>
      <c r="B34" s="1" t="s">
        <v>17</v>
      </c>
      <c r="C34" s="2">
        <v>43646</v>
      </c>
      <c r="D34" s="3">
        <v>0.79166666666666663</v>
      </c>
      <c r="E34" s="1">
        <v>2</v>
      </c>
      <c r="F34" s="1" t="s">
        <v>38</v>
      </c>
      <c r="G34" s="11">
        <v>0.496</v>
      </c>
      <c r="H34" s="9">
        <v>4.2557999999999998</v>
      </c>
      <c r="K34" s="9">
        <f t="shared" si="3"/>
        <v>0.44540000000000024</v>
      </c>
      <c r="M34" s="16">
        <f t="shared" si="2"/>
        <v>0.89798387096774246</v>
      </c>
      <c r="R34" s="9">
        <v>4.7012</v>
      </c>
    </row>
    <row r="35" spans="1:23" x14ac:dyDescent="0.3">
      <c r="A35" s="4">
        <v>33</v>
      </c>
      <c r="B35" s="1" t="s">
        <v>17</v>
      </c>
      <c r="C35" s="12">
        <v>43648</v>
      </c>
      <c r="D35" s="3">
        <v>0.79166666666666663</v>
      </c>
      <c r="E35" s="1">
        <v>3</v>
      </c>
      <c r="F35" s="1" t="s">
        <v>38</v>
      </c>
      <c r="G35" s="11">
        <v>0.51500000000000001</v>
      </c>
      <c r="H35" s="9">
        <v>4.2483000000000004</v>
      </c>
      <c r="K35" s="9">
        <f t="shared" si="3"/>
        <v>0.29999999999999982</v>
      </c>
      <c r="M35" s="16">
        <f t="shared" si="2"/>
        <v>0.58252427184465982</v>
      </c>
      <c r="R35" s="9">
        <v>4.5483000000000002</v>
      </c>
    </row>
    <row r="36" spans="1:23" x14ac:dyDescent="0.3">
      <c r="A36" s="4">
        <v>34</v>
      </c>
      <c r="B36" s="1" t="s">
        <v>17</v>
      </c>
      <c r="C36" s="12">
        <v>43649</v>
      </c>
      <c r="D36" s="3">
        <v>0.79166666666666663</v>
      </c>
      <c r="E36" s="1">
        <v>4</v>
      </c>
      <c r="G36" s="11">
        <v>0.496</v>
      </c>
      <c r="M36" s="16"/>
    </row>
    <row r="37" spans="1:23" x14ac:dyDescent="0.3">
      <c r="A37" s="4">
        <v>35</v>
      </c>
      <c r="B37" s="1" t="s">
        <v>17</v>
      </c>
      <c r="C37" s="12">
        <v>43651</v>
      </c>
      <c r="D37" s="3">
        <v>0.79166666666666663</v>
      </c>
      <c r="E37" s="1">
        <v>5</v>
      </c>
      <c r="G37" s="11">
        <v>0.49399999999999999</v>
      </c>
      <c r="M37" s="16"/>
    </row>
    <row r="38" spans="1:23" x14ac:dyDescent="0.3">
      <c r="A38" s="4">
        <v>36</v>
      </c>
      <c r="B38" s="1" t="s">
        <v>17</v>
      </c>
      <c r="C38" s="12">
        <v>43652</v>
      </c>
      <c r="D38" s="3">
        <v>0.79166666666666663</v>
      </c>
      <c r="E38" s="1">
        <v>6</v>
      </c>
      <c r="F38" s="1" t="s">
        <v>38</v>
      </c>
      <c r="G38" s="11">
        <v>0.496</v>
      </c>
      <c r="H38" s="9">
        <v>4.2577999999999996</v>
      </c>
      <c r="K38" s="9">
        <f t="shared" ref="K38:K49" si="4">R38-H38</f>
        <v>0.19600000000000062</v>
      </c>
      <c r="M38" s="16">
        <f t="shared" ref="M38:M49" si="5">K38*(1/G38)</f>
        <v>0.3951612903225819</v>
      </c>
      <c r="R38" s="9">
        <v>4.4538000000000002</v>
      </c>
    </row>
    <row r="39" spans="1:23" x14ac:dyDescent="0.3">
      <c r="A39" s="4">
        <v>37</v>
      </c>
      <c r="B39" s="1" t="s">
        <v>17</v>
      </c>
      <c r="C39" s="12">
        <v>43653</v>
      </c>
      <c r="D39" s="3">
        <v>0.79166666666666663</v>
      </c>
      <c r="E39" s="1">
        <v>7</v>
      </c>
      <c r="F39" s="1" t="s">
        <v>38</v>
      </c>
      <c r="G39" s="11">
        <v>0.52800000000000002</v>
      </c>
      <c r="H39" s="9">
        <v>4.3098999999999998</v>
      </c>
      <c r="K39" s="9">
        <f t="shared" si="4"/>
        <v>0.17240000000000055</v>
      </c>
      <c r="M39" s="16">
        <f t="shared" si="5"/>
        <v>0.32651515151515254</v>
      </c>
      <c r="R39" s="9">
        <v>4.4823000000000004</v>
      </c>
    </row>
    <row r="40" spans="1:23" x14ac:dyDescent="0.3">
      <c r="A40" s="4">
        <v>38</v>
      </c>
      <c r="B40" s="1" t="s">
        <v>17</v>
      </c>
      <c r="C40" s="12">
        <v>43656</v>
      </c>
      <c r="D40" s="3">
        <v>0.79166666666666663</v>
      </c>
      <c r="E40" s="1">
        <v>8</v>
      </c>
      <c r="F40" s="1" t="s">
        <v>38</v>
      </c>
      <c r="G40" s="11">
        <v>0.499</v>
      </c>
      <c r="H40" s="9">
        <v>4.3132000000000001</v>
      </c>
      <c r="K40" s="9">
        <f t="shared" si="4"/>
        <v>0.53089999999999993</v>
      </c>
      <c r="M40" s="16">
        <f t="shared" si="5"/>
        <v>1.0639278557114227</v>
      </c>
      <c r="R40" s="9">
        <v>4.8441000000000001</v>
      </c>
    </row>
    <row r="41" spans="1:23" x14ac:dyDescent="0.3">
      <c r="A41" s="4">
        <v>39</v>
      </c>
      <c r="B41" s="1" t="s">
        <v>17</v>
      </c>
      <c r="C41" s="12">
        <v>43658</v>
      </c>
      <c r="D41" s="3">
        <v>0.79166666666666663</v>
      </c>
      <c r="E41" s="1">
        <v>9</v>
      </c>
      <c r="G41" s="11">
        <v>0.51500000000000001</v>
      </c>
      <c r="K41" s="9"/>
      <c r="M41" s="16"/>
    </row>
    <row r="42" spans="1:23" x14ac:dyDescent="0.3">
      <c r="A42" s="4">
        <v>40</v>
      </c>
      <c r="B42" s="1" t="s">
        <v>17</v>
      </c>
      <c r="C42" s="12">
        <v>43659</v>
      </c>
      <c r="D42" s="3">
        <v>0.79166666666666663</v>
      </c>
      <c r="E42" s="1">
        <v>10</v>
      </c>
      <c r="G42" s="11">
        <v>0.51900000000000002</v>
      </c>
      <c r="K42" s="9"/>
      <c r="M42" s="16"/>
    </row>
    <row r="43" spans="1:23" x14ac:dyDescent="0.3">
      <c r="A43" s="4">
        <v>41</v>
      </c>
      <c r="B43" s="1" t="s">
        <v>17</v>
      </c>
      <c r="C43" s="12">
        <v>43661</v>
      </c>
      <c r="D43" s="3">
        <v>0.79166666666666663</v>
      </c>
      <c r="E43" s="1">
        <v>11</v>
      </c>
      <c r="F43" s="1" t="s">
        <v>38</v>
      </c>
      <c r="G43" s="11">
        <v>0.47499999999999998</v>
      </c>
      <c r="H43" s="9">
        <v>4.3143000000000002</v>
      </c>
      <c r="K43" s="9">
        <f t="shared" si="4"/>
        <v>0.14029999999999987</v>
      </c>
      <c r="M43" s="16">
        <f t="shared" si="5"/>
        <v>0.29536842105263128</v>
      </c>
      <c r="R43" s="9">
        <v>4.4546000000000001</v>
      </c>
    </row>
    <row r="44" spans="1:23" x14ac:dyDescent="0.3">
      <c r="A44" s="4">
        <v>42</v>
      </c>
      <c r="B44" s="1" t="s">
        <v>17</v>
      </c>
      <c r="C44" s="12">
        <v>43662</v>
      </c>
      <c r="D44" s="3">
        <v>0.79166666666666663</v>
      </c>
      <c r="E44" s="1">
        <v>12</v>
      </c>
      <c r="F44" s="1" t="s">
        <v>38</v>
      </c>
      <c r="G44" s="11">
        <v>0.48499999999999999</v>
      </c>
      <c r="H44" s="9">
        <v>4.2534000000000001</v>
      </c>
      <c r="K44" s="9">
        <f t="shared" si="4"/>
        <v>0.17480000000000029</v>
      </c>
      <c r="M44" s="16">
        <f t="shared" si="5"/>
        <v>0.36041237113402125</v>
      </c>
      <c r="R44" s="9">
        <v>4.4282000000000004</v>
      </c>
    </row>
    <row r="45" spans="1:23" x14ac:dyDescent="0.3">
      <c r="A45" s="4">
        <v>43</v>
      </c>
      <c r="B45" s="1" t="s">
        <v>17</v>
      </c>
      <c r="C45" s="12">
        <v>43663</v>
      </c>
      <c r="D45" s="3">
        <v>0.79166666666666663</v>
      </c>
      <c r="E45" s="1">
        <v>13</v>
      </c>
      <c r="G45" s="11">
        <v>0.52700000000000002</v>
      </c>
      <c r="K45" s="9"/>
      <c r="M45" s="16"/>
      <c r="W45" t="s">
        <v>37</v>
      </c>
    </row>
    <row r="46" spans="1:23" x14ac:dyDescent="0.3">
      <c r="A46" s="4">
        <v>44</v>
      </c>
      <c r="B46" s="1" t="s">
        <v>17</v>
      </c>
      <c r="C46" s="12">
        <v>43664</v>
      </c>
      <c r="D46" s="3">
        <v>0.79166666666666663</v>
      </c>
      <c r="E46" s="1">
        <v>14</v>
      </c>
      <c r="F46" s="1" t="s">
        <v>38</v>
      </c>
      <c r="G46" s="11">
        <v>0.52100000000000002</v>
      </c>
      <c r="H46" s="9">
        <v>4.3133999999999997</v>
      </c>
      <c r="K46" s="9">
        <f t="shared" si="4"/>
        <v>0.40260000000000051</v>
      </c>
      <c r="M46" s="16">
        <f t="shared" si="5"/>
        <v>0.7727447216890605</v>
      </c>
      <c r="R46" s="9">
        <v>4.7160000000000002</v>
      </c>
      <c r="W46" t="s">
        <v>37</v>
      </c>
    </row>
    <row r="47" spans="1:23" x14ac:dyDescent="0.3">
      <c r="A47" s="4">
        <v>45</v>
      </c>
      <c r="B47" s="1" t="s">
        <v>17</v>
      </c>
      <c r="C47" s="12">
        <v>43665</v>
      </c>
      <c r="D47" s="3">
        <v>0.79166666666666663</v>
      </c>
      <c r="E47" s="1">
        <v>15</v>
      </c>
      <c r="G47" s="11">
        <v>0.505</v>
      </c>
      <c r="K47" s="9"/>
      <c r="M47" s="16"/>
    </row>
    <row r="48" spans="1:23" x14ac:dyDescent="0.3">
      <c r="A48" s="4">
        <v>46</v>
      </c>
      <c r="B48" s="1" t="s">
        <v>17</v>
      </c>
      <c r="C48" s="12">
        <v>43666</v>
      </c>
      <c r="D48" s="3">
        <v>0.79166666666666663</v>
      </c>
      <c r="E48" s="1">
        <v>16</v>
      </c>
      <c r="F48" s="1" t="s">
        <v>38</v>
      </c>
      <c r="G48" s="11">
        <v>0.496</v>
      </c>
      <c r="H48" s="9">
        <v>4.3</v>
      </c>
      <c r="K48" s="9">
        <f t="shared" si="4"/>
        <v>0.32230000000000025</v>
      </c>
      <c r="M48" s="16">
        <f t="shared" si="5"/>
        <v>0.64979838709677473</v>
      </c>
      <c r="R48" s="9">
        <v>4.6223000000000001</v>
      </c>
      <c r="W48" t="s">
        <v>39</v>
      </c>
    </row>
    <row r="49" spans="1:23" x14ac:dyDescent="0.3">
      <c r="A49" s="4">
        <v>47</v>
      </c>
      <c r="B49" s="1" t="s">
        <v>17</v>
      </c>
      <c r="C49" s="12">
        <v>43668</v>
      </c>
      <c r="D49" s="3">
        <v>0.79166666666666663</v>
      </c>
      <c r="E49" s="1">
        <v>17</v>
      </c>
      <c r="F49" s="1" t="s">
        <v>38</v>
      </c>
      <c r="G49" s="11">
        <v>0.51800000000000002</v>
      </c>
      <c r="H49" s="9">
        <v>4.3026</v>
      </c>
      <c r="K49" s="9">
        <f t="shared" si="4"/>
        <v>0.39590000000000014</v>
      </c>
      <c r="M49" s="16">
        <f t="shared" si="5"/>
        <v>0.76428571428571457</v>
      </c>
      <c r="R49" s="9">
        <v>4.6985000000000001</v>
      </c>
    </row>
    <row r="50" spans="1:23" x14ac:dyDescent="0.3">
      <c r="A50" s="4">
        <v>48</v>
      </c>
      <c r="B50" s="1" t="s">
        <v>10</v>
      </c>
      <c r="C50" s="2">
        <v>43669</v>
      </c>
      <c r="D50" s="3">
        <v>0.5</v>
      </c>
      <c r="G50" s="11">
        <v>0.22600000000000001</v>
      </c>
      <c r="H50" s="9">
        <v>4.3041</v>
      </c>
      <c r="K50" s="9">
        <f>R50-H50</f>
        <v>5.3499999999999659E-2</v>
      </c>
      <c r="M50" s="16">
        <f>(K50+K51)*(1/G50)</f>
        <v>0.68274336283185488</v>
      </c>
      <c r="R50" s="9">
        <v>4.3575999999999997</v>
      </c>
      <c r="W50" t="s">
        <v>23</v>
      </c>
    </row>
    <row r="51" spans="1:23" x14ac:dyDescent="0.3">
      <c r="A51" s="4" t="s">
        <v>27</v>
      </c>
      <c r="B51" s="1" t="s">
        <v>10</v>
      </c>
      <c r="C51" s="2">
        <v>43669</v>
      </c>
      <c r="D51" s="3">
        <v>0.5</v>
      </c>
      <c r="H51" s="9">
        <v>4.3121</v>
      </c>
      <c r="K51" s="9">
        <f t="shared" ref="K51:K73" si="6">R51-H51</f>
        <v>0.10079999999999956</v>
      </c>
      <c r="M51" s="16"/>
      <c r="R51" s="9">
        <v>4.4128999999999996</v>
      </c>
      <c r="W51" t="s">
        <v>26</v>
      </c>
    </row>
    <row r="52" spans="1:23" x14ac:dyDescent="0.3">
      <c r="A52" s="4">
        <v>49</v>
      </c>
      <c r="B52" s="1" t="s">
        <v>10</v>
      </c>
      <c r="C52" s="2">
        <v>43669</v>
      </c>
      <c r="D52" s="3">
        <v>0.5</v>
      </c>
      <c r="G52" s="11">
        <v>0.255</v>
      </c>
      <c r="H52" s="9">
        <v>4.3209</v>
      </c>
      <c r="K52" s="9">
        <f t="shared" si="6"/>
        <v>0.21119999999999983</v>
      </c>
      <c r="M52" s="16">
        <f t="shared" ref="M52:M71" si="7">K52*(1/G52)</f>
        <v>0.8282352941176464</v>
      </c>
      <c r="R52" s="9">
        <v>4.5320999999999998</v>
      </c>
      <c r="W52" t="s">
        <v>24</v>
      </c>
    </row>
    <row r="53" spans="1:23" x14ac:dyDescent="0.3">
      <c r="A53" s="4">
        <v>50</v>
      </c>
      <c r="B53" s="1" t="s">
        <v>10</v>
      </c>
      <c r="C53" s="2">
        <v>43669</v>
      </c>
      <c r="D53" s="3">
        <v>0.54166666666666663</v>
      </c>
      <c r="G53" s="11">
        <v>0.24399999999999999</v>
      </c>
      <c r="H53" s="9">
        <v>4.3071999999999999</v>
      </c>
      <c r="K53" s="9">
        <f t="shared" si="6"/>
        <v>1.4000000000000234E-2</v>
      </c>
      <c r="M53" s="16">
        <f>(K53+K54)*(1/G53)</f>
        <v>0.72254098360655872</v>
      </c>
      <c r="R53" s="9">
        <v>4.3212000000000002</v>
      </c>
    </row>
    <row r="54" spans="1:23" x14ac:dyDescent="0.3">
      <c r="A54" s="4" t="s">
        <v>28</v>
      </c>
      <c r="B54" s="1" t="s">
        <v>10</v>
      </c>
      <c r="C54" s="2">
        <v>43669</v>
      </c>
      <c r="D54" s="3">
        <v>0.54166666666666663</v>
      </c>
      <c r="H54" s="9">
        <v>4.3147000000000002</v>
      </c>
      <c r="K54" s="9">
        <f t="shared" si="6"/>
        <v>0.16230000000000011</v>
      </c>
      <c r="M54" s="16"/>
      <c r="R54" s="9">
        <v>4.4770000000000003</v>
      </c>
      <c r="W54" t="s">
        <v>29</v>
      </c>
    </row>
    <row r="55" spans="1:23" x14ac:dyDescent="0.3">
      <c r="A55" s="4">
        <v>51</v>
      </c>
      <c r="B55" s="1" t="s">
        <v>10</v>
      </c>
      <c r="C55" s="2">
        <v>43669</v>
      </c>
      <c r="D55" s="3">
        <v>0.58333333333333337</v>
      </c>
      <c r="G55" s="11">
        <v>0.28399999999999997</v>
      </c>
      <c r="H55" s="9">
        <v>4.3192000000000004</v>
      </c>
      <c r="K55" s="9">
        <f t="shared" si="6"/>
        <v>0.20599999999999952</v>
      </c>
      <c r="M55" s="16">
        <f t="shared" si="7"/>
        <v>0.72535211267605471</v>
      </c>
      <c r="R55" s="9">
        <v>4.5251999999999999</v>
      </c>
    </row>
    <row r="56" spans="1:23" x14ac:dyDescent="0.3">
      <c r="A56" s="4">
        <v>52</v>
      </c>
      <c r="B56" s="1" t="s">
        <v>10</v>
      </c>
      <c r="C56" s="2">
        <v>43669</v>
      </c>
      <c r="D56" s="3">
        <v>0.625</v>
      </c>
      <c r="K56" s="9"/>
      <c r="M56" s="16"/>
    </row>
    <row r="57" spans="1:23" x14ac:dyDescent="0.3">
      <c r="A57" s="4">
        <v>53</v>
      </c>
      <c r="B57" s="1" t="s">
        <v>17</v>
      </c>
      <c r="C57" s="12">
        <v>43669</v>
      </c>
      <c r="D57" s="3">
        <v>0.79166666666666663</v>
      </c>
      <c r="E57" s="1">
        <v>1</v>
      </c>
      <c r="F57" s="1" t="s">
        <v>38</v>
      </c>
      <c r="G57" s="11">
        <v>0.34499999999999997</v>
      </c>
      <c r="H57" s="9">
        <v>4.2991999999999999</v>
      </c>
      <c r="K57" s="9">
        <f t="shared" si="6"/>
        <v>0.30149999999999988</v>
      </c>
      <c r="M57" s="16">
        <f t="shared" si="7"/>
        <v>0.8739130434782606</v>
      </c>
      <c r="R57" s="9">
        <v>4.6006999999999998</v>
      </c>
    </row>
    <row r="58" spans="1:23" x14ac:dyDescent="0.3">
      <c r="A58" s="4">
        <v>54</v>
      </c>
      <c r="B58" s="1" t="s">
        <v>17</v>
      </c>
      <c r="C58" s="12">
        <v>43675</v>
      </c>
      <c r="D58" s="3">
        <v>0.79166666666666663</v>
      </c>
      <c r="E58" s="1">
        <v>2</v>
      </c>
      <c r="F58" s="1" t="s">
        <v>38</v>
      </c>
      <c r="G58" s="11">
        <v>0.35</v>
      </c>
      <c r="H58" s="9">
        <v>4.3078000000000003</v>
      </c>
      <c r="K58" s="9">
        <f t="shared" si="6"/>
        <v>0.30459999999999976</v>
      </c>
      <c r="M58" s="16">
        <f t="shared" si="7"/>
        <v>0.87028571428571366</v>
      </c>
      <c r="R58" s="9">
        <v>4.6124000000000001</v>
      </c>
    </row>
    <row r="59" spans="1:23" x14ac:dyDescent="0.3">
      <c r="A59" s="4">
        <v>55</v>
      </c>
      <c r="B59" s="1" t="s">
        <v>17</v>
      </c>
      <c r="C59" s="12">
        <v>43676</v>
      </c>
      <c r="D59" s="3">
        <v>0.79166666666666663</v>
      </c>
      <c r="E59" s="1">
        <v>3</v>
      </c>
      <c r="G59" s="11">
        <v>0.36699999999999999</v>
      </c>
      <c r="K59" s="9"/>
      <c r="M59" s="16"/>
    </row>
    <row r="60" spans="1:23" x14ac:dyDescent="0.3">
      <c r="A60" s="4">
        <v>56</v>
      </c>
      <c r="B60" s="1" t="s">
        <v>17</v>
      </c>
      <c r="C60" s="12">
        <v>43677</v>
      </c>
      <c r="D60" s="3">
        <v>0.79166666666666663</v>
      </c>
      <c r="E60" s="1">
        <v>4</v>
      </c>
      <c r="F60" s="1" t="s">
        <v>38</v>
      </c>
      <c r="G60" s="11">
        <v>0.35</v>
      </c>
      <c r="H60" s="9">
        <v>4.3220000000000001</v>
      </c>
      <c r="K60" s="9">
        <f t="shared" si="6"/>
        <v>0.25980000000000025</v>
      </c>
      <c r="M60" s="16">
        <f t="shared" si="7"/>
        <v>0.74228571428571499</v>
      </c>
      <c r="R60" s="9">
        <v>4.5818000000000003</v>
      </c>
    </row>
    <row r="61" spans="1:23" x14ac:dyDescent="0.3">
      <c r="A61" s="4">
        <v>57</v>
      </c>
      <c r="B61" s="1" t="s">
        <v>17</v>
      </c>
      <c r="C61" s="12">
        <v>43678</v>
      </c>
      <c r="D61" s="3">
        <v>0.79166666666666663</v>
      </c>
      <c r="E61" s="1">
        <v>5</v>
      </c>
      <c r="F61" s="1" t="s">
        <v>38</v>
      </c>
      <c r="G61" s="11">
        <v>0.33900000000000002</v>
      </c>
      <c r="H61" s="9">
        <v>4.3125999999999998</v>
      </c>
      <c r="K61" s="9">
        <f t="shared" si="6"/>
        <v>0.18480000000000008</v>
      </c>
      <c r="M61" s="16">
        <f t="shared" si="7"/>
        <v>0.54513274336283202</v>
      </c>
      <c r="R61" s="9">
        <v>4.4973999999999998</v>
      </c>
    </row>
    <row r="62" spans="1:23" x14ac:dyDescent="0.3">
      <c r="A62" s="4">
        <v>58</v>
      </c>
      <c r="B62" s="1" t="s">
        <v>17</v>
      </c>
      <c r="C62" s="12">
        <v>43679</v>
      </c>
      <c r="D62" s="3">
        <v>0.79166666666666663</v>
      </c>
      <c r="E62" s="1">
        <v>6</v>
      </c>
      <c r="G62" s="11">
        <v>0.375</v>
      </c>
      <c r="K62" s="9"/>
      <c r="M62" s="16"/>
    </row>
    <row r="63" spans="1:23" x14ac:dyDescent="0.3">
      <c r="A63" s="4">
        <v>59</v>
      </c>
      <c r="B63" s="1" t="s">
        <v>17</v>
      </c>
      <c r="C63" s="12">
        <v>43680</v>
      </c>
      <c r="D63" s="3">
        <v>0.79166666666666663</v>
      </c>
      <c r="E63" s="1">
        <v>7</v>
      </c>
      <c r="F63" s="1" t="s">
        <v>38</v>
      </c>
      <c r="G63" s="11">
        <v>0.32500000000000001</v>
      </c>
      <c r="H63" s="9">
        <v>4.3048000000000002</v>
      </c>
      <c r="K63" s="9">
        <f t="shared" si="6"/>
        <v>0.14890000000000025</v>
      </c>
      <c r="M63" s="16">
        <f t="shared" si="7"/>
        <v>0.45815384615384691</v>
      </c>
      <c r="R63" s="9">
        <v>4.4537000000000004</v>
      </c>
    </row>
    <row r="64" spans="1:23" x14ac:dyDescent="0.3">
      <c r="A64" s="4">
        <v>60</v>
      </c>
      <c r="B64" s="1" t="s">
        <v>17</v>
      </c>
      <c r="C64" s="12">
        <v>43681</v>
      </c>
      <c r="D64" s="3">
        <v>0.79166666666666663</v>
      </c>
      <c r="E64" s="1">
        <v>8</v>
      </c>
      <c r="F64" s="1" t="s">
        <v>38</v>
      </c>
      <c r="G64" s="11">
        <v>0.32</v>
      </c>
      <c r="H64" s="9">
        <v>4.3140999999999998</v>
      </c>
      <c r="K64" s="9">
        <f t="shared" si="6"/>
        <v>0.16739999999999977</v>
      </c>
      <c r="M64" s="16">
        <f t="shared" si="7"/>
        <v>0.52312499999999929</v>
      </c>
      <c r="R64" s="9">
        <v>4.4814999999999996</v>
      </c>
    </row>
    <row r="65" spans="1:18" x14ac:dyDescent="0.3">
      <c r="A65" s="4">
        <v>61</v>
      </c>
      <c r="B65" s="1" t="s">
        <v>17</v>
      </c>
      <c r="C65" s="12">
        <v>43682</v>
      </c>
      <c r="D65" s="3">
        <v>0.79166666666666663</v>
      </c>
      <c r="E65" s="1">
        <v>9</v>
      </c>
      <c r="F65" s="1" t="s">
        <v>38</v>
      </c>
      <c r="G65" s="11">
        <v>0.35099999999999998</v>
      </c>
      <c r="H65" s="9">
        <v>4.3178999999999998</v>
      </c>
      <c r="K65" s="9"/>
      <c r="M65" s="16"/>
      <c r="R65" s="9">
        <v>4.3178999999999998</v>
      </c>
    </row>
    <row r="66" spans="1:18" x14ac:dyDescent="0.3">
      <c r="A66" s="4" t="s">
        <v>40</v>
      </c>
      <c r="B66" s="1" t="s">
        <v>17</v>
      </c>
      <c r="C66" s="12">
        <v>43682</v>
      </c>
      <c r="D66" s="3">
        <v>0.79166666666666663</v>
      </c>
      <c r="E66" s="1">
        <v>9</v>
      </c>
      <c r="F66" s="1" t="s">
        <v>38</v>
      </c>
      <c r="G66" s="11">
        <v>0.35099999999999998</v>
      </c>
      <c r="H66" s="9">
        <v>4.2918000000000003</v>
      </c>
      <c r="K66" s="9">
        <f>R66-H66+R65-H65</f>
        <v>0.17410000000000014</v>
      </c>
      <c r="M66" s="16">
        <f t="shared" si="7"/>
        <v>0.49601139601139649</v>
      </c>
      <c r="R66" s="9">
        <v>4.4659000000000004</v>
      </c>
    </row>
    <row r="67" spans="1:18" x14ac:dyDescent="0.3">
      <c r="A67" s="4">
        <v>62</v>
      </c>
      <c r="B67" s="1" t="s">
        <v>17</v>
      </c>
      <c r="C67" s="12">
        <v>43683</v>
      </c>
      <c r="D67" s="3">
        <v>0.79166666666666663</v>
      </c>
      <c r="E67" s="1">
        <v>10</v>
      </c>
      <c r="F67" s="1" t="s">
        <v>38</v>
      </c>
      <c r="G67" s="11">
        <v>0.36</v>
      </c>
      <c r="H67" s="9">
        <v>4.3003</v>
      </c>
      <c r="K67" s="9">
        <f t="shared" si="6"/>
        <v>0.17759999999999998</v>
      </c>
      <c r="M67" s="16">
        <f t="shared" si="7"/>
        <v>0.49333333333333323</v>
      </c>
      <c r="R67" s="9">
        <v>4.4779</v>
      </c>
    </row>
    <row r="68" spans="1:18" x14ac:dyDescent="0.3">
      <c r="A68" s="4">
        <v>63</v>
      </c>
      <c r="B68" s="1" t="s">
        <v>17</v>
      </c>
      <c r="C68" s="12">
        <v>43684</v>
      </c>
      <c r="D68" s="3">
        <v>0.79166666666666663</v>
      </c>
      <c r="E68" s="1">
        <v>11</v>
      </c>
      <c r="M68" s="16"/>
    </row>
    <row r="69" spans="1:18" x14ac:dyDescent="0.3">
      <c r="A69" s="4">
        <v>64</v>
      </c>
      <c r="B69" s="1" t="s">
        <v>17</v>
      </c>
      <c r="C69" s="12">
        <v>43685</v>
      </c>
      <c r="D69" s="3">
        <v>0.79166666666666663</v>
      </c>
      <c r="E69" s="1">
        <v>12</v>
      </c>
      <c r="F69" s="1" t="s">
        <v>38</v>
      </c>
      <c r="G69" s="11">
        <v>0.35799999999999998</v>
      </c>
      <c r="H69" s="9">
        <v>4.3178000000000001</v>
      </c>
      <c r="K69" s="9">
        <f t="shared" si="6"/>
        <v>0.18159999999999954</v>
      </c>
      <c r="M69" s="16">
        <f t="shared" si="7"/>
        <v>0.50726256983240092</v>
      </c>
      <c r="R69" s="9">
        <v>4.4993999999999996</v>
      </c>
    </row>
    <row r="70" spans="1:18" x14ac:dyDescent="0.3">
      <c r="A70" s="4">
        <v>65</v>
      </c>
      <c r="B70" s="1" t="s">
        <v>17</v>
      </c>
      <c r="C70" s="12">
        <v>43686</v>
      </c>
      <c r="D70" s="3">
        <v>0.79166666666666663</v>
      </c>
      <c r="E70" s="1">
        <v>13</v>
      </c>
      <c r="M70" s="16"/>
    </row>
    <row r="71" spans="1:18" x14ac:dyDescent="0.3">
      <c r="A71" s="4">
        <v>66</v>
      </c>
      <c r="B71" s="1" t="s">
        <v>17</v>
      </c>
      <c r="C71" s="12">
        <v>43687</v>
      </c>
      <c r="D71" s="3">
        <v>0.79166666666666663</v>
      </c>
      <c r="E71" s="1">
        <v>14</v>
      </c>
      <c r="F71" s="1" t="s">
        <v>38</v>
      </c>
      <c r="G71" s="11">
        <v>0.34799999999999998</v>
      </c>
      <c r="H71" s="9">
        <v>4.3188000000000004</v>
      </c>
      <c r="K71" s="9">
        <f t="shared" si="6"/>
        <v>0.45960000000000001</v>
      </c>
      <c r="M71" s="16">
        <f t="shared" si="7"/>
        <v>1.3206896551724139</v>
      </c>
      <c r="R71" s="9">
        <v>4.7784000000000004</v>
      </c>
    </row>
    <row r="72" spans="1:18" x14ac:dyDescent="0.3">
      <c r="A72" s="4">
        <v>67</v>
      </c>
      <c r="B72" s="1" t="s">
        <v>17</v>
      </c>
      <c r="C72" s="12">
        <v>43688</v>
      </c>
      <c r="D72" s="3">
        <v>0.79166666666666663</v>
      </c>
      <c r="E72" s="1">
        <v>15</v>
      </c>
      <c r="F72" s="1" t="s">
        <v>38</v>
      </c>
      <c r="G72" s="11">
        <v>0.35499999999999998</v>
      </c>
      <c r="H72" s="9">
        <v>4.3148</v>
      </c>
      <c r="K72" s="9">
        <f t="shared" si="6"/>
        <v>0.29870000000000019</v>
      </c>
      <c r="M72" s="16">
        <f t="shared" ref="M72:M73" si="8">K72*(1/G72)</f>
        <v>0.84140845070422599</v>
      </c>
      <c r="R72" s="9">
        <v>4.6135000000000002</v>
      </c>
    </row>
    <row r="73" spans="1:18" x14ac:dyDescent="0.3">
      <c r="A73" s="4">
        <v>68</v>
      </c>
      <c r="B73" s="1" t="s">
        <v>17</v>
      </c>
      <c r="C73" s="12">
        <v>43689</v>
      </c>
      <c r="D73" s="3">
        <v>0.79166666666666663</v>
      </c>
      <c r="E73" s="1">
        <v>16</v>
      </c>
      <c r="F73" s="1" t="s">
        <v>38</v>
      </c>
      <c r="G73" s="11">
        <v>0.36699999999999999</v>
      </c>
      <c r="H73" s="9">
        <v>4.3079999999999998</v>
      </c>
      <c r="K73" s="9">
        <f t="shared" si="6"/>
        <v>0.91279999999999983</v>
      </c>
      <c r="M73" s="16">
        <f t="shared" si="8"/>
        <v>2.4871934604904631</v>
      </c>
      <c r="R73" s="9">
        <v>5.2207999999999997</v>
      </c>
    </row>
    <row r="74" spans="1:18" x14ac:dyDescent="0.3">
      <c r="A74" s="4">
        <v>69</v>
      </c>
      <c r="B74" s="1" t="s">
        <v>17</v>
      </c>
      <c r="C74" s="12">
        <v>43690</v>
      </c>
      <c r="D74" s="3">
        <v>0.79166666666666663</v>
      </c>
      <c r="E74" s="1">
        <v>17</v>
      </c>
      <c r="M74" s="16"/>
    </row>
    <row r="75" spans="1:18" x14ac:dyDescent="0.3">
      <c r="A75" s="4">
        <v>70</v>
      </c>
      <c r="B75" s="1" t="s">
        <v>17</v>
      </c>
      <c r="C75" s="12">
        <v>43691</v>
      </c>
      <c r="D75" s="3">
        <v>0.79166666666666663</v>
      </c>
      <c r="E75" s="1">
        <v>1</v>
      </c>
      <c r="G75" s="11">
        <v>0.33700000000000002</v>
      </c>
      <c r="M75" s="16"/>
    </row>
    <row r="76" spans="1:18" x14ac:dyDescent="0.3">
      <c r="A76" s="4">
        <v>71</v>
      </c>
      <c r="B76" s="1" t="s">
        <v>17</v>
      </c>
      <c r="C76" s="12">
        <v>43692</v>
      </c>
      <c r="D76" s="3">
        <v>0.79166666666666663</v>
      </c>
      <c r="E76" s="1">
        <v>2</v>
      </c>
      <c r="F76" s="1" t="s">
        <v>38</v>
      </c>
      <c r="G76" s="11">
        <v>0.35499999999999998</v>
      </c>
      <c r="H76" s="9">
        <v>4.3006000000000002</v>
      </c>
      <c r="K76" s="9">
        <f t="shared" ref="K76:K85" si="9">R76-H76</f>
        <v>0.26469999999999949</v>
      </c>
      <c r="M76" s="16">
        <f t="shared" ref="M76" si="10">K76*(1/G76)</f>
        <v>0.74563380281690006</v>
      </c>
      <c r="R76" s="9">
        <v>4.5652999999999997</v>
      </c>
    </row>
    <row r="77" spans="1:18" x14ac:dyDescent="0.3">
      <c r="A77" s="4">
        <v>72</v>
      </c>
      <c r="B77" s="1" t="s">
        <v>17</v>
      </c>
      <c r="C77" s="12">
        <v>43693</v>
      </c>
      <c r="D77" s="3">
        <v>0.79166666666666663</v>
      </c>
      <c r="E77" s="1">
        <v>3</v>
      </c>
      <c r="F77" s="1" t="s">
        <v>38</v>
      </c>
      <c r="G77" s="11">
        <v>0.33400000000000002</v>
      </c>
      <c r="H77" s="9">
        <v>4.2976000000000001</v>
      </c>
      <c r="K77" s="9">
        <f t="shared" si="9"/>
        <v>5.9999999999948983E-4</v>
      </c>
      <c r="M77" s="16">
        <f>(K77+K78)*(1/G77)</f>
        <v>0.49371257485029746</v>
      </c>
      <c r="R77" s="9">
        <v>4.2981999999999996</v>
      </c>
    </row>
    <row r="78" spans="1:18" x14ac:dyDescent="0.3">
      <c r="A78" s="4" t="s">
        <v>43</v>
      </c>
      <c r="B78" s="1" t="s">
        <v>17</v>
      </c>
      <c r="C78" s="12">
        <v>43693</v>
      </c>
      <c r="D78" s="3">
        <v>0.79166666666666663</v>
      </c>
      <c r="E78" s="1">
        <v>3</v>
      </c>
      <c r="H78" s="9">
        <v>4.3055000000000003</v>
      </c>
      <c r="K78" s="9">
        <f t="shared" si="9"/>
        <v>0.16429999999999989</v>
      </c>
      <c r="M78" s="16"/>
      <c r="R78" s="9">
        <v>4.4698000000000002</v>
      </c>
    </row>
    <row r="79" spans="1:18" x14ac:dyDescent="0.3">
      <c r="A79" s="4">
        <v>73</v>
      </c>
      <c r="B79" s="1" t="s">
        <v>17</v>
      </c>
      <c r="C79" s="12">
        <v>43694</v>
      </c>
      <c r="D79" s="3">
        <v>0.79166666666666663</v>
      </c>
      <c r="E79" s="1">
        <v>4</v>
      </c>
      <c r="G79" s="11">
        <v>0.34</v>
      </c>
      <c r="M79" s="16"/>
    </row>
    <row r="80" spans="1:18" x14ac:dyDescent="0.3">
      <c r="A80" s="4">
        <v>74</v>
      </c>
      <c r="B80" s="1" t="s">
        <v>17</v>
      </c>
      <c r="C80" s="12">
        <v>43695</v>
      </c>
      <c r="D80" s="3">
        <v>0.79166666666666663</v>
      </c>
      <c r="E80" s="1">
        <v>5</v>
      </c>
      <c r="F80" s="1" t="s">
        <v>38</v>
      </c>
      <c r="G80" s="11">
        <v>0.36199999999999999</v>
      </c>
      <c r="H80" s="9">
        <v>4.3041</v>
      </c>
      <c r="K80" s="9">
        <f t="shared" si="9"/>
        <v>6.8000000000001393E-3</v>
      </c>
      <c r="M80" s="16">
        <f>(K80+K81)*(1/G80)</f>
        <v>0.85635359116021992</v>
      </c>
      <c r="R80" s="9">
        <v>4.3109000000000002</v>
      </c>
    </row>
    <row r="81" spans="1:23" x14ac:dyDescent="0.3">
      <c r="A81" s="4" t="s">
        <v>44</v>
      </c>
      <c r="B81" s="1" t="s">
        <v>17</v>
      </c>
      <c r="C81" s="12">
        <v>43695</v>
      </c>
      <c r="D81" s="3">
        <v>0.79166666666666663</v>
      </c>
      <c r="E81" s="1">
        <v>5</v>
      </c>
      <c r="H81" s="9">
        <v>4.3124000000000002</v>
      </c>
      <c r="K81" s="9">
        <f t="shared" si="9"/>
        <v>0.30319999999999947</v>
      </c>
      <c r="M81" s="16"/>
      <c r="R81" s="9">
        <v>4.6155999999999997</v>
      </c>
    </row>
    <row r="82" spans="1:23" x14ac:dyDescent="0.3">
      <c r="A82" s="4">
        <v>75</v>
      </c>
      <c r="B82" s="1" t="s">
        <v>17</v>
      </c>
      <c r="C82" s="12">
        <v>43696</v>
      </c>
      <c r="D82" s="3">
        <v>0.79166666666666663</v>
      </c>
      <c r="E82" s="1">
        <v>6</v>
      </c>
      <c r="F82" s="1" t="s">
        <v>38</v>
      </c>
      <c r="G82" s="11">
        <v>0.36599999999999999</v>
      </c>
      <c r="H82" s="9">
        <v>4.3170000000000002</v>
      </c>
      <c r="K82" s="9">
        <f t="shared" si="9"/>
        <v>0.25870000000000015</v>
      </c>
      <c r="M82" s="16">
        <f t="shared" ref="M82:M85" si="11">K82*(1/G82)</f>
        <v>0.70683060109289653</v>
      </c>
      <c r="R82" s="9">
        <v>4.5757000000000003</v>
      </c>
    </row>
    <row r="83" spans="1:23" x14ac:dyDescent="0.3">
      <c r="A83" s="4">
        <v>76</v>
      </c>
      <c r="B83" s="1" t="s">
        <v>17</v>
      </c>
      <c r="C83" s="12">
        <v>43697</v>
      </c>
      <c r="D83" s="3">
        <v>0.79166666666666663</v>
      </c>
      <c r="E83" s="1">
        <v>7</v>
      </c>
      <c r="F83" s="1" t="s">
        <v>38</v>
      </c>
      <c r="G83" s="11">
        <v>0.35599999999999998</v>
      </c>
      <c r="H83" s="9">
        <v>4.3211000000000004</v>
      </c>
      <c r="K83" s="9">
        <f t="shared" si="9"/>
        <v>0.69049999999999923</v>
      </c>
      <c r="M83" s="16">
        <f t="shared" si="11"/>
        <v>1.9396067415730316</v>
      </c>
      <c r="R83" s="9">
        <v>5.0115999999999996</v>
      </c>
    </row>
    <row r="84" spans="1:23" x14ac:dyDescent="0.3">
      <c r="A84" s="4">
        <v>77</v>
      </c>
      <c r="B84" s="1" t="s">
        <v>17</v>
      </c>
      <c r="C84" s="12">
        <v>43698</v>
      </c>
      <c r="D84" s="3">
        <v>0.79166666666666663</v>
      </c>
      <c r="E84" s="1">
        <v>8</v>
      </c>
      <c r="F84" s="1" t="s">
        <v>38</v>
      </c>
      <c r="G84" s="11">
        <v>0.36199999999999999</v>
      </c>
      <c r="H84" s="9">
        <v>4.3288000000000002</v>
      </c>
      <c r="K84" s="9">
        <f t="shared" si="9"/>
        <v>0.21340000000000003</v>
      </c>
      <c r="M84" s="16">
        <f t="shared" si="11"/>
        <v>0.58950276243093935</v>
      </c>
      <c r="R84" s="9">
        <v>4.5422000000000002</v>
      </c>
    </row>
    <row r="85" spans="1:23" x14ac:dyDescent="0.3">
      <c r="A85" s="4">
        <v>78</v>
      </c>
      <c r="B85" s="1" t="s">
        <v>17</v>
      </c>
      <c r="C85" s="12">
        <v>43699</v>
      </c>
      <c r="D85" s="3">
        <v>0.79166666666666663</v>
      </c>
      <c r="E85" s="1">
        <v>9</v>
      </c>
      <c r="F85" s="1" t="s">
        <v>38</v>
      </c>
      <c r="G85" s="11">
        <v>0.31</v>
      </c>
      <c r="H85" s="9">
        <v>4.3018999999999998</v>
      </c>
      <c r="K85" s="9">
        <f t="shared" si="9"/>
        <v>0.14290000000000003</v>
      </c>
      <c r="M85" s="16">
        <f t="shared" si="11"/>
        <v>0.46096774193548401</v>
      </c>
      <c r="R85" s="9">
        <v>4.4447999999999999</v>
      </c>
    </row>
    <row r="86" spans="1:23" x14ac:dyDescent="0.3">
      <c r="A86" s="4">
        <v>79</v>
      </c>
      <c r="B86" s="1" t="s">
        <v>17</v>
      </c>
      <c r="C86" s="12">
        <v>43700</v>
      </c>
      <c r="D86" s="3">
        <v>0.79166666666666663</v>
      </c>
      <c r="E86" s="1">
        <v>10</v>
      </c>
      <c r="G86" s="11">
        <v>0.35399999999999998</v>
      </c>
      <c r="M86" s="16"/>
    </row>
    <row r="87" spans="1:23" x14ac:dyDescent="0.3">
      <c r="A87" s="4">
        <v>80</v>
      </c>
      <c r="B87" s="1" t="s">
        <v>17</v>
      </c>
      <c r="C87" s="12">
        <v>43701</v>
      </c>
      <c r="D87" s="3">
        <v>0.79166666666666663</v>
      </c>
      <c r="E87" s="1">
        <v>11</v>
      </c>
      <c r="G87" s="11">
        <v>0.35499999999999998</v>
      </c>
      <c r="M87" s="16"/>
    </row>
    <row r="88" spans="1:23" x14ac:dyDescent="0.3">
      <c r="A88" s="4">
        <v>81</v>
      </c>
      <c r="B88" s="1" t="s">
        <v>17</v>
      </c>
      <c r="C88" s="12">
        <v>43702</v>
      </c>
      <c r="D88" s="3">
        <v>0.79166666666666663</v>
      </c>
      <c r="E88" s="1">
        <v>12</v>
      </c>
      <c r="G88" s="11">
        <v>0.33400000000000002</v>
      </c>
      <c r="M88" s="16"/>
    </row>
    <row r="89" spans="1:23" x14ac:dyDescent="0.3">
      <c r="A89" s="4">
        <v>82</v>
      </c>
      <c r="B89" s="1" t="s">
        <v>17</v>
      </c>
      <c r="C89" s="12">
        <v>43703</v>
      </c>
      <c r="D89" s="3">
        <v>0.79166666666666663</v>
      </c>
      <c r="E89" s="1">
        <v>13</v>
      </c>
      <c r="F89" s="1" t="s">
        <v>38</v>
      </c>
      <c r="G89" s="11">
        <v>0.33500000000000002</v>
      </c>
      <c r="H89" s="9">
        <v>4.3068</v>
      </c>
      <c r="K89" s="9">
        <f t="shared" ref="K89:K92" si="12">R89-H89</f>
        <v>0.1036999999999999</v>
      </c>
      <c r="M89" s="16">
        <f t="shared" ref="M89:M92" si="13">K89*(1/G89)</f>
        <v>0.30955223880596983</v>
      </c>
      <c r="R89" s="9">
        <v>4.4104999999999999</v>
      </c>
    </row>
    <row r="90" spans="1:23" x14ac:dyDescent="0.3">
      <c r="A90" s="4">
        <v>83</v>
      </c>
      <c r="B90" s="1" t="s">
        <v>17</v>
      </c>
      <c r="C90" s="12">
        <v>43704</v>
      </c>
      <c r="D90" s="3">
        <v>0.79166666666666663</v>
      </c>
      <c r="E90" s="1">
        <v>14</v>
      </c>
      <c r="F90" s="1" t="s">
        <v>38</v>
      </c>
      <c r="G90" s="11">
        <v>0.35599999999999998</v>
      </c>
      <c r="H90" s="9">
        <v>4.3041</v>
      </c>
      <c r="K90" s="9">
        <f t="shared" si="12"/>
        <v>0.10810000000000031</v>
      </c>
      <c r="M90" s="16">
        <f t="shared" si="13"/>
        <v>0.30365168539325932</v>
      </c>
      <c r="R90" s="9">
        <v>4.4122000000000003</v>
      </c>
    </row>
    <row r="91" spans="1:23" x14ac:dyDescent="0.3">
      <c r="A91" s="4">
        <v>84</v>
      </c>
      <c r="B91" s="1" t="s">
        <v>17</v>
      </c>
      <c r="C91" s="12">
        <v>43705</v>
      </c>
      <c r="D91" s="3">
        <v>0.79166666666666663</v>
      </c>
      <c r="E91" s="1">
        <v>15</v>
      </c>
      <c r="F91" s="1" t="s">
        <v>38</v>
      </c>
      <c r="G91" s="11">
        <v>0.35099999999999998</v>
      </c>
      <c r="H91" s="9">
        <v>4.3179999999999996</v>
      </c>
      <c r="K91" s="9">
        <f t="shared" si="12"/>
        <v>8.3900000000000752E-2</v>
      </c>
      <c r="M91" s="16">
        <f t="shared" si="13"/>
        <v>0.23903133903134122</v>
      </c>
      <c r="R91" s="9">
        <v>4.4019000000000004</v>
      </c>
    </row>
    <row r="92" spans="1:23" x14ac:dyDescent="0.3">
      <c r="A92" s="4">
        <v>85</v>
      </c>
      <c r="B92" s="1" t="s">
        <v>17</v>
      </c>
      <c r="C92" s="12">
        <v>43706</v>
      </c>
      <c r="D92" s="3">
        <v>0.79166666666666663</v>
      </c>
      <c r="E92" s="1">
        <v>16</v>
      </c>
      <c r="F92" s="1" t="s">
        <v>38</v>
      </c>
      <c r="G92" s="11">
        <v>0.36</v>
      </c>
      <c r="H92" s="9">
        <v>4.3156999999999996</v>
      </c>
      <c r="K92" s="9">
        <f t="shared" si="12"/>
        <v>0.21010000000000062</v>
      </c>
      <c r="M92" s="16">
        <f t="shared" si="13"/>
        <v>0.58361111111111286</v>
      </c>
      <c r="R92" s="9">
        <v>4.5258000000000003</v>
      </c>
    </row>
    <row r="93" spans="1:23" x14ac:dyDescent="0.3">
      <c r="A93" s="4">
        <v>86</v>
      </c>
      <c r="B93" s="1" t="s">
        <v>17</v>
      </c>
      <c r="C93" s="12">
        <v>43707</v>
      </c>
      <c r="D93" s="3">
        <v>0.79166666666666663</v>
      </c>
      <c r="E93" s="1">
        <v>17</v>
      </c>
      <c r="G93" s="11">
        <v>0.36599999999999999</v>
      </c>
      <c r="M93" s="16"/>
    </row>
    <row r="94" spans="1:23" x14ac:dyDescent="0.3">
      <c r="A94" s="4">
        <v>87</v>
      </c>
      <c r="B94" s="1" t="s">
        <v>17</v>
      </c>
      <c r="C94" s="12">
        <v>43708</v>
      </c>
      <c r="D94" s="3">
        <v>0.79166666666666663</v>
      </c>
      <c r="E94" s="1">
        <v>18</v>
      </c>
      <c r="F94" s="1" t="s">
        <v>38</v>
      </c>
      <c r="G94" s="11">
        <v>0.34699999999999998</v>
      </c>
      <c r="M94" s="16"/>
      <c r="W94" t="s">
        <v>45</v>
      </c>
    </row>
    <row r="95" spans="1:23" x14ac:dyDescent="0.3">
      <c r="A95" s="4">
        <v>88</v>
      </c>
      <c r="B95" s="1" t="s">
        <v>17</v>
      </c>
      <c r="C95" s="12">
        <v>43713</v>
      </c>
      <c r="D95" s="3">
        <v>0.79166666666666663</v>
      </c>
      <c r="E95" s="1">
        <v>19</v>
      </c>
      <c r="F95" s="1" t="s">
        <v>38</v>
      </c>
      <c r="G95" s="11">
        <v>0.36799999999999999</v>
      </c>
      <c r="H95" s="9">
        <v>4.3102999999999998</v>
      </c>
      <c r="K95" s="9">
        <f t="shared" ref="K95" si="14">R95-H95</f>
        <v>6.7200000000000593E-2</v>
      </c>
      <c r="M95" s="16">
        <f t="shared" ref="M95" si="15">K95*(1/G95)</f>
        <v>0.18260869565217552</v>
      </c>
      <c r="R95" s="9">
        <v>4.3775000000000004</v>
      </c>
    </row>
    <row r="96" spans="1:23" x14ac:dyDescent="0.3">
      <c r="A96" s="4">
        <v>89</v>
      </c>
      <c r="B96" s="1" t="s">
        <v>42</v>
      </c>
      <c r="C96" s="12">
        <v>43643</v>
      </c>
      <c r="D96" s="3">
        <v>0.60416666666666663</v>
      </c>
      <c r="F96" s="1" t="s">
        <v>38</v>
      </c>
      <c r="G96" s="11">
        <v>0.44</v>
      </c>
      <c r="M96" s="16"/>
    </row>
    <row r="97" spans="1:13" x14ac:dyDescent="0.3">
      <c r="A97" s="4">
        <v>90</v>
      </c>
      <c r="B97" s="1" t="s">
        <v>41</v>
      </c>
      <c r="C97" s="12">
        <v>43643</v>
      </c>
      <c r="D97" s="3">
        <v>0.61111111111111105</v>
      </c>
      <c r="F97" s="1" t="s">
        <v>38</v>
      </c>
      <c r="G97" s="11">
        <v>0.40600000000000003</v>
      </c>
      <c r="M97" s="16"/>
    </row>
    <row r="104" spans="1:13" x14ac:dyDescent="0.3">
      <c r="B104" s="4" t="s">
        <v>11</v>
      </c>
      <c r="C104" s="5" t="s">
        <v>1</v>
      </c>
      <c r="D104" s="6" t="s">
        <v>2</v>
      </c>
      <c r="E104" s="18" t="s">
        <v>16</v>
      </c>
    </row>
    <row r="105" spans="1:13" x14ac:dyDescent="0.3">
      <c r="B105" s="19" t="s">
        <v>10</v>
      </c>
      <c r="C105" s="20">
        <v>43644</v>
      </c>
      <c r="D105" s="21">
        <v>0.40208333333333335</v>
      </c>
      <c r="E105" s="22">
        <v>0.99942028985507791</v>
      </c>
    </row>
    <row r="106" spans="1:13" x14ac:dyDescent="0.3">
      <c r="B106" s="19" t="s">
        <v>10</v>
      </c>
      <c r="C106" s="20">
        <v>43644</v>
      </c>
      <c r="D106" s="21">
        <v>0.4375</v>
      </c>
      <c r="E106" s="22">
        <v>0.70918918918918583</v>
      </c>
    </row>
    <row r="107" spans="1:13" x14ac:dyDescent="0.3">
      <c r="B107" s="19" t="s">
        <v>10</v>
      </c>
      <c r="C107" s="20">
        <v>43644</v>
      </c>
      <c r="D107" s="21">
        <v>0.47916666666666669</v>
      </c>
      <c r="E107" s="22">
        <v>1.1363157894736835</v>
      </c>
    </row>
    <row r="108" spans="1:13" x14ac:dyDescent="0.3">
      <c r="B108" s="19" t="s">
        <v>10</v>
      </c>
      <c r="C108" s="20">
        <v>43644</v>
      </c>
      <c r="D108" s="21">
        <v>0.52083333333333337</v>
      </c>
      <c r="E108" s="22">
        <v>1.0376470588235229</v>
      </c>
    </row>
    <row r="109" spans="1:13" x14ac:dyDescent="0.3">
      <c r="B109" s="19" t="s">
        <v>10</v>
      </c>
      <c r="C109" s="20">
        <v>43644</v>
      </c>
      <c r="D109" s="21">
        <v>0.5625</v>
      </c>
      <c r="E109" s="22">
        <v>1.0471962616822375</v>
      </c>
    </row>
    <row r="110" spans="1:13" x14ac:dyDescent="0.3">
      <c r="B110" s="19" t="s">
        <v>10</v>
      </c>
      <c r="C110" s="20">
        <v>43644</v>
      </c>
      <c r="D110" s="21">
        <v>0.60416666666666663</v>
      </c>
      <c r="E110" s="22">
        <v>1.1905292479108547</v>
      </c>
    </row>
    <row r="111" spans="1:13" x14ac:dyDescent="0.3">
      <c r="B111" s="4" t="s">
        <v>11</v>
      </c>
      <c r="C111" s="5" t="s">
        <v>1</v>
      </c>
      <c r="D111" s="6" t="s">
        <v>2</v>
      </c>
      <c r="E111" s="18" t="s">
        <v>16</v>
      </c>
    </row>
    <row r="112" spans="1:13" x14ac:dyDescent="0.3">
      <c r="B112" s="26" t="s">
        <v>10</v>
      </c>
      <c r="C112" s="27">
        <v>43621</v>
      </c>
      <c r="D112" s="28">
        <v>0.5625</v>
      </c>
      <c r="E112" s="29">
        <v>0.70940170940172831</v>
      </c>
    </row>
    <row r="113" spans="2:6" x14ac:dyDescent="0.3">
      <c r="B113" s="26" t="s">
        <v>10</v>
      </c>
      <c r="C113" s="27">
        <v>43621</v>
      </c>
      <c r="D113" s="28">
        <v>0.60416666666666663</v>
      </c>
      <c r="E113" s="29">
        <v>0.66220095693781089</v>
      </c>
    </row>
    <row r="114" spans="2:6" x14ac:dyDescent="0.3">
      <c r="B114" s="26" t="s">
        <v>10</v>
      </c>
      <c r="C114" s="27">
        <v>43621</v>
      </c>
      <c r="D114" s="28">
        <v>0.625</v>
      </c>
      <c r="E114" s="29">
        <v>0.61809523809523059</v>
      </c>
    </row>
    <row r="115" spans="2:6" x14ac:dyDescent="0.3">
      <c r="B115" s="26" t="s">
        <v>17</v>
      </c>
      <c r="C115" s="27">
        <v>43621</v>
      </c>
      <c r="D115" s="28">
        <v>0.79166666666666663</v>
      </c>
      <c r="E115" s="29">
        <v>1.0825641025641006</v>
      </c>
    </row>
    <row r="116" spans="2:6" x14ac:dyDescent="0.3">
      <c r="B116" s="15"/>
      <c r="C116" s="23"/>
      <c r="D116" s="24"/>
      <c r="E116" s="17"/>
    </row>
    <row r="120" spans="2:6" x14ac:dyDescent="0.3">
      <c r="C120" s="2" t="s">
        <v>1</v>
      </c>
      <c r="D120" s="3" t="s">
        <v>2</v>
      </c>
      <c r="E120" s="1" t="s">
        <v>46</v>
      </c>
      <c r="F120" s="1" t="s">
        <v>47</v>
      </c>
    </row>
    <row r="121" spans="2:6" x14ac:dyDescent="0.3">
      <c r="C121" s="23">
        <v>43644</v>
      </c>
      <c r="D121" s="24">
        <v>0.40208333333333335</v>
      </c>
      <c r="E121" s="30">
        <v>0.99942028985507791</v>
      </c>
      <c r="F121" s="26"/>
    </row>
    <row r="122" spans="2:6" x14ac:dyDescent="0.3">
      <c r="C122" s="23">
        <v>43644</v>
      </c>
      <c r="D122" s="24">
        <v>0.4375</v>
      </c>
      <c r="E122" s="30">
        <v>0.70918918918918583</v>
      </c>
      <c r="F122" s="26"/>
    </row>
    <row r="123" spans="2:6" x14ac:dyDescent="0.3">
      <c r="C123" s="23">
        <v>43644</v>
      </c>
      <c r="D123" s="24">
        <v>0.47916666666666669</v>
      </c>
      <c r="E123" s="30">
        <v>1.1363157894736835</v>
      </c>
      <c r="F123" s="26"/>
    </row>
    <row r="124" spans="2:6" x14ac:dyDescent="0.3">
      <c r="C124" s="23">
        <v>43644</v>
      </c>
      <c r="D124" s="24">
        <v>0.52083333333333337</v>
      </c>
      <c r="E124" s="30">
        <v>1.0376470588235229</v>
      </c>
      <c r="F124" s="26"/>
    </row>
    <row r="125" spans="2:6" x14ac:dyDescent="0.3">
      <c r="C125" s="23">
        <v>43644</v>
      </c>
      <c r="D125" s="24">
        <v>0.5625</v>
      </c>
      <c r="E125" s="30">
        <v>1.0471962616822375</v>
      </c>
      <c r="F125" s="29">
        <v>0.70940170940172831</v>
      </c>
    </row>
    <row r="126" spans="2:6" x14ac:dyDescent="0.3">
      <c r="C126" s="23">
        <v>43644</v>
      </c>
      <c r="D126" s="24">
        <v>0.60416666666666663</v>
      </c>
      <c r="E126" s="30">
        <v>1.1905292479108547</v>
      </c>
      <c r="F126" s="29">
        <v>0.66220095693781089</v>
      </c>
    </row>
    <row r="127" spans="2:6" x14ac:dyDescent="0.3">
      <c r="C127" s="23">
        <v>43621</v>
      </c>
      <c r="D127" s="24">
        <v>0.625</v>
      </c>
      <c r="E127" s="31"/>
      <c r="F127" s="29">
        <v>0.61809523809523059</v>
      </c>
    </row>
    <row r="128" spans="2:6" x14ac:dyDescent="0.3">
      <c r="C128" s="23">
        <v>43621</v>
      </c>
      <c r="D128" s="24">
        <v>0.79166666666666663</v>
      </c>
      <c r="E128" s="31"/>
      <c r="F128" s="29">
        <v>1.0825641025641006</v>
      </c>
    </row>
    <row r="131" spans="2:5" x14ac:dyDescent="0.3">
      <c r="C131" s="23"/>
      <c r="D131" s="24"/>
      <c r="E131" s="17"/>
    </row>
    <row r="135" spans="2:5" x14ac:dyDescent="0.3">
      <c r="B135" s="15"/>
      <c r="C135" s="23"/>
      <c r="D135" s="24"/>
      <c r="E135" s="17"/>
    </row>
    <row r="136" spans="2:5" x14ac:dyDescent="0.3">
      <c r="B136" s="15"/>
      <c r="C136" s="23"/>
      <c r="D136" s="24"/>
      <c r="E136" s="17"/>
    </row>
    <row r="137" spans="2:5" x14ac:dyDescent="0.3">
      <c r="B137" s="15"/>
      <c r="C137" s="23"/>
      <c r="D137" s="24"/>
      <c r="E137" s="17"/>
    </row>
    <row r="138" spans="2:5" x14ac:dyDescent="0.3">
      <c r="B138" s="15"/>
      <c r="C138" s="23"/>
      <c r="D138" s="24"/>
      <c r="E138" s="17"/>
    </row>
    <row r="139" spans="2:5" x14ac:dyDescent="0.3">
      <c r="B139" s="15"/>
      <c r="C139" s="23"/>
      <c r="D139" s="24"/>
      <c r="E139" s="17"/>
    </row>
    <row r="140" spans="2:5" x14ac:dyDescent="0.3">
      <c r="B140" s="15"/>
      <c r="C140" s="23"/>
      <c r="D140" s="24"/>
      <c r="E140" s="17"/>
    </row>
    <row r="141" spans="2:5" x14ac:dyDescent="0.3">
      <c r="B141" s="15"/>
      <c r="C141" s="23"/>
      <c r="D141" s="24"/>
      <c r="E141" s="17"/>
    </row>
    <row r="142" spans="2:5" x14ac:dyDescent="0.3">
      <c r="B142" s="15"/>
      <c r="C142" s="23"/>
      <c r="D142" s="24"/>
      <c r="E142" s="17"/>
    </row>
    <row r="143" spans="2:5" x14ac:dyDescent="0.3">
      <c r="B143" s="15"/>
      <c r="C143" s="23"/>
      <c r="D143" s="24"/>
      <c r="E143" s="17"/>
    </row>
    <row r="144" spans="2:5" x14ac:dyDescent="0.3">
      <c r="B144" s="15"/>
      <c r="C144" s="23"/>
      <c r="D144" s="24"/>
      <c r="E144" s="17"/>
    </row>
    <row r="145" spans="2:5" x14ac:dyDescent="0.3">
      <c r="B145" s="15"/>
      <c r="C145" s="23"/>
      <c r="D145" s="24"/>
      <c r="E145" s="17"/>
    </row>
    <row r="146" spans="2:5" x14ac:dyDescent="0.3">
      <c r="B146" s="15"/>
      <c r="C146" s="23"/>
      <c r="D146" s="24"/>
      <c r="E146" s="17"/>
    </row>
    <row r="147" spans="2:5" x14ac:dyDescent="0.3">
      <c r="B147" s="15"/>
      <c r="C147" s="23"/>
      <c r="D147" s="24"/>
      <c r="E147" s="17"/>
    </row>
    <row r="148" spans="2:5" x14ac:dyDescent="0.3">
      <c r="B148" s="15"/>
      <c r="C148" s="23"/>
      <c r="D148" s="24"/>
      <c r="E148" s="17"/>
    </row>
    <row r="149" spans="2:5" x14ac:dyDescent="0.3">
      <c r="B149" s="15"/>
      <c r="C149" s="23"/>
      <c r="D149" s="24"/>
      <c r="E149" s="17"/>
    </row>
    <row r="150" spans="2:5" x14ac:dyDescent="0.3">
      <c r="B150" s="15"/>
      <c r="C150" s="23"/>
      <c r="D150" s="24"/>
      <c r="E150" s="17"/>
    </row>
    <row r="151" spans="2:5" x14ac:dyDescent="0.3">
      <c r="B151" s="15"/>
      <c r="C151" s="23"/>
      <c r="D151" s="24"/>
      <c r="E151" s="17"/>
    </row>
    <row r="152" spans="2:5" x14ac:dyDescent="0.3">
      <c r="B152" s="15"/>
      <c r="C152" s="23"/>
      <c r="D152" s="24"/>
      <c r="E152" s="17"/>
    </row>
    <row r="153" spans="2:5" x14ac:dyDescent="0.3">
      <c r="B153" s="15"/>
      <c r="C153" s="23"/>
      <c r="D153" s="24"/>
      <c r="E153" s="17"/>
    </row>
    <row r="154" spans="2:5" x14ac:dyDescent="0.3">
      <c r="B154" s="15"/>
      <c r="C154" s="23"/>
      <c r="D154" s="24"/>
      <c r="E154" s="17"/>
    </row>
    <row r="155" spans="2:5" x14ac:dyDescent="0.3">
      <c r="B155" s="15"/>
      <c r="C155" s="23"/>
      <c r="D155" s="24"/>
      <c r="E155" s="17"/>
    </row>
    <row r="156" spans="2:5" x14ac:dyDescent="0.3">
      <c r="B156" s="15"/>
      <c r="C156" s="25"/>
      <c r="D156" s="24"/>
      <c r="E156" s="17"/>
    </row>
    <row r="157" spans="2:5" x14ac:dyDescent="0.3">
      <c r="B157" s="15"/>
      <c r="C157" s="25"/>
      <c r="D157" s="24"/>
      <c r="E157" s="17"/>
    </row>
    <row r="158" spans="2:5" x14ac:dyDescent="0.3">
      <c r="B158" s="15"/>
      <c r="C158" s="25"/>
      <c r="D158" s="24"/>
      <c r="E158" s="17"/>
    </row>
    <row r="159" spans="2:5" x14ac:dyDescent="0.3">
      <c r="B159" s="15"/>
      <c r="C159" s="25"/>
      <c r="D159" s="24"/>
      <c r="E159" s="17"/>
    </row>
    <row r="160" spans="2:5" x14ac:dyDescent="0.3">
      <c r="B160" s="15"/>
      <c r="C160" s="25"/>
      <c r="D160" s="24"/>
      <c r="E160" s="17"/>
    </row>
    <row r="161" spans="2:5" x14ac:dyDescent="0.3">
      <c r="B161" s="15"/>
      <c r="C161" s="25"/>
      <c r="D161" s="24"/>
      <c r="E161" s="17"/>
    </row>
    <row r="162" spans="2:5" x14ac:dyDescent="0.3">
      <c r="B162" s="15"/>
      <c r="C162" s="25"/>
      <c r="D162" s="24"/>
      <c r="E162" s="17"/>
    </row>
    <row r="163" spans="2:5" x14ac:dyDescent="0.3">
      <c r="B163" s="15"/>
      <c r="C163" s="25"/>
      <c r="D163" s="24"/>
      <c r="E163" s="17"/>
    </row>
    <row r="164" spans="2:5" x14ac:dyDescent="0.3">
      <c r="B164" s="15"/>
      <c r="C164" s="25"/>
      <c r="D164" s="24"/>
      <c r="E164" s="17"/>
    </row>
    <row r="165" spans="2:5" x14ac:dyDescent="0.3">
      <c r="B165" s="15"/>
      <c r="C165" s="25"/>
      <c r="D165" s="24"/>
      <c r="E165" s="17"/>
    </row>
    <row r="166" spans="2:5" x14ac:dyDescent="0.3">
      <c r="B166" s="15"/>
      <c r="C166" s="25"/>
      <c r="D166" s="24"/>
      <c r="E166" s="17"/>
    </row>
    <row r="167" spans="2:5" x14ac:dyDescent="0.3">
      <c r="B167" s="15"/>
      <c r="C167" s="25"/>
      <c r="D167" s="24"/>
      <c r="E167" s="17"/>
    </row>
    <row r="168" spans="2:5" x14ac:dyDescent="0.3">
      <c r="B168" s="15"/>
      <c r="C168" s="25"/>
      <c r="D168" s="24"/>
      <c r="E168" s="17"/>
    </row>
    <row r="169" spans="2:5" x14ac:dyDescent="0.3">
      <c r="B169" s="15"/>
      <c r="C169" s="25"/>
      <c r="D169" s="24"/>
      <c r="E169" s="17"/>
    </row>
    <row r="170" spans="2:5" x14ac:dyDescent="0.3">
      <c r="B170" s="15"/>
      <c r="C170" s="25"/>
      <c r="D170" s="24"/>
      <c r="E170" s="17"/>
    </row>
    <row r="171" spans="2:5" x14ac:dyDescent="0.3">
      <c r="B171" s="15"/>
      <c r="C171" s="23"/>
      <c r="D171" s="24"/>
      <c r="E171" s="17"/>
    </row>
    <row r="172" spans="2:5" x14ac:dyDescent="0.3">
      <c r="B172" s="15"/>
      <c r="C172" s="23"/>
      <c r="D172" s="24"/>
      <c r="E172" s="17"/>
    </row>
    <row r="173" spans="2:5" x14ac:dyDescent="0.3">
      <c r="B173" s="15"/>
      <c r="C173" s="23"/>
      <c r="D173" s="24"/>
      <c r="E173" s="17"/>
    </row>
    <row r="174" spans="2:5" x14ac:dyDescent="0.3">
      <c r="B174" s="15"/>
      <c r="C174" s="23"/>
      <c r="D174" s="24"/>
      <c r="E174" s="17"/>
    </row>
    <row r="175" spans="2:5" x14ac:dyDescent="0.3">
      <c r="B175" s="15"/>
      <c r="C175" s="23"/>
      <c r="D175" s="24"/>
      <c r="E175" s="17"/>
    </row>
    <row r="176" spans="2:5" x14ac:dyDescent="0.3">
      <c r="B176" s="15"/>
      <c r="C176" s="23"/>
      <c r="D176" s="24"/>
      <c r="E176" s="17"/>
    </row>
    <row r="177" spans="2:5" x14ac:dyDescent="0.3">
      <c r="B177" s="15"/>
      <c r="C177" s="23"/>
      <c r="D177" s="24"/>
      <c r="E177" s="17"/>
    </row>
    <row r="178" spans="2:5" x14ac:dyDescent="0.3">
      <c r="B178" s="15"/>
      <c r="C178" s="25"/>
      <c r="D178" s="24"/>
      <c r="E178" s="17"/>
    </row>
    <row r="179" spans="2:5" x14ac:dyDescent="0.3">
      <c r="B179" s="15"/>
      <c r="C179" s="25"/>
      <c r="D179" s="24"/>
      <c r="E179" s="17"/>
    </row>
    <row r="180" spans="2:5" x14ac:dyDescent="0.3">
      <c r="B180" s="15"/>
      <c r="C180" s="25"/>
      <c r="D180" s="24"/>
      <c r="E180" s="17"/>
    </row>
    <row r="181" spans="2:5" x14ac:dyDescent="0.3">
      <c r="B181" s="15"/>
      <c r="C181" s="25"/>
      <c r="D181" s="24"/>
      <c r="E181" s="17"/>
    </row>
    <row r="182" spans="2:5" x14ac:dyDescent="0.3">
      <c r="B182" s="15"/>
      <c r="C182" s="25"/>
      <c r="D182" s="24"/>
      <c r="E182" s="17"/>
    </row>
    <row r="183" spans="2:5" x14ac:dyDescent="0.3">
      <c r="B183" s="15"/>
      <c r="C183" s="25"/>
      <c r="D183" s="24"/>
      <c r="E183" s="17"/>
    </row>
    <row r="184" spans="2:5" x14ac:dyDescent="0.3">
      <c r="B184" s="15"/>
      <c r="C184" s="25"/>
      <c r="D184" s="24"/>
      <c r="E184" s="17"/>
    </row>
    <row r="185" spans="2:5" x14ac:dyDescent="0.3">
      <c r="B185" s="15"/>
      <c r="C185" s="25"/>
      <c r="D185" s="24"/>
      <c r="E185" s="17"/>
    </row>
    <row r="186" spans="2:5" x14ac:dyDescent="0.3">
      <c r="B186" s="15"/>
      <c r="C186" s="25"/>
      <c r="D186" s="24"/>
      <c r="E186" s="17"/>
    </row>
    <row r="187" spans="2:5" x14ac:dyDescent="0.3">
      <c r="B187" s="15"/>
      <c r="C187" s="25"/>
      <c r="D187" s="24"/>
      <c r="E187" s="17"/>
    </row>
    <row r="188" spans="2:5" x14ac:dyDescent="0.3">
      <c r="B188" s="15"/>
      <c r="C188" s="25"/>
      <c r="D188" s="24"/>
      <c r="E188" s="17"/>
    </row>
    <row r="189" spans="2:5" x14ac:dyDescent="0.3">
      <c r="B189" s="15"/>
      <c r="C189" s="25"/>
      <c r="D189" s="24"/>
      <c r="E189" s="17"/>
    </row>
    <row r="190" spans="2:5" x14ac:dyDescent="0.3">
      <c r="B190" s="15"/>
      <c r="C190" s="25"/>
      <c r="D190" s="24"/>
      <c r="E190" s="17"/>
    </row>
    <row r="191" spans="2:5" x14ac:dyDescent="0.3">
      <c r="B191" s="15"/>
      <c r="C191" s="25"/>
      <c r="D191" s="24"/>
      <c r="E191" s="17"/>
    </row>
    <row r="192" spans="2:5" x14ac:dyDescent="0.3">
      <c r="B192" s="15"/>
      <c r="C192" s="25"/>
      <c r="D192" s="24"/>
      <c r="E192" s="17"/>
    </row>
    <row r="193" spans="2:5" x14ac:dyDescent="0.3">
      <c r="B193" s="15"/>
      <c r="C193" s="25"/>
      <c r="D193" s="24"/>
      <c r="E193" s="17"/>
    </row>
    <row r="194" spans="2:5" x14ac:dyDescent="0.3">
      <c r="B194" s="15"/>
      <c r="C194" s="25"/>
      <c r="D194" s="24"/>
      <c r="E194" s="17"/>
    </row>
    <row r="195" spans="2:5" x14ac:dyDescent="0.3">
      <c r="B195" s="15"/>
      <c r="C195" s="25"/>
      <c r="D195" s="24"/>
      <c r="E195" s="17"/>
    </row>
    <row r="196" spans="2:5" x14ac:dyDescent="0.3">
      <c r="B196" s="15"/>
      <c r="C196" s="25"/>
      <c r="D196" s="24"/>
      <c r="E196" s="17"/>
    </row>
    <row r="197" spans="2:5" x14ac:dyDescent="0.3">
      <c r="B197" s="15"/>
      <c r="C197" s="25"/>
      <c r="D197" s="24"/>
      <c r="E197" s="17"/>
    </row>
    <row r="198" spans="2:5" x14ac:dyDescent="0.3">
      <c r="B198" s="15"/>
      <c r="C198" s="25"/>
      <c r="D198" s="24"/>
      <c r="E198" s="17"/>
    </row>
    <row r="199" spans="2:5" x14ac:dyDescent="0.3">
      <c r="B199" s="15"/>
      <c r="C199" s="25"/>
      <c r="D199" s="24"/>
      <c r="E199" s="17"/>
    </row>
    <row r="200" spans="2:5" x14ac:dyDescent="0.3">
      <c r="B200" s="15"/>
      <c r="C200" s="25"/>
      <c r="D200" s="24"/>
      <c r="E200" s="17"/>
    </row>
    <row r="201" spans="2:5" x14ac:dyDescent="0.3">
      <c r="B201" s="15"/>
      <c r="C201" s="25"/>
      <c r="D201" s="24"/>
      <c r="E201" s="17"/>
    </row>
    <row r="202" spans="2:5" x14ac:dyDescent="0.3">
      <c r="B202" s="15"/>
      <c r="C202" s="25"/>
      <c r="D202" s="24"/>
      <c r="E202" s="17"/>
    </row>
    <row r="203" spans="2:5" x14ac:dyDescent="0.3">
      <c r="B203" s="15"/>
      <c r="C203" s="25"/>
      <c r="D203" s="24"/>
      <c r="E203" s="17"/>
    </row>
    <row r="204" spans="2:5" x14ac:dyDescent="0.3">
      <c r="B204" s="15"/>
      <c r="C204" s="25"/>
      <c r="D204" s="24"/>
      <c r="E204" s="17"/>
    </row>
    <row r="205" spans="2:5" x14ac:dyDescent="0.3">
      <c r="B205" s="15"/>
      <c r="C205" s="25"/>
      <c r="D205" s="24"/>
      <c r="E205" s="17"/>
    </row>
    <row r="206" spans="2:5" x14ac:dyDescent="0.3">
      <c r="B206" s="15"/>
      <c r="C206" s="25"/>
      <c r="D206" s="24"/>
      <c r="E206" s="17"/>
    </row>
    <row r="207" spans="2:5" x14ac:dyDescent="0.3">
      <c r="B207" s="15"/>
      <c r="C207" s="25"/>
      <c r="D207" s="24"/>
      <c r="E207" s="17"/>
    </row>
    <row r="208" spans="2:5" x14ac:dyDescent="0.3">
      <c r="B208" s="15"/>
      <c r="C208" s="25"/>
      <c r="D208" s="24"/>
      <c r="E208" s="17"/>
    </row>
    <row r="209" spans="2:5" x14ac:dyDescent="0.3">
      <c r="B209" s="15"/>
      <c r="C209" s="25"/>
      <c r="D209" s="24"/>
      <c r="E209" s="17"/>
    </row>
    <row r="210" spans="2:5" x14ac:dyDescent="0.3">
      <c r="B210" s="15"/>
      <c r="C210" s="25"/>
      <c r="D210" s="24"/>
      <c r="E210" s="17"/>
    </row>
    <row r="211" spans="2:5" x14ac:dyDescent="0.3">
      <c r="B211" s="15"/>
      <c r="C211" s="25"/>
      <c r="D211" s="24"/>
      <c r="E211" s="17"/>
    </row>
    <row r="212" spans="2:5" x14ac:dyDescent="0.3">
      <c r="B212" s="15"/>
      <c r="C212" s="25"/>
      <c r="D212" s="24"/>
      <c r="E212" s="17"/>
    </row>
    <row r="213" spans="2:5" x14ac:dyDescent="0.3">
      <c r="B213" s="15"/>
      <c r="C213" s="25"/>
      <c r="D213" s="24"/>
      <c r="E213" s="17"/>
    </row>
    <row r="214" spans="2:5" x14ac:dyDescent="0.3">
      <c r="B214" s="15"/>
      <c r="C214" s="25"/>
      <c r="D214" s="24"/>
      <c r="E214" s="17"/>
    </row>
    <row r="215" spans="2:5" x14ac:dyDescent="0.3">
      <c r="B215" s="15"/>
      <c r="C215" s="25"/>
      <c r="D215" s="24"/>
      <c r="E215" s="17"/>
    </row>
    <row r="216" spans="2:5" x14ac:dyDescent="0.3">
      <c r="B216" s="15"/>
      <c r="C216" s="25"/>
      <c r="D216" s="24"/>
      <c r="E216" s="17"/>
    </row>
    <row r="217" spans="2:5" x14ac:dyDescent="0.3">
      <c r="B217" s="15"/>
      <c r="C217" s="25"/>
      <c r="D217" s="24"/>
      <c r="E217" s="17"/>
    </row>
    <row r="218" spans="2:5" x14ac:dyDescent="0.3">
      <c r="B218" s="15"/>
      <c r="C218" s="25"/>
      <c r="D218" s="24"/>
      <c r="E218" s="17"/>
    </row>
  </sheetData>
  <sortState xmlns:xlrd2="http://schemas.microsoft.com/office/spreadsheetml/2017/richdata2" ref="C112:E116">
    <sortCondition ref="D112:D11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70C2-0342-374F-96F4-42512C903AB0}">
  <dimension ref="A1:E56"/>
  <sheetViews>
    <sheetView workbookViewId="0">
      <selection activeCell="E54" sqref="E54"/>
    </sheetView>
  </sheetViews>
  <sheetFormatPr defaultColWidth="11.19921875" defaultRowHeight="15.6" x14ac:dyDescent="0.3"/>
  <cols>
    <col min="2" max="2" width="31.796875" customWidth="1"/>
    <col min="3" max="3" width="10.796875" style="2"/>
    <col min="4" max="4" width="11.5" style="13" bestFit="1" customWidth="1"/>
  </cols>
  <sheetData>
    <row r="1" spans="1:5" x14ac:dyDescent="0.3">
      <c r="A1" t="s">
        <v>0</v>
      </c>
      <c r="B1" t="s">
        <v>11</v>
      </c>
      <c r="C1" s="2" t="s">
        <v>1</v>
      </c>
      <c r="D1" s="13" t="s">
        <v>2</v>
      </c>
      <c r="E1" t="s">
        <v>16</v>
      </c>
    </row>
    <row r="2" spans="1:5" x14ac:dyDescent="0.3">
      <c r="A2">
        <v>1</v>
      </c>
      <c r="B2" t="s">
        <v>10</v>
      </c>
      <c r="C2" s="2">
        <v>43644</v>
      </c>
      <c r="D2" s="13">
        <v>0.52083333333333337</v>
      </c>
      <c r="E2">
        <v>1.0376470588235229</v>
      </c>
    </row>
    <row r="3" spans="1:5" x14ac:dyDescent="0.3">
      <c r="A3">
        <v>2</v>
      </c>
      <c r="B3" t="s">
        <v>10</v>
      </c>
      <c r="C3" s="2">
        <v>43644</v>
      </c>
      <c r="D3" s="13">
        <v>0.4375</v>
      </c>
      <c r="E3">
        <v>0.70918918918918583</v>
      </c>
    </row>
    <row r="4" spans="1:5" x14ac:dyDescent="0.3">
      <c r="A4">
        <v>3</v>
      </c>
      <c r="B4" t="s">
        <v>10</v>
      </c>
      <c r="C4" s="2">
        <v>43644</v>
      </c>
      <c r="D4" s="13">
        <v>0.47916666666666669</v>
      </c>
      <c r="E4">
        <v>1.1363157894736835</v>
      </c>
    </row>
    <row r="5" spans="1:5" x14ac:dyDescent="0.3">
      <c r="A5">
        <v>4</v>
      </c>
      <c r="B5" t="s">
        <v>10</v>
      </c>
      <c r="C5" s="2">
        <v>43644</v>
      </c>
      <c r="D5" s="13">
        <v>0.5625</v>
      </c>
      <c r="E5">
        <v>1.0471962616822375</v>
      </c>
    </row>
    <row r="6" spans="1:5" x14ac:dyDescent="0.3">
      <c r="A6">
        <v>5</v>
      </c>
      <c r="B6" t="s">
        <v>10</v>
      </c>
      <c r="C6" s="2">
        <v>43644</v>
      </c>
      <c r="D6" s="13">
        <v>0.60416666666666663</v>
      </c>
      <c r="E6">
        <v>1.1905292479108547</v>
      </c>
    </row>
    <row r="7" spans="1:5" x14ac:dyDescent="0.3">
      <c r="A7">
        <v>6</v>
      </c>
      <c r="B7" t="s">
        <v>10</v>
      </c>
      <c r="C7" s="2">
        <v>43644</v>
      </c>
      <c r="D7" s="13">
        <v>0.40277777777777773</v>
      </c>
      <c r="E7">
        <v>0.99942028985507791</v>
      </c>
    </row>
    <row r="8" spans="1:5" x14ac:dyDescent="0.3">
      <c r="A8">
        <v>7</v>
      </c>
      <c r="B8" t="s">
        <v>10</v>
      </c>
      <c r="C8" s="2">
        <v>43621</v>
      </c>
      <c r="D8" s="13">
        <v>0.5625</v>
      </c>
      <c r="E8">
        <v>0.70940170940172831</v>
      </c>
    </row>
    <row r="9" spans="1:5" x14ac:dyDescent="0.3">
      <c r="A9">
        <v>8</v>
      </c>
      <c r="B9" t="s">
        <v>10</v>
      </c>
      <c r="C9" s="2">
        <v>43621</v>
      </c>
      <c r="D9" s="13">
        <v>0.60416666666666663</v>
      </c>
      <c r="E9">
        <v>0.66220095693781089</v>
      </c>
    </row>
    <row r="10" spans="1:5" x14ac:dyDescent="0.3">
      <c r="A10">
        <v>9</v>
      </c>
      <c r="B10" t="s">
        <v>10</v>
      </c>
      <c r="C10" s="2">
        <v>43621</v>
      </c>
      <c r="D10" s="13">
        <v>0.625</v>
      </c>
      <c r="E10">
        <v>0.61809523809523059</v>
      </c>
    </row>
    <row r="11" spans="1:5" x14ac:dyDescent="0.3">
      <c r="A11">
        <v>11</v>
      </c>
      <c r="B11" t="s">
        <v>17</v>
      </c>
      <c r="C11" s="2">
        <v>43621</v>
      </c>
      <c r="D11" s="13">
        <v>0.79166666666666663</v>
      </c>
      <c r="E11">
        <v>1.0825641025641006</v>
      </c>
    </row>
    <row r="12" spans="1:5" x14ac:dyDescent="0.3">
      <c r="A12">
        <v>12</v>
      </c>
      <c r="B12" t="s">
        <v>17</v>
      </c>
      <c r="C12" s="2">
        <v>43622</v>
      </c>
      <c r="D12" s="13">
        <v>0.79166666666666663</v>
      </c>
      <c r="E12">
        <v>0.57926829268292634</v>
      </c>
    </row>
    <row r="13" spans="1:5" x14ac:dyDescent="0.3">
      <c r="A13">
        <v>13</v>
      </c>
      <c r="B13" t="s">
        <v>17</v>
      </c>
      <c r="C13" s="2">
        <v>43623</v>
      </c>
      <c r="D13" s="13">
        <v>0.79166666666666663</v>
      </c>
      <c r="E13">
        <v>0.48843373493975933</v>
      </c>
    </row>
    <row r="14" spans="1:5" x14ac:dyDescent="0.3">
      <c r="A14">
        <v>14</v>
      </c>
      <c r="B14" t="s">
        <v>17</v>
      </c>
      <c r="C14" s="2">
        <v>43624</v>
      </c>
      <c r="D14" s="13">
        <v>0.79166666666666663</v>
      </c>
      <c r="E14">
        <v>0.45145631067961156</v>
      </c>
    </row>
    <row r="15" spans="1:5" x14ac:dyDescent="0.3">
      <c r="A15">
        <v>15</v>
      </c>
      <c r="B15" t="s">
        <v>17</v>
      </c>
      <c r="C15" s="2">
        <v>43625</v>
      </c>
      <c r="D15" s="13">
        <v>0.79166666666666663</v>
      </c>
      <c r="E15">
        <v>0.85035629453681838</v>
      </c>
    </row>
    <row r="16" spans="1:5" x14ac:dyDescent="0.3">
      <c r="A16">
        <v>16</v>
      </c>
      <c r="B16" t="s">
        <v>17</v>
      </c>
      <c r="C16" s="2">
        <v>43626</v>
      </c>
      <c r="D16" s="13">
        <v>0.79166666666666663</v>
      </c>
      <c r="E16">
        <v>3.1071090047393373</v>
      </c>
    </row>
    <row r="17" spans="1:5" x14ac:dyDescent="0.3">
      <c r="A17">
        <v>17</v>
      </c>
      <c r="B17" t="s">
        <v>17</v>
      </c>
      <c r="C17" s="2">
        <v>43627</v>
      </c>
      <c r="D17" s="13">
        <v>0.79166666666666663</v>
      </c>
      <c r="E17">
        <v>1.0826190476190474</v>
      </c>
    </row>
    <row r="18" spans="1:5" x14ac:dyDescent="0.3">
      <c r="A18">
        <v>18</v>
      </c>
      <c r="B18" t="s">
        <v>17</v>
      </c>
      <c r="C18" s="2">
        <v>43629</v>
      </c>
      <c r="D18" s="13">
        <v>0.79166666666666663</v>
      </c>
      <c r="E18">
        <v>1.1307692307692301</v>
      </c>
    </row>
    <row r="19" spans="1:5" x14ac:dyDescent="0.3">
      <c r="A19">
        <v>19</v>
      </c>
      <c r="B19" t="s">
        <v>17</v>
      </c>
      <c r="C19" s="2">
        <v>43632</v>
      </c>
      <c r="D19" s="13">
        <v>0.79166666666666663</v>
      </c>
      <c r="E19">
        <v>1.156650246305418</v>
      </c>
    </row>
    <row r="20" spans="1:5" x14ac:dyDescent="0.3">
      <c r="A20">
        <v>20</v>
      </c>
      <c r="B20" t="s">
        <v>17</v>
      </c>
      <c r="C20" s="2">
        <v>43633</v>
      </c>
      <c r="D20" s="13">
        <v>0.79166666666666663</v>
      </c>
      <c r="E20">
        <v>0.79649999999999999</v>
      </c>
    </row>
    <row r="21" spans="1:5" x14ac:dyDescent="0.3">
      <c r="A21" s="14">
        <v>21</v>
      </c>
      <c r="B21" t="s">
        <v>17</v>
      </c>
      <c r="C21" s="2">
        <v>43634</v>
      </c>
      <c r="D21" s="13">
        <v>0.79166666666666663</v>
      </c>
      <c r="E21">
        <v>0.62935323383084596</v>
      </c>
    </row>
    <row r="22" spans="1:5" x14ac:dyDescent="0.3">
      <c r="A22" s="15">
        <v>49</v>
      </c>
      <c r="B22" s="1" t="s">
        <v>10</v>
      </c>
      <c r="C22" s="2">
        <v>43669</v>
      </c>
      <c r="D22" s="13">
        <v>0.5</v>
      </c>
      <c r="E22">
        <v>0.8282352941176464</v>
      </c>
    </row>
    <row r="23" spans="1:5" x14ac:dyDescent="0.3">
      <c r="A23" s="15">
        <v>50</v>
      </c>
      <c r="B23" s="1" t="s">
        <v>10</v>
      </c>
      <c r="C23" s="2">
        <v>43669</v>
      </c>
      <c r="D23" s="13">
        <v>0.54166666666666663</v>
      </c>
      <c r="E23">
        <v>0.72254098360655872</v>
      </c>
    </row>
    <row r="24" spans="1:5" x14ac:dyDescent="0.3">
      <c r="A24" s="15">
        <v>51</v>
      </c>
      <c r="B24" s="1" t="s">
        <v>10</v>
      </c>
      <c r="C24" s="2">
        <v>43669</v>
      </c>
      <c r="D24" s="13">
        <v>0.58333333333333337</v>
      </c>
      <c r="E24">
        <v>0.72535211267605471</v>
      </c>
    </row>
    <row r="25" spans="1:5" x14ac:dyDescent="0.3">
      <c r="A25">
        <v>22</v>
      </c>
      <c r="B25" t="s">
        <v>17</v>
      </c>
      <c r="C25" s="2">
        <v>43635</v>
      </c>
      <c r="D25" s="13">
        <v>0.79166666666666663</v>
      </c>
      <c r="E25">
        <v>0.65731707317073129</v>
      </c>
    </row>
    <row r="26" spans="1:5" x14ac:dyDescent="0.3">
      <c r="A26">
        <v>24</v>
      </c>
      <c r="B26" t="s">
        <v>17</v>
      </c>
      <c r="C26" s="2">
        <v>43637</v>
      </c>
      <c r="D26" s="13">
        <v>0.79166666666666663</v>
      </c>
      <c r="E26">
        <v>2.6081481481481488</v>
      </c>
    </row>
    <row r="27" spans="1:5" x14ac:dyDescent="0.3">
      <c r="A27">
        <v>25</v>
      </c>
      <c r="B27" t="s">
        <v>17</v>
      </c>
      <c r="C27" s="2">
        <v>43638</v>
      </c>
      <c r="D27" s="13">
        <v>0.79166666666666663</v>
      </c>
      <c r="E27">
        <v>0.78280098280098287</v>
      </c>
    </row>
    <row r="28" spans="1:5" x14ac:dyDescent="0.3">
      <c r="A28">
        <v>27</v>
      </c>
      <c r="B28" t="s">
        <v>17</v>
      </c>
      <c r="C28" s="2">
        <v>43640</v>
      </c>
      <c r="D28" s="13">
        <v>0.79166666666666663</v>
      </c>
      <c r="E28">
        <v>0.90179028132992278</v>
      </c>
    </row>
    <row r="29" spans="1:5" x14ac:dyDescent="0.3">
      <c r="A29">
        <v>28</v>
      </c>
      <c r="B29" t="s">
        <v>17</v>
      </c>
      <c r="C29" s="2">
        <v>43641</v>
      </c>
      <c r="D29" s="13">
        <v>0.79166666666666663</v>
      </c>
      <c r="E29">
        <v>1.2128571428571435</v>
      </c>
    </row>
    <row r="30" spans="1:5" x14ac:dyDescent="0.3">
      <c r="A30">
        <v>29</v>
      </c>
      <c r="B30" t="s">
        <v>17</v>
      </c>
      <c r="C30" s="2">
        <v>43642</v>
      </c>
      <c r="D30" s="13">
        <v>0.79166666666666663</v>
      </c>
      <c r="E30">
        <v>1.5960591133004915</v>
      </c>
    </row>
    <row r="31" spans="1:5" x14ac:dyDescent="0.3">
      <c r="A31">
        <v>30</v>
      </c>
      <c r="B31" t="s">
        <v>17</v>
      </c>
      <c r="C31" s="2">
        <v>43643</v>
      </c>
      <c r="D31" s="13">
        <v>0.79166666666666663</v>
      </c>
      <c r="E31">
        <v>1.2621212121212109</v>
      </c>
    </row>
    <row r="32" spans="1:5" x14ac:dyDescent="0.3">
      <c r="A32">
        <v>31</v>
      </c>
      <c r="B32" t="s">
        <v>17</v>
      </c>
      <c r="C32" s="2">
        <v>43644</v>
      </c>
      <c r="D32" s="13">
        <v>0.79166666666666663</v>
      </c>
      <c r="E32">
        <v>0.87735849056603754</v>
      </c>
    </row>
    <row r="33" spans="1:5" x14ac:dyDescent="0.3">
      <c r="A33">
        <v>32</v>
      </c>
      <c r="B33" t="s">
        <v>17</v>
      </c>
      <c r="C33" s="2">
        <v>43646</v>
      </c>
      <c r="D33" s="13">
        <v>0.79166666666666663</v>
      </c>
      <c r="E33">
        <v>0.89798387096774246</v>
      </c>
    </row>
    <row r="34" spans="1:5" x14ac:dyDescent="0.3">
      <c r="A34">
        <v>33</v>
      </c>
      <c r="B34" t="s">
        <v>17</v>
      </c>
      <c r="C34" s="2">
        <v>43648</v>
      </c>
      <c r="D34" s="13">
        <v>0.79166666666666663</v>
      </c>
      <c r="E34">
        <v>0.58252427184465982</v>
      </c>
    </row>
    <row r="35" spans="1:5" x14ac:dyDescent="0.3">
      <c r="A35">
        <v>36</v>
      </c>
      <c r="B35" t="s">
        <v>17</v>
      </c>
      <c r="C35" s="2">
        <v>43652</v>
      </c>
      <c r="D35" s="13">
        <v>0.79166666666666663</v>
      </c>
      <c r="E35">
        <v>0.3951612903225819</v>
      </c>
    </row>
    <row r="36" spans="1:5" x14ac:dyDescent="0.3">
      <c r="A36">
        <v>37</v>
      </c>
      <c r="B36" t="s">
        <v>17</v>
      </c>
      <c r="C36" s="2">
        <v>43653</v>
      </c>
      <c r="D36" s="13">
        <v>0.79166666666666663</v>
      </c>
      <c r="E36">
        <v>0.32651515151515254</v>
      </c>
    </row>
    <row r="37" spans="1:5" x14ac:dyDescent="0.3">
      <c r="A37">
        <v>38</v>
      </c>
      <c r="B37" t="s">
        <v>17</v>
      </c>
      <c r="C37" s="2">
        <v>43656</v>
      </c>
      <c r="D37" s="13">
        <v>0.79166666666666663</v>
      </c>
      <c r="E37">
        <v>1.0639278557114227</v>
      </c>
    </row>
    <row r="38" spans="1:5" x14ac:dyDescent="0.3">
      <c r="A38">
        <v>41</v>
      </c>
      <c r="B38" t="s">
        <v>17</v>
      </c>
      <c r="C38" s="2">
        <v>43661</v>
      </c>
      <c r="D38" s="13">
        <v>0.79166666666666663</v>
      </c>
      <c r="E38">
        <v>0.29536842105263128</v>
      </c>
    </row>
    <row r="39" spans="1:5" x14ac:dyDescent="0.3">
      <c r="A39">
        <v>42</v>
      </c>
      <c r="B39" t="s">
        <v>17</v>
      </c>
      <c r="C39" s="2">
        <v>43662</v>
      </c>
      <c r="D39" s="13">
        <v>0.79166666666666663</v>
      </c>
      <c r="E39">
        <v>0.36041237113402125</v>
      </c>
    </row>
    <row r="40" spans="1:5" x14ac:dyDescent="0.3">
      <c r="A40">
        <v>44</v>
      </c>
      <c r="B40" t="s">
        <v>17</v>
      </c>
      <c r="C40" s="2">
        <v>43664</v>
      </c>
      <c r="D40" s="13">
        <v>0.79166666666666663</v>
      </c>
      <c r="E40">
        <v>0.7727447216890605</v>
      </c>
    </row>
    <row r="41" spans="1:5" x14ac:dyDescent="0.3">
      <c r="A41">
        <v>46</v>
      </c>
      <c r="B41" t="s">
        <v>17</v>
      </c>
      <c r="C41" s="2">
        <v>43666</v>
      </c>
      <c r="D41" s="13">
        <v>0.79166666666666663</v>
      </c>
      <c r="E41">
        <v>0.64979838709677473</v>
      </c>
    </row>
    <row r="42" spans="1:5" x14ac:dyDescent="0.3">
      <c r="A42">
        <v>47</v>
      </c>
      <c r="B42" t="s">
        <v>17</v>
      </c>
      <c r="C42" s="2">
        <v>43668</v>
      </c>
      <c r="D42" s="13">
        <v>0.79166666666666663</v>
      </c>
      <c r="E42">
        <v>0.76428571428571457</v>
      </c>
    </row>
    <row r="43" spans="1:5" x14ac:dyDescent="0.3">
      <c r="A43">
        <v>53</v>
      </c>
      <c r="B43" t="s">
        <v>17</v>
      </c>
      <c r="C43" s="2">
        <v>43669</v>
      </c>
      <c r="D43" s="13">
        <v>0.79166666666666663</v>
      </c>
      <c r="E43">
        <v>0.8739130434782606</v>
      </c>
    </row>
    <row r="44" spans="1:5" x14ac:dyDescent="0.3">
      <c r="A44">
        <v>54</v>
      </c>
      <c r="B44" t="s">
        <v>17</v>
      </c>
      <c r="C44" s="2">
        <v>43675</v>
      </c>
      <c r="D44" s="13">
        <v>0.79166666666666663</v>
      </c>
      <c r="E44">
        <v>0.87028571428571366</v>
      </c>
    </row>
    <row r="45" spans="1:5" x14ac:dyDescent="0.3">
      <c r="A45">
        <v>56</v>
      </c>
      <c r="B45" t="s">
        <v>17</v>
      </c>
      <c r="C45" s="2">
        <v>43677</v>
      </c>
      <c r="D45" s="13">
        <v>0.79166666666666663</v>
      </c>
      <c r="E45">
        <v>0.74228571428571499</v>
      </c>
    </row>
    <row r="46" spans="1:5" x14ac:dyDescent="0.3">
      <c r="A46">
        <v>57</v>
      </c>
      <c r="B46" t="s">
        <v>17</v>
      </c>
      <c r="C46" s="2">
        <v>43678</v>
      </c>
      <c r="D46" s="13">
        <v>0.79166666666666663</v>
      </c>
      <c r="E46">
        <v>0.54513274336283202</v>
      </c>
    </row>
    <row r="47" spans="1:5" x14ac:dyDescent="0.3">
      <c r="A47">
        <v>59</v>
      </c>
      <c r="B47" t="s">
        <v>17</v>
      </c>
      <c r="C47" s="2">
        <v>43680</v>
      </c>
      <c r="D47" s="13">
        <v>0.79166666666666663</v>
      </c>
      <c r="E47">
        <v>0.45815384615384691</v>
      </c>
    </row>
    <row r="48" spans="1:5" x14ac:dyDescent="0.3">
      <c r="A48">
        <v>60</v>
      </c>
      <c r="B48" t="s">
        <v>17</v>
      </c>
      <c r="C48" s="2">
        <v>43681</v>
      </c>
      <c r="D48" s="13">
        <v>0.79166666666666663</v>
      </c>
      <c r="E48">
        <v>0.52312499999999929</v>
      </c>
    </row>
    <row r="49" spans="1:5" x14ac:dyDescent="0.3">
      <c r="A49">
        <v>61</v>
      </c>
      <c r="B49" t="s">
        <v>17</v>
      </c>
      <c r="C49" s="2">
        <v>43682</v>
      </c>
      <c r="D49" s="13">
        <v>0.79166666666666663</v>
      </c>
      <c r="E49">
        <v>0.49601139601139649</v>
      </c>
    </row>
    <row r="50" spans="1:5" x14ac:dyDescent="0.3">
      <c r="A50">
        <v>62</v>
      </c>
      <c r="B50" t="s">
        <v>17</v>
      </c>
      <c r="C50" s="2">
        <v>43683</v>
      </c>
      <c r="D50" s="13">
        <v>0.79166666666666663</v>
      </c>
      <c r="E50">
        <v>0.49333333333333323</v>
      </c>
    </row>
    <row r="51" spans="1:5" x14ac:dyDescent="0.3">
      <c r="A51">
        <v>64</v>
      </c>
      <c r="B51" t="s">
        <v>17</v>
      </c>
      <c r="C51" s="2">
        <v>43685</v>
      </c>
      <c r="D51" s="13">
        <v>0.79166666666666663</v>
      </c>
      <c r="E51">
        <v>0.50726256983240092</v>
      </c>
    </row>
    <row r="52" spans="1:5" x14ac:dyDescent="0.3">
      <c r="A52">
        <v>66</v>
      </c>
      <c r="B52" t="s">
        <v>17</v>
      </c>
      <c r="C52" s="2">
        <v>43687</v>
      </c>
      <c r="D52" s="13">
        <v>0.79166666666666663</v>
      </c>
      <c r="E52">
        <v>1.3206896551724139</v>
      </c>
    </row>
    <row r="53" spans="1:5" x14ac:dyDescent="0.3">
      <c r="A53">
        <v>67</v>
      </c>
      <c r="B53" t="s">
        <v>17</v>
      </c>
      <c r="C53" s="2">
        <v>43688</v>
      </c>
      <c r="D53" s="13">
        <v>0.79166666666666663</v>
      </c>
      <c r="E53">
        <v>0.84140845070422599</v>
      </c>
    </row>
    <row r="54" spans="1:5" x14ac:dyDescent="0.3">
      <c r="A54">
        <v>68</v>
      </c>
      <c r="B54" t="s">
        <v>17</v>
      </c>
      <c r="C54" s="2">
        <v>43689</v>
      </c>
      <c r="D54" s="13">
        <v>0.79166666666666663</v>
      </c>
      <c r="E54">
        <v>2.4871934604904631</v>
      </c>
    </row>
    <row r="55" spans="1:5" x14ac:dyDescent="0.3">
      <c r="A55">
        <v>71</v>
      </c>
      <c r="B55" t="s">
        <v>17</v>
      </c>
      <c r="C55" s="2">
        <v>43692</v>
      </c>
      <c r="D55" s="13">
        <v>0.79166666666666663</v>
      </c>
      <c r="E55">
        <v>0.74563380281690006</v>
      </c>
    </row>
    <row r="56" spans="1:5" x14ac:dyDescent="0.3">
      <c r="A56">
        <v>72</v>
      </c>
      <c r="B56" t="s">
        <v>17</v>
      </c>
      <c r="C56" s="2">
        <v>43693</v>
      </c>
      <c r="D56" s="13">
        <v>0.79166666666666663</v>
      </c>
      <c r="E56">
        <v>0.49371257485029746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Turbdity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Guenther Prasicek</dc:creator>
  <cp:lastModifiedBy>Bruno Belotti</cp:lastModifiedBy>
  <dcterms:created xsi:type="dcterms:W3CDTF">2019-07-09T05:57:37Z</dcterms:created>
  <dcterms:modified xsi:type="dcterms:W3CDTF">2021-05-03T18:55:51Z</dcterms:modified>
</cp:coreProperties>
</file>