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19416" windowHeight="11016" activeTab="1"/>
  </bookViews>
  <sheets>
    <sheet name="NSAS" sheetId="1" r:id="rId1"/>
    <sheet name="WBSS" sheetId="2" r:id="rId2"/>
    <sheet name="Information" sheetId="10" r:id="rId3"/>
    <sheet name="All data" sheetId="6" r:id="rId4"/>
    <sheet name="Superindividuals" sheetId="7" r:id="rId5"/>
    <sheet name="Pivot tables Numbers" sheetId="8" r:id="rId6"/>
    <sheet name="Weighted mean length &amp; weight" sheetId="9" r:id="rId7"/>
  </sheets>
  <calcPr calcId="145621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2" l="1"/>
  <c r="I11" i="2" l="1"/>
  <c r="C49" i="1"/>
  <c r="C13" i="1"/>
  <c r="S51" i="9"/>
  <c r="S52" i="9"/>
  <c r="S53" i="9"/>
  <c r="S54" i="9"/>
  <c r="S55" i="9"/>
  <c r="S56" i="9"/>
  <c r="S57" i="9"/>
  <c r="S50" i="9"/>
  <c r="S38" i="9"/>
  <c r="S39" i="9"/>
  <c r="S40" i="9"/>
  <c r="S41" i="9"/>
  <c r="S42" i="9"/>
  <c r="S37" i="9"/>
  <c r="S20" i="9"/>
  <c r="S21" i="9"/>
  <c r="S22" i="9"/>
  <c r="S23" i="9"/>
  <c r="S24" i="9"/>
  <c r="S25" i="9"/>
  <c r="S26" i="9"/>
  <c r="S27" i="9"/>
  <c r="S28" i="9"/>
  <c r="S29" i="9"/>
  <c r="S30" i="9"/>
  <c r="S19" i="9"/>
  <c r="S11" i="9"/>
  <c r="S6" i="9"/>
  <c r="S7" i="9"/>
  <c r="S8" i="9"/>
  <c r="S9" i="9"/>
  <c r="S10" i="9"/>
  <c r="S5" i="9"/>
  <c r="AC26" i="8"/>
  <c r="AG25" i="8" s="1"/>
  <c r="AB26" i="8"/>
  <c r="AF25" i="8" s="1"/>
  <c r="AC25" i="8"/>
  <c r="AG24" i="8" s="1"/>
  <c r="AB25" i="8"/>
  <c r="AC24" i="8"/>
  <c r="AB24" i="8"/>
  <c r="AC23" i="8"/>
  <c r="AB23" i="8"/>
  <c r="AC22" i="8"/>
  <c r="AG21" i="8" s="1"/>
  <c r="AB22" i="8"/>
  <c r="AF21" i="8" s="1"/>
  <c r="AC21" i="8"/>
  <c r="AG20" i="8" s="1"/>
  <c r="AB21" i="8"/>
  <c r="AC20" i="8"/>
  <c r="AG19" i="8" s="1"/>
  <c r="AB20" i="8"/>
  <c r="AF19" i="8" s="1"/>
  <c r="AC19" i="8"/>
  <c r="AB19" i="8"/>
  <c r="AC18" i="8"/>
  <c r="AG17" i="8" s="1"/>
  <c r="AB18" i="8"/>
  <c r="AC17" i="8"/>
  <c r="AG16" i="8" s="1"/>
  <c r="AB17" i="8"/>
  <c r="AC16" i="8"/>
  <c r="AB16" i="8"/>
  <c r="AC15" i="8"/>
  <c r="AB15" i="8"/>
  <c r="AF14" i="8" s="1"/>
  <c r="AC14" i="8"/>
  <c r="AB14" i="8"/>
  <c r="AF13" i="8" s="1"/>
  <c r="AC13" i="8"/>
  <c r="AG12" i="8" s="1"/>
  <c r="AB13" i="8"/>
  <c r="AC12" i="8"/>
  <c r="AB12" i="8"/>
  <c r="AF11" i="8" s="1"/>
  <c r="AC11" i="8"/>
  <c r="AG10" i="8" s="1"/>
  <c r="AB11" i="8"/>
  <c r="AC10" i="8"/>
  <c r="AG9" i="8" s="1"/>
  <c r="AB10" i="8"/>
  <c r="AC9" i="8"/>
  <c r="AG8" i="8" s="1"/>
  <c r="AB9" i="8"/>
  <c r="AC8" i="8"/>
  <c r="AB8" i="8"/>
  <c r="AC7" i="8"/>
  <c r="AB7" i="8"/>
  <c r="AC6" i="8"/>
  <c r="AG5" i="8" s="1"/>
  <c r="AB6" i="8"/>
  <c r="AF5" i="8" s="1"/>
  <c r="AC5" i="8"/>
  <c r="AG4" i="8" s="1"/>
  <c r="AB5" i="8"/>
  <c r="AG7" i="8"/>
  <c r="AF8" i="8"/>
  <c r="AF9" i="8"/>
  <c r="AG11" i="8"/>
  <c r="AF12" i="8"/>
  <c r="AG13" i="8"/>
  <c r="AF18" i="8"/>
  <c r="AG18" i="8"/>
  <c r="AF24" i="8"/>
  <c r="AF4" i="8"/>
  <c r="AF7" i="8"/>
  <c r="AG15" i="8"/>
  <c r="AF16" i="8"/>
  <c r="AF20" i="8"/>
  <c r="AG23" i="8"/>
  <c r="AC4" i="8"/>
  <c r="AB4" i="8"/>
  <c r="AF3" i="8" s="1"/>
  <c r="AF6" i="8"/>
  <c r="AG6" i="8"/>
  <c r="AF10" i="8"/>
  <c r="AG14" i="8"/>
  <c r="AF15" i="8"/>
  <c r="AF17" i="8"/>
  <c r="AF22" i="8"/>
  <c r="AG22" i="8"/>
  <c r="AF23" i="8"/>
  <c r="AF26" i="8"/>
  <c r="AG26" i="8"/>
  <c r="AG3" i="8"/>
  <c r="W18" i="8"/>
  <c r="X18" i="8"/>
  <c r="W19" i="8"/>
  <c r="X19" i="8"/>
  <c r="W20" i="8"/>
  <c r="X20" i="8"/>
  <c r="W21" i="8"/>
  <c r="X21" i="8"/>
  <c r="W22" i="8"/>
  <c r="X22" i="8"/>
  <c r="W23" i="8"/>
  <c r="X23" i="8"/>
  <c r="W24" i="8"/>
  <c r="X24" i="8"/>
  <c r="W25" i="8"/>
  <c r="X25" i="8"/>
  <c r="W26" i="8"/>
  <c r="X26" i="8"/>
  <c r="X5" i="8"/>
  <c r="X6" i="8"/>
  <c r="X7" i="8"/>
  <c r="X8" i="8"/>
  <c r="X9" i="8"/>
  <c r="X10" i="8"/>
  <c r="X11" i="8"/>
  <c r="X12" i="8"/>
  <c r="X13" i="8"/>
  <c r="X14" i="8"/>
  <c r="X15" i="8"/>
  <c r="X16" i="8"/>
  <c r="X4" i="8"/>
  <c r="W5" i="8"/>
  <c r="W6" i="8"/>
  <c r="W7" i="8"/>
  <c r="W8" i="8"/>
  <c r="W9" i="8"/>
  <c r="W10" i="8"/>
  <c r="W11" i="8"/>
  <c r="W12" i="8"/>
  <c r="W13" i="8"/>
  <c r="W14" i="8"/>
  <c r="W15" i="8"/>
  <c r="W16" i="8"/>
  <c r="W4" i="8"/>
  <c r="AD12" i="8" l="1"/>
  <c r="AD26" i="8"/>
  <c r="Y12" i="8"/>
  <c r="N8" i="2" l="1"/>
  <c r="N6" i="1"/>
  <c r="O6" i="8"/>
  <c r="Q6" i="8" s="1"/>
  <c r="P6" i="8"/>
  <c r="P7" i="8"/>
  <c r="P9" i="8"/>
  <c r="O11" i="8"/>
  <c r="Q11" i="8" s="1"/>
  <c r="O14" i="8"/>
  <c r="P15" i="8"/>
  <c r="O20" i="8"/>
  <c r="Q20" i="8" s="1"/>
  <c r="P20" i="8"/>
  <c r="P21" i="8"/>
  <c r="O23" i="8"/>
  <c r="P23" i="8"/>
  <c r="O25" i="8"/>
  <c r="Q25" i="8" s="1"/>
  <c r="P4" i="8"/>
  <c r="O57" i="9"/>
  <c r="P57" i="9"/>
  <c r="L31" i="9"/>
  <c r="M31" i="9"/>
  <c r="K31" i="9"/>
  <c r="M18" i="8"/>
  <c r="O18" i="8" s="1"/>
  <c r="M19" i="8"/>
  <c r="O19" i="8" s="1"/>
  <c r="M20" i="8"/>
  <c r="M21" i="8"/>
  <c r="O21" i="8" s="1"/>
  <c r="M22" i="8"/>
  <c r="O22" i="8" s="1"/>
  <c r="M23" i="8"/>
  <c r="M24" i="8"/>
  <c r="O24" i="8" s="1"/>
  <c r="M25" i="8"/>
  <c r="P25" i="8" s="1"/>
  <c r="M26" i="8"/>
  <c r="P26" i="8" s="1"/>
  <c r="M5" i="8"/>
  <c r="O5" i="8" s="1"/>
  <c r="M6" i="8"/>
  <c r="M7" i="8"/>
  <c r="O7" i="8" s="1"/>
  <c r="Q7" i="8" s="1"/>
  <c r="M8" i="8"/>
  <c r="O8" i="8" s="1"/>
  <c r="M9" i="8"/>
  <c r="O9" i="8" s="1"/>
  <c r="Q9" i="8" s="1"/>
  <c r="M10" i="8"/>
  <c r="O10" i="8" s="1"/>
  <c r="M11" i="8"/>
  <c r="P11" i="8" s="1"/>
  <c r="M12" i="8"/>
  <c r="O12" i="8" s="1"/>
  <c r="M13" i="8"/>
  <c r="O13" i="8" s="1"/>
  <c r="M14" i="8"/>
  <c r="P14" i="8" s="1"/>
  <c r="M15" i="8"/>
  <c r="O15" i="8" s="1"/>
  <c r="Q15" i="8" s="1"/>
  <c r="M16" i="8"/>
  <c r="P16" i="8" s="1"/>
  <c r="M4" i="8"/>
  <c r="O4" i="8" s="1"/>
  <c r="Q4" i="8" s="1"/>
  <c r="Q12" i="8" l="1"/>
  <c r="Q24" i="8"/>
  <c r="Q8" i="8"/>
  <c r="Q22" i="8"/>
  <c r="Q14" i="8"/>
  <c r="O16" i="8"/>
  <c r="Q16" i="8" s="1"/>
  <c r="Q23" i="8"/>
  <c r="P12" i="8"/>
  <c r="O26" i="8"/>
  <c r="Q26" i="8" s="1"/>
  <c r="P5" i="8"/>
  <c r="Q5" i="8" s="1"/>
  <c r="P22" i="8"/>
  <c r="P19" i="8"/>
  <c r="Q19" i="8" s="1"/>
  <c r="P8" i="8"/>
  <c r="Q21" i="8"/>
  <c r="P18" i="8"/>
  <c r="Q18" i="8" s="1"/>
  <c r="P24" i="8"/>
  <c r="P13" i="8"/>
  <c r="Q13" i="8" s="1"/>
  <c r="P10" i="8"/>
  <c r="Q10" i="8" s="1"/>
  <c r="AR2" i="7"/>
  <c r="AQ2" i="7"/>
  <c r="AQ3" i="7"/>
  <c r="AR3" i="7"/>
  <c r="AQ4" i="7"/>
  <c r="AR4" i="7"/>
  <c r="AQ5" i="7"/>
  <c r="AR5" i="7"/>
  <c r="AQ6" i="7"/>
  <c r="AR6" i="7"/>
  <c r="AQ7" i="7"/>
  <c r="AR7" i="7"/>
  <c r="AQ8" i="7"/>
  <c r="AR8" i="7"/>
  <c r="AQ9" i="7"/>
  <c r="AR9" i="7"/>
  <c r="AQ10" i="7"/>
  <c r="AR10" i="7"/>
  <c r="AQ11" i="7"/>
  <c r="AR11" i="7"/>
  <c r="AQ12" i="7"/>
  <c r="AR12" i="7"/>
  <c r="AQ13" i="7"/>
  <c r="AR13" i="7"/>
  <c r="AQ14" i="7"/>
  <c r="AR14" i="7"/>
  <c r="AQ15" i="7"/>
  <c r="AR15" i="7"/>
  <c r="AQ16" i="7"/>
  <c r="AR16" i="7"/>
  <c r="AQ17" i="7"/>
  <c r="AR17" i="7"/>
  <c r="AQ18" i="7"/>
  <c r="AR18" i="7"/>
  <c r="AQ19" i="7"/>
  <c r="AR19" i="7"/>
  <c r="AQ20" i="7"/>
  <c r="AR20" i="7"/>
  <c r="AQ21" i="7"/>
  <c r="AR21" i="7"/>
  <c r="AQ22" i="7"/>
  <c r="AR22" i="7"/>
  <c r="AQ23" i="7"/>
  <c r="AR23" i="7"/>
  <c r="AQ24" i="7"/>
  <c r="AR24" i="7"/>
  <c r="AQ25" i="7"/>
  <c r="AR25" i="7"/>
  <c r="AQ26" i="7"/>
  <c r="AR26" i="7"/>
  <c r="AQ27" i="7"/>
  <c r="AR27" i="7"/>
  <c r="AQ28" i="7"/>
  <c r="AR28" i="7"/>
  <c r="AQ29" i="7"/>
  <c r="AR29" i="7"/>
  <c r="AQ30" i="7"/>
  <c r="AR30" i="7"/>
  <c r="AQ31" i="7"/>
  <c r="AR31" i="7"/>
  <c r="AQ32" i="7"/>
  <c r="AR32" i="7"/>
  <c r="AQ33" i="7"/>
  <c r="AR33" i="7"/>
  <c r="AQ34" i="7"/>
  <c r="AR34" i="7"/>
  <c r="AQ35" i="7"/>
  <c r="AR35" i="7"/>
  <c r="AQ36" i="7"/>
  <c r="AR36" i="7"/>
  <c r="AQ37" i="7"/>
  <c r="AR37" i="7"/>
  <c r="AQ38" i="7"/>
  <c r="AR38" i="7"/>
  <c r="AQ39" i="7"/>
  <c r="AR39" i="7"/>
  <c r="AQ40" i="7"/>
  <c r="AR40" i="7"/>
  <c r="AQ41" i="7"/>
  <c r="AR41" i="7"/>
  <c r="AQ42" i="7"/>
  <c r="AR42" i="7"/>
  <c r="AQ43" i="7"/>
  <c r="AR43" i="7"/>
  <c r="AQ44" i="7"/>
  <c r="AR44" i="7"/>
  <c r="AQ45" i="7"/>
  <c r="AR45" i="7"/>
  <c r="AQ46" i="7"/>
  <c r="AR46" i="7"/>
  <c r="AQ47" i="7"/>
  <c r="AR47" i="7"/>
  <c r="AQ48" i="7"/>
  <c r="AR48" i="7"/>
  <c r="AQ49" i="7"/>
  <c r="AR49" i="7"/>
  <c r="AQ50" i="7"/>
  <c r="AR50" i="7"/>
  <c r="AQ51" i="7"/>
  <c r="AR51" i="7"/>
  <c r="AQ52" i="7"/>
  <c r="AR52" i="7"/>
  <c r="AQ53" i="7"/>
  <c r="AR53" i="7"/>
  <c r="AQ54" i="7"/>
  <c r="AR54" i="7"/>
  <c r="AQ55" i="7"/>
  <c r="AR55" i="7"/>
  <c r="AQ56" i="7"/>
  <c r="AR56" i="7"/>
  <c r="AQ57" i="7"/>
  <c r="AR57" i="7"/>
  <c r="AQ58" i="7"/>
  <c r="AR58" i="7"/>
  <c r="AQ59" i="7"/>
  <c r="AR59" i="7"/>
  <c r="AQ60" i="7"/>
  <c r="AR60" i="7"/>
  <c r="AQ61" i="7"/>
  <c r="AR61" i="7"/>
  <c r="AQ62" i="7"/>
  <c r="AR62" i="7"/>
  <c r="AQ63" i="7"/>
  <c r="AR63" i="7"/>
  <c r="AQ64" i="7"/>
  <c r="AR64" i="7"/>
  <c r="AQ65" i="7"/>
  <c r="AR65" i="7"/>
  <c r="AQ66" i="7"/>
  <c r="AR66" i="7"/>
  <c r="AQ67" i="7"/>
  <c r="AR67" i="7"/>
  <c r="AQ68" i="7"/>
  <c r="AR68" i="7"/>
  <c r="AQ69" i="7"/>
  <c r="AR69" i="7"/>
  <c r="AQ70" i="7"/>
  <c r="AR70" i="7"/>
  <c r="AQ71" i="7"/>
  <c r="AR71" i="7"/>
  <c r="AQ72" i="7"/>
  <c r="AR72" i="7"/>
  <c r="AQ73" i="7"/>
  <c r="AR73" i="7"/>
  <c r="AQ74" i="7"/>
  <c r="AR74" i="7"/>
  <c r="AQ75" i="7"/>
  <c r="AR75" i="7"/>
  <c r="AQ76" i="7"/>
  <c r="AR76" i="7"/>
  <c r="AQ77" i="7"/>
  <c r="AR77" i="7"/>
  <c r="AQ78" i="7"/>
  <c r="AR78" i="7"/>
  <c r="AQ79" i="7"/>
  <c r="AR79" i="7"/>
  <c r="AQ80" i="7"/>
  <c r="AR80" i="7"/>
  <c r="AQ81" i="7"/>
  <c r="AR81" i="7"/>
  <c r="AQ82" i="7"/>
  <c r="AR82" i="7"/>
  <c r="AQ83" i="7"/>
  <c r="AR83" i="7"/>
  <c r="AQ84" i="7"/>
  <c r="AR84" i="7"/>
  <c r="AQ85" i="7"/>
  <c r="AR85" i="7"/>
  <c r="AQ86" i="7"/>
  <c r="AR86" i="7"/>
  <c r="AQ87" i="7"/>
  <c r="AR87" i="7"/>
  <c r="AQ88" i="7"/>
  <c r="AR88" i="7"/>
  <c r="AQ89" i="7"/>
  <c r="AR89" i="7"/>
  <c r="AQ90" i="7"/>
  <c r="AR90" i="7"/>
  <c r="AQ91" i="7"/>
  <c r="AR91" i="7"/>
  <c r="AQ92" i="7"/>
  <c r="AR92" i="7"/>
  <c r="AQ93" i="7"/>
  <c r="AR93" i="7"/>
  <c r="AQ94" i="7"/>
  <c r="AR94" i="7"/>
  <c r="AQ95" i="7"/>
  <c r="AR95" i="7"/>
  <c r="AQ96" i="7"/>
  <c r="AR96" i="7"/>
  <c r="AQ97" i="7"/>
  <c r="AR97" i="7"/>
  <c r="AQ98" i="7"/>
  <c r="AR98" i="7"/>
  <c r="AQ99" i="7"/>
  <c r="AR99" i="7"/>
  <c r="AQ100" i="7"/>
  <c r="AR100" i="7"/>
  <c r="AQ101" i="7"/>
  <c r="AR101" i="7"/>
  <c r="AQ102" i="7"/>
  <c r="AR102" i="7"/>
  <c r="AQ103" i="7"/>
  <c r="AR103" i="7"/>
  <c r="AQ104" i="7"/>
  <c r="AR104" i="7"/>
  <c r="AQ105" i="7"/>
  <c r="AR105" i="7"/>
  <c r="AQ106" i="7"/>
  <c r="AR106" i="7"/>
  <c r="AQ107" i="7"/>
  <c r="AR107" i="7"/>
  <c r="AQ108" i="7"/>
  <c r="AR108" i="7"/>
  <c r="AQ109" i="7"/>
  <c r="AR109" i="7"/>
  <c r="AQ110" i="7"/>
  <c r="AR110" i="7"/>
  <c r="AQ111" i="7"/>
  <c r="AR111" i="7"/>
  <c r="AQ112" i="7"/>
  <c r="AR112" i="7"/>
  <c r="AQ113" i="7"/>
  <c r="AR113" i="7"/>
  <c r="AQ114" i="7"/>
  <c r="AR114" i="7"/>
  <c r="AQ115" i="7"/>
  <c r="AR115" i="7"/>
  <c r="AQ116" i="7"/>
  <c r="AR116" i="7"/>
  <c r="AQ117" i="7"/>
  <c r="AR117" i="7"/>
  <c r="AQ118" i="7"/>
  <c r="AR118" i="7"/>
  <c r="AQ119" i="7"/>
  <c r="AR119" i="7"/>
  <c r="AQ120" i="7"/>
  <c r="AR120" i="7"/>
  <c r="AQ121" i="7"/>
  <c r="AR121" i="7"/>
  <c r="AQ122" i="7"/>
  <c r="AR122" i="7"/>
  <c r="AQ123" i="7"/>
  <c r="AR123" i="7"/>
  <c r="AQ124" i="7"/>
  <c r="AR124" i="7"/>
  <c r="AQ125" i="7"/>
  <c r="AR125" i="7"/>
  <c r="AQ126" i="7"/>
  <c r="AR126" i="7"/>
  <c r="AQ127" i="7"/>
  <c r="AR127" i="7"/>
  <c r="AQ128" i="7"/>
  <c r="AR128" i="7"/>
  <c r="AQ129" i="7"/>
  <c r="AR129" i="7"/>
  <c r="AQ130" i="7"/>
  <c r="AR130" i="7"/>
  <c r="AQ131" i="7"/>
  <c r="AR131" i="7"/>
  <c r="AQ132" i="7"/>
  <c r="AR132" i="7"/>
  <c r="AQ133" i="7"/>
  <c r="AR133" i="7"/>
  <c r="AQ134" i="7"/>
  <c r="AR134" i="7"/>
  <c r="AQ135" i="7"/>
  <c r="AR135" i="7"/>
  <c r="AQ136" i="7"/>
  <c r="AR136" i="7"/>
  <c r="AQ137" i="7"/>
  <c r="AR137" i="7"/>
  <c r="AQ138" i="7"/>
  <c r="AR138" i="7"/>
  <c r="AQ139" i="7"/>
  <c r="AR139" i="7"/>
  <c r="AQ140" i="7"/>
  <c r="AR140" i="7"/>
  <c r="AQ141" i="7"/>
  <c r="AR141" i="7"/>
  <c r="AQ142" i="7"/>
  <c r="AR142" i="7"/>
  <c r="AQ143" i="7"/>
  <c r="AR143" i="7"/>
  <c r="AQ144" i="7"/>
  <c r="AR144" i="7"/>
  <c r="AQ145" i="7"/>
  <c r="AR145" i="7"/>
  <c r="AQ146" i="7"/>
  <c r="AR146" i="7"/>
  <c r="AQ147" i="7"/>
  <c r="AR147" i="7"/>
  <c r="AQ148" i="7"/>
  <c r="AR148" i="7"/>
  <c r="AQ149" i="7"/>
  <c r="AR149" i="7"/>
  <c r="AQ150" i="7"/>
  <c r="AR150" i="7"/>
  <c r="AQ151" i="7"/>
  <c r="AR151" i="7"/>
  <c r="AQ152" i="7"/>
  <c r="AR152" i="7"/>
  <c r="AQ153" i="7"/>
  <c r="AR153" i="7"/>
  <c r="AQ154" i="7"/>
  <c r="AR154" i="7"/>
  <c r="AQ155" i="7"/>
  <c r="AR155" i="7"/>
  <c r="AQ156" i="7"/>
  <c r="AR156" i="7"/>
  <c r="AQ157" i="7"/>
  <c r="AR157" i="7"/>
  <c r="AQ158" i="7"/>
  <c r="AR158" i="7"/>
  <c r="AQ159" i="7"/>
  <c r="AR159" i="7"/>
  <c r="AQ160" i="7"/>
  <c r="AR160" i="7"/>
  <c r="AQ161" i="7"/>
  <c r="AR161" i="7"/>
  <c r="AQ162" i="7"/>
  <c r="AR162" i="7"/>
  <c r="AQ163" i="7"/>
  <c r="AR163" i="7"/>
  <c r="AQ164" i="7"/>
  <c r="AR164" i="7"/>
  <c r="AQ165" i="7"/>
  <c r="AR165" i="7"/>
  <c r="AQ166" i="7"/>
  <c r="AR166" i="7"/>
  <c r="AQ167" i="7"/>
  <c r="AR167" i="7"/>
  <c r="AQ168" i="7"/>
  <c r="AR168" i="7"/>
  <c r="AQ169" i="7"/>
  <c r="AR169" i="7"/>
  <c r="AQ170" i="7"/>
  <c r="AR170" i="7"/>
  <c r="AQ171" i="7"/>
  <c r="AR171" i="7"/>
  <c r="AQ172" i="7"/>
  <c r="AR172" i="7"/>
  <c r="AQ173" i="7"/>
  <c r="AR173" i="7"/>
  <c r="AQ174" i="7"/>
  <c r="AR174" i="7"/>
  <c r="AQ175" i="7"/>
  <c r="AR175" i="7"/>
  <c r="AQ176" i="7"/>
  <c r="AR176" i="7"/>
  <c r="AQ177" i="7"/>
  <c r="AR177" i="7"/>
  <c r="AQ178" i="7"/>
  <c r="AR178" i="7"/>
  <c r="AQ179" i="7"/>
  <c r="AR179" i="7"/>
  <c r="AQ180" i="7"/>
  <c r="AR180" i="7"/>
  <c r="AQ181" i="7"/>
  <c r="AR181" i="7"/>
  <c r="AQ182" i="7"/>
  <c r="AR182" i="7"/>
  <c r="AQ183" i="7"/>
  <c r="AR183" i="7"/>
  <c r="AQ184" i="7"/>
  <c r="AR184" i="7"/>
  <c r="AQ185" i="7"/>
  <c r="AR185" i="7"/>
  <c r="AQ186" i="7"/>
  <c r="AR186" i="7"/>
  <c r="AQ187" i="7"/>
  <c r="AR187" i="7"/>
  <c r="AQ188" i="7"/>
  <c r="AR188" i="7"/>
  <c r="AQ189" i="7"/>
  <c r="AR189" i="7"/>
  <c r="AQ190" i="7"/>
  <c r="AR190" i="7"/>
  <c r="AQ191" i="7"/>
  <c r="AR191" i="7"/>
  <c r="AQ192" i="7"/>
  <c r="AR192" i="7"/>
  <c r="AQ193" i="7"/>
  <c r="AR193" i="7"/>
  <c r="AQ194" i="7"/>
  <c r="AR194" i="7"/>
  <c r="AQ195" i="7"/>
  <c r="AR195" i="7"/>
  <c r="AQ196" i="7"/>
  <c r="AR196" i="7"/>
  <c r="AQ197" i="7"/>
  <c r="AR197" i="7"/>
  <c r="AQ198" i="7"/>
  <c r="AR198" i="7"/>
  <c r="AQ199" i="7"/>
  <c r="AR199" i="7"/>
  <c r="AQ200" i="7"/>
  <c r="AR200" i="7"/>
  <c r="AQ201" i="7"/>
  <c r="AR201" i="7"/>
  <c r="AQ202" i="7"/>
  <c r="AR202" i="7"/>
  <c r="AQ203" i="7"/>
  <c r="AR203" i="7"/>
  <c r="AQ204" i="7"/>
  <c r="AR204" i="7"/>
  <c r="AQ205" i="7"/>
  <c r="AR205" i="7"/>
  <c r="AQ206" i="7"/>
  <c r="AR206" i="7"/>
  <c r="AQ207" i="7"/>
  <c r="AR207" i="7"/>
  <c r="AQ208" i="7"/>
  <c r="AR208" i="7"/>
  <c r="AQ209" i="7"/>
  <c r="AR209" i="7"/>
  <c r="AQ210" i="7"/>
  <c r="AR210" i="7"/>
  <c r="AQ211" i="7"/>
  <c r="AR211" i="7"/>
  <c r="AQ212" i="7"/>
  <c r="AR212" i="7"/>
  <c r="AQ213" i="7"/>
  <c r="AR213" i="7"/>
  <c r="AQ214" i="7"/>
  <c r="AR214" i="7"/>
  <c r="AQ215" i="7"/>
  <c r="AR215" i="7"/>
  <c r="AQ216" i="7"/>
  <c r="AR216" i="7"/>
  <c r="AQ217" i="7"/>
  <c r="AR217" i="7"/>
  <c r="AQ218" i="7"/>
  <c r="AR218" i="7"/>
  <c r="AQ219" i="7"/>
  <c r="AR219" i="7"/>
  <c r="AQ220" i="7"/>
  <c r="AR220" i="7"/>
  <c r="AQ221" i="7"/>
  <c r="AR221" i="7"/>
  <c r="AQ222" i="7"/>
  <c r="AR222" i="7"/>
  <c r="AQ223" i="7"/>
  <c r="AR223" i="7"/>
  <c r="AQ224" i="7"/>
  <c r="AR224" i="7"/>
  <c r="AQ225" i="7"/>
  <c r="AR225" i="7"/>
  <c r="AQ226" i="7"/>
  <c r="AR226" i="7"/>
  <c r="AQ227" i="7"/>
  <c r="AR227" i="7"/>
  <c r="AQ228" i="7"/>
  <c r="AR228" i="7"/>
  <c r="AQ229" i="7"/>
  <c r="AR229" i="7"/>
  <c r="AQ230" i="7"/>
  <c r="AR230" i="7"/>
  <c r="AQ231" i="7"/>
  <c r="AR231" i="7"/>
  <c r="AQ232" i="7"/>
  <c r="AR232" i="7"/>
  <c r="AQ233" i="7"/>
  <c r="AR233" i="7"/>
  <c r="AQ234" i="7"/>
  <c r="AR234" i="7"/>
  <c r="AQ235" i="7"/>
  <c r="AR235" i="7"/>
  <c r="AQ236" i="7"/>
  <c r="AR236" i="7"/>
  <c r="AQ237" i="7"/>
  <c r="AR237" i="7"/>
  <c r="AQ238" i="7"/>
  <c r="AR238" i="7"/>
  <c r="AQ239" i="7"/>
  <c r="AR239" i="7"/>
  <c r="AQ240" i="7"/>
  <c r="AR240" i="7"/>
  <c r="AQ241" i="7"/>
  <c r="AR241" i="7"/>
  <c r="AQ242" i="7"/>
  <c r="AR242" i="7"/>
  <c r="AQ243" i="7"/>
  <c r="AR243" i="7"/>
  <c r="AQ244" i="7"/>
  <c r="AR244" i="7"/>
  <c r="AQ245" i="7"/>
  <c r="AR245" i="7"/>
  <c r="AQ246" i="7"/>
  <c r="AR246" i="7"/>
  <c r="AQ247" i="7"/>
  <c r="AR247" i="7"/>
  <c r="AQ248" i="7"/>
  <c r="AR248" i="7"/>
  <c r="AQ249" i="7"/>
  <c r="AR249" i="7"/>
  <c r="AQ250" i="7"/>
  <c r="AR250" i="7"/>
  <c r="AQ251" i="7"/>
  <c r="AR251" i="7"/>
  <c r="AQ252" i="7"/>
  <c r="AR252" i="7"/>
  <c r="AQ253" i="7"/>
  <c r="AR253" i="7"/>
  <c r="AQ254" i="7"/>
  <c r="AR254" i="7"/>
  <c r="AQ255" i="7"/>
  <c r="AR255" i="7"/>
  <c r="AQ256" i="7"/>
  <c r="AR256" i="7"/>
  <c r="AQ257" i="7"/>
  <c r="AR257" i="7"/>
  <c r="AQ258" i="7"/>
  <c r="AR258" i="7"/>
  <c r="AQ259" i="7"/>
  <c r="AR259" i="7"/>
  <c r="AQ260" i="7"/>
  <c r="AR260" i="7"/>
  <c r="AQ261" i="7"/>
  <c r="AR261" i="7"/>
  <c r="AQ262" i="7"/>
  <c r="AR262" i="7"/>
  <c r="AQ263" i="7"/>
  <c r="AR263" i="7"/>
  <c r="AQ264" i="7"/>
  <c r="AR264" i="7"/>
  <c r="AQ265" i="7"/>
  <c r="AR265" i="7"/>
  <c r="AQ266" i="7"/>
  <c r="AR266" i="7"/>
  <c r="AQ267" i="7"/>
  <c r="AR267" i="7"/>
  <c r="AQ268" i="7"/>
  <c r="AR268" i="7"/>
  <c r="AQ269" i="7"/>
  <c r="AR269" i="7"/>
  <c r="AQ270" i="7"/>
  <c r="AR270" i="7"/>
  <c r="AQ271" i="7"/>
  <c r="AR271" i="7"/>
  <c r="AQ272" i="7"/>
  <c r="AR272" i="7"/>
  <c r="AQ273" i="7"/>
  <c r="AR273" i="7"/>
  <c r="AQ274" i="7"/>
  <c r="AR274" i="7"/>
  <c r="AQ275" i="7"/>
  <c r="AR275" i="7"/>
  <c r="AQ276" i="7"/>
  <c r="AR276" i="7"/>
  <c r="AQ277" i="7"/>
  <c r="AR277" i="7"/>
  <c r="AQ278" i="7"/>
  <c r="AR278" i="7"/>
  <c r="AQ279" i="7"/>
  <c r="AR279" i="7"/>
  <c r="AQ280" i="7"/>
  <c r="AR280" i="7"/>
  <c r="AQ281" i="7"/>
  <c r="AR281" i="7"/>
  <c r="AQ282" i="7"/>
  <c r="AR282" i="7"/>
  <c r="AQ283" i="7"/>
  <c r="AR283" i="7"/>
  <c r="AQ284" i="7"/>
  <c r="AR284" i="7"/>
  <c r="AQ285" i="7"/>
  <c r="AR285" i="7"/>
  <c r="AQ286" i="7"/>
  <c r="AR286" i="7"/>
  <c r="AQ287" i="7"/>
  <c r="AR287" i="7"/>
  <c r="AQ288" i="7"/>
  <c r="AR288" i="7"/>
  <c r="AQ289" i="7"/>
  <c r="AR289" i="7"/>
  <c r="AQ290" i="7"/>
  <c r="AR290" i="7"/>
  <c r="AQ291" i="7"/>
  <c r="AR291" i="7"/>
  <c r="AQ292" i="7"/>
  <c r="AR292" i="7"/>
  <c r="AQ293" i="7"/>
  <c r="AR293" i="7"/>
  <c r="AQ294" i="7"/>
  <c r="AR294" i="7"/>
  <c r="AQ295" i="7"/>
  <c r="AR295" i="7"/>
  <c r="AQ296" i="7"/>
  <c r="AR296" i="7"/>
  <c r="AQ297" i="7"/>
  <c r="AR297" i="7"/>
  <c r="AQ298" i="7"/>
  <c r="AR298" i="7"/>
  <c r="AQ299" i="7"/>
  <c r="AR299" i="7"/>
  <c r="AQ300" i="7"/>
  <c r="AR300" i="7"/>
  <c r="AQ301" i="7"/>
  <c r="AR301" i="7"/>
  <c r="AQ302" i="7"/>
  <c r="AR302" i="7"/>
  <c r="AQ303" i="7"/>
  <c r="AR303" i="7"/>
  <c r="AQ304" i="7"/>
  <c r="AR304" i="7"/>
  <c r="AQ305" i="7"/>
  <c r="AR305" i="7"/>
  <c r="AQ306" i="7"/>
  <c r="AR306" i="7"/>
  <c r="AQ307" i="7"/>
  <c r="AR307" i="7"/>
  <c r="AQ308" i="7"/>
  <c r="AR308" i="7"/>
  <c r="AQ309" i="7"/>
  <c r="AR309" i="7"/>
  <c r="AQ310" i="7"/>
  <c r="AR310" i="7"/>
  <c r="AQ311" i="7"/>
  <c r="AR311" i="7"/>
  <c r="AQ312" i="7"/>
  <c r="AR312" i="7"/>
  <c r="AQ313" i="7"/>
  <c r="AR313" i="7"/>
  <c r="AQ314" i="7"/>
  <c r="AR314" i="7"/>
  <c r="AQ315" i="7"/>
  <c r="AR315" i="7"/>
  <c r="AQ316" i="7"/>
  <c r="AR316" i="7"/>
  <c r="AQ317" i="7"/>
  <c r="AR317" i="7"/>
  <c r="AQ318" i="7"/>
  <c r="AR318" i="7"/>
  <c r="AQ319" i="7"/>
  <c r="AR319" i="7"/>
  <c r="AQ320" i="7"/>
  <c r="AR320" i="7"/>
  <c r="AQ321" i="7"/>
  <c r="AR321" i="7"/>
  <c r="AQ322" i="7"/>
  <c r="AR322" i="7"/>
  <c r="AQ323" i="7"/>
  <c r="AR323" i="7"/>
  <c r="AQ324" i="7"/>
  <c r="AR324" i="7"/>
  <c r="AQ325" i="7"/>
  <c r="AR325" i="7"/>
  <c r="AQ326" i="7"/>
  <c r="AR326" i="7"/>
  <c r="AQ327" i="7"/>
  <c r="AR327" i="7"/>
  <c r="AQ328" i="7"/>
  <c r="AR328" i="7"/>
  <c r="AQ329" i="7"/>
  <c r="AR329" i="7"/>
  <c r="AQ330" i="7"/>
  <c r="AR330" i="7"/>
  <c r="AQ331" i="7"/>
  <c r="AR331" i="7"/>
  <c r="AQ332" i="7"/>
  <c r="AR332" i="7"/>
  <c r="AQ333" i="7"/>
  <c r="AR333" i="7"/>
  <c r="AQ334" i="7"/>
  <c r="AR334" i="7"/>
  <c r="AQ335" i="7"/>
  <c r="AR335" i="7"/>
  <c r="AQ336" i="7"/>
  <c r="AR336" i="7"/>
  <c r="AQ337" i="7"/>
  <c r="AR337" i="7"/>
  <c r="AQ338" i="7"/>
  <c r="AR338" i="7"/>
  <c r="AQ339" i="7"/>
  <c r="AR339" i="7"/>
  <c r="AQ340" i="7"/>
  <c r="AR340" i="7"/>
  <c r="AQ341" i="7"/>
  <c r="AR341" i="7"/>
  <c r="AQ342" i="7"/>
  <c r="AR342" i="7"/>
  <c r="AQ343" i="7"/>
  <c r="AR343" i="7"/>
  <c r="AQ344" i="7"/>
  <c r="AR344" i="7"/>
  <c r="AQ345" i="7"/>
  <c r="AR345" i="7"/>
  <c r="AQ346" i="7"/>
  <c r="AR346" i="7"/>
  <c r="AQ347" i="7"/>
  <c r="AR347" i="7"/>
  <c r="AQ348" i="7"/>
  <c r="AR348" i="7"/>
  <c r="AQ349" i="7"/>
  <c r="AR349" i="7"/>
  <c r="AQ350" i="7"/>
  <c r="AR350" i="7"/>
  <c r="AQ351" i="7"/>
  <c r="AR351" i="7"/>
  <c r="AQ352" i="7"/>
  <c r="AR352" i="7"/>
  <c r="AQ353" i="7"/>
  <c r="AR353" i="7"/>
  <c r="AQ354" i="7"/>
  <c r="AR354" i="7"/>
  <c r="AQ355" i="7"/>
  <c r="AR355" i="7"/>
  <c r="AQ356" i="7"/>
  <c r="AR356" i="7"/>
  <c r="AQ357" i="7"/>
  <c r="AR357" i="7"/>
  <c r="AQ358" i="7"/>
  <c r="AR358" i="7"/>
  <c r="AQ359" i="7"/>
  <c r="AR359" i="7"/>
  <c r="AQ360" i="7"/>
  <c r="AR360" i="7"/>
  <c r="AQ361" i="7"/>
  <c r="AR361" i="7"/>
  <c r="AQ362" i="7"/>
  <c r="AR362" i="7"/>
  <c r="AQ363" i="7"/>
  <c r="AR363" i="7"/>
  <c r="AQ364" i="7"/>
  <c r="AR364" i="7"/>
  <c r="AQ365" i="7"/>
  <c r="AR365" i="7"/>
  <c r="AQ366" i="7"/>
  <c r="AR366" i="7"/>
  <c r="AQ367" i="7"/>
  <c r="AR367" i="7"/>
  <c r="AQ368" i="7"/>
  <c r="AR368" i="7"/>
  <c r="AQ369" i="7"/>
  <c r="AR369" i="7"/>
  <c r="AQ370" i="7"/>
  <c r="AR370" i="7"/>
  <c r="AQ371" i="7"/>
  <c r="AR371" i="7"/>
  <c r="AQ372" i="7"/>
  <c r="AR372" i="7"/>
  <c r="AQ373" i="7"/>
  <c r="AR373" i="7"/>
  <c r="AQ374" i="7"/>
  <c r="AR374" i="7"/>
  <c r="AQ375" i="7"/>
  <c r="AR375" i="7"/>
  <c r="AQ376" i="7"/>
  <c r="AR376" i="7"/>
  <c r="AQ377" i="7"/>
  <c r="AR377" i="7"/>
  <c r="AQ378" i="7"/>
  <c r="AR378" i="7"/>
  <c r="AQ379" i="7"/>
  <c r="AR379" i="7"/>
  <c r="AQ380" i="7"/>
  <c r="AR380" i="7"/>
  <c r="AQ381" i="7"/>
  <c r="AR381" i="7"/>
  <c r="AQ382" i="7"/>
  <c r="AR382" i="7"/>
  <c r="AQ383" i="7"/>
  <c r="AR383" i="7"/>
  <c r="AQ384" i="7"/>
  <c r="AR384" i="7"/>
  <c r="AQ385" i="7"/>
  <c r="AR385" i="7"/>
  <c r="AQ386" i="7"/>
  <c r="AR386" i="7"/>
  <c r="AQ387" i="7"/>
  <c r="AR387" i="7"/>
  <c r="AQ388" i="7"/>
  <c r="AR388" i="7"/>
  <c r="AQ389" i="7"/>
  <c r="AR389" i="7"/>
  <c r="AQ390" i="7"/>
  <c r="AR390" i="7"/>
  <c r="AQ391" i="7"/>
  <c r="AR391" i="7"/>
  <c r="AQ392" i="7"/>
  <c r="AR392" i="7"/>
  <c r="AQ393" i="7"/>
  <c r="AR393" i="7"/>
  <c r="AQ394" i="7"/>
  <c r="AR394" i="7"/>
  <c r="AQ395" i="7"/>
  <c r="AR395" i="7"/>
  <c r="AQ396" i="7"/>
  <c r="AR396" i="7"/>
  <c r="AQ397" i="7"/>
  <c r="AR397" i="7"/>
  <c r="AQ398" i="7"/>
  <c r="AR398" i="7"/>
  <c r="AQ399" i="7"/>
  <c r="AR399" i="7"/>
  <c r="AQ400" i="7"/>
  <c r="AR400" i="7"/>
  <c r="AQ401" i="7"/>
  <c r="AR401" i="7"/>
  <c r="AQ402" i="7"/>
  <c r="AR402" i="7"/>
  <c r="AQ403" i="7"/>
  <c r="AR403" i="7"/>
  <c r="AQ404" i="7"/>
  <c r="AR404" i="7"/>
  <c r="AQ405" i="7"/>
  <c r="AR405" i="7"/>
  <c r="AQ406" i="7"/>
  <c r="AR406" i="7"/>
  <c r="AQ407" i="7"/>
  <c r="AR407" i="7"/>
  <c r="AQ408" i="7"/>
  <c r="AR408" i="7"/>
  <c r="AQ409" i="7"/>
  <c r="AR409" i="7"/>
  <c r="AQ410" i="7"/>
  <c r="AR410" i="7"/>
  <c r="AQ411" i="7"/>
  <c r="AR411" i="7"/>
  <c r="AQ412" i="7"/>
  <c r="AR412" i="7"/>
  <c r="AQ413" i="7"/>
  <c r="AR413" i="7"/>
  <c r="AQ414" i="7"/>
  <c r="AR414" i="7"/>
  <c r="AQ415" i="7"/>
  <c r="AR415" i="7"/>
  <c r="AQ416" i="7"/>
  <c r="AR416" i="7"/>
  <c r="AQ417" i="7"/>
  <c r="AR417" i="7"/>
  <c r="AQ418" i="7"/>
  <c r="AR418" i="7"/>
  <c r="AQ419" i="7"/>
  <c r="AR419" i="7"/>
  <c r="AQ420" i="7"/>
  <c r="AR420" i="7"/>
  <c r="AQ421" i="7"/>
  <c r="AR421" i="7"/>
  <c r="AQ422" i="7"/>
  <c r="AR422" i="7"/>
  <c r="AQ423" i="7"/>
  <c r="AR423" i="7"/>
  <c r="AQ424" i="7"/>
  <c r="AR424" i="7"/>
  <c r="AQ425" i="7"/>
  <c r="AR425" i="7"/>
  <c r="AQ426" i="7"/>
  <c r="AR426" i="7"/>
  <c r="AQ427" i="7"/>
  <c r="AR427" i="7"/>
  <c r="AQ428" i="7"/>
  <c r="AR428" i="7"/>
  <c r="AQ429" i="7"/>
  <c r="AR429" i="7"/>
  <c r="AQ430" i="7"/>
  <c r="AR430" i="7"/>
  <c r="AQ431" i="7"/>
  <c r="AR431" i="7"/>
  <c r="AQ432" i="7"/>
  <c r="AR432" i="7"/>
  <c r="AQ433" i="7"/>
  <c r="AR433" i="7"/>
  <c r="AQ434" i="7"/>
  <c r="AR434" i="7"/>
  <c r="AQ435" i="7"/>
  <c r="AR435" i="7"/>
  <c r="AQ436" i="7"/>
  <c r="AR436" i="7"/>
  <c r="AQ437" i="7"/>
  <c r="AR437" i="7"/>
  <c r="AQ438" i="7"/>
  <c r="AR438" i="7"/>
  <c r="AQ439" i="7"/>
  <c r="AR439" i="7"/>
  <c r="AQ440" i="7"/>
  <c r="AR440" i="7"/>
  <c r="AQ441" i="7"/>
  <c r="AR441" i="7"/>
  <c r="AQ442" i="7"/>
  <c r="AR442" i="7"/>
  <c r="AQ443" i="7"/>
  <c r="AR443" i="7"/>
  <c r="AQ444" i="7"/>
  <c r="AR444" i="7"/>
  <c r="AQ445" i="7"/>
  <c r="AR445" i="7"/>
  <c r="AQ446" i="7"/>
  <c r="AR446" i="7"/>
  <c r="AQ447" i="7"/>
  <c r="AR447" i="7"/>
  <c r="AQ448" i="7"/>
  <c r="AR448" i="7"/>
  <c r="AQ449" i="7"/>
  <c r="AR449" i="7"/>
  <c r="AQ450" i="7"/>
  <c r="AR450" i="7"/>
  <c r="AQ451" i="7"/>
  <c r="AR451" i="7"/>
  <c r="AQ452" i="7"/>
  <c r="AR452" i="7"/>
  <c r="AQ453" i="7"/>
  <c r="AR453" i="7"/>
  <c r="AQ454" i="7"/>
  <c r="AR454" i="7"/>
  <c r="AQ455" i="7"/>
  <c r="AR455" i="7"/>
  <c r="AQ456" i="7"/>
  <c r="AR456" i="7"/>
  <c r="AQ457" i="7"/>
  <c r="AR457" i="7"/>
  <c r="AQ458" i="7"/>
  <c r="AR458" i="7"/>
  <c r="AQ459" i="7"/>
  <c r="AR459" i="7"/>
  <c r="AQ460" i="7"/>
  <c r="AR460" i="7"/>
  <c r="AQ461" i="7"/>
  <c r="AR461" i="7"/>
  <c r="AQ462" i="7"/>
  <c r="AR462" i="7"/>
  <c r="AQ463" i="7"/>
  <c r="AR463" i="7"/>
  <c r="AQ464" i="7"/>
  <c r="AR464" i="7"/>
  <c r="AQ465" i="7"/>
  <c r="AR465" i="7"/>
  <c r="AQ466" i="7"/>
  <c r="AR466" i="7"/>
  <c r="AQ467" i="7"/>
  <c r="AR467" i="7"/>
  <c r="AQ468" i="7"/>
  <c r="AR468" i="7"/>
  <c r="AQ469" i="7"/>
  <c r="AR469" i="7"/>
  <c r="AQ470" i="7"/>
  <c r="AR470" i="7"/>
  <c r="AQ471" i="7"/>
  <c r="AR471" i="7"/>
  <c r="AQ472" i="7"/>
  <c r="AR472" i="7"/>
  <c r="AQ473" i="7"/>
  <c r="AR473" i="7"/>
  <c r="AQ474" i="7"/>
  <c r="AR474" i="7"/>
  <c r="AQ475" i="7"/>
  <c r="AR475" i="7"/>
  <c r="AQ476" i="7"/>
  <c r="AR476" i="7"/>
  <c r="AQ477" i="7"/>
  <c r="AR477" i="7"/>
  <c r="AQ478" i="7"/>
  <c r="AR478" i="7"/>
  <c r="AQ479" i="7"/>
  <c r="AR479" i="7"/>
  <c r="AQ480" i="7"/>
  <c r="AR480" i="7"/>
  <c r="AQ481" i="7"/>
  <c r="AR481" i="7"/>
  <c r="AQ482" i="7"/>
  <c r="AR482" i="7"/>
  <c r="AQ483" i="7"/>
  <c r="AR483" i="7"/>
  <c r="AQ484" i="7"/>
  <c r="AR484" i="7"/>
  <c r="AQ485" i="7"/>
  <c r="AR485" i="7"/>
  <c r="AQ486" i="7"/>
  <c r="AR486" i="7"/>
  <c r="AQ487" i="7"/>
  <c r="AR487" i="7"/>
  <c r="AQ488" i="7"/>
  <c r="AR488" i="7"/>
  <c r="AQ489" i="7"/>
  <c r="AR489" i="7"/>
  <c r="AQ490" i="7"/>
  <c r="AR490" i="7"/>
  <c r="AQ491" i="7"/>
  <c r="AR491" i="7"/>
  <c r="AQ492" i="7"/>
  <c r="AR492" i="7"/>
  <c r="AQ493" i="7"/>
  <c r="AR493" i="7"/>
  <c r="AQ494" i="7"/>
  <c r="AR494" i="7"/>
  <c r="AQ495" i="7"/>
  <c r="AR495" i="7"/>
  <c r="AQ496" i="7"/>
  <c r="AR496" i="7"/>
  <c r="AQ497" i="7"/>
  <c r="AR497" i="7"/>
  <c r="AQ498" i="7"/>
  <c r="AR498" i="7"/>
  <c r="AQ499" i="7"/>
  <c r="AR499" i="7"/>
  <c r="AQ500" i="7"/>
  <c r="AR500" i="7"/>
  <c r="AQ501" i="7"/>
  <c r="AR501" i="7"/>
  <c r="AQ502" i="7"/>
  <c r="AR502" i="7"/>
  <c r="AQ503" i="7"/>
  <c r="AR503" i="7"/>
  <c r="AQ504" i="7"/>
  <c r="AR504" i="7"/>
  <c r="AQ505" i="7"/>
  <c r="AR505" i="7"/>
  <c r="AQ506" i="7"/>
  <c r="AR506" i="7"/>
  <c r="AQ507" i="7"/>
  <c r="AR507" i="7"/>
  <c r="AQ508" i="7"/>
  <c r="AR508" i="7"/>
  <c r="AQ509" i="7"/>
  <c r="AR509" i="7"/>
  <c r="AQ510" i="7"/>
  <c r="AR510" i="7"/>
  <c r="AQ511" i="7"/>
  <c r="AR511" i="7"/>
  <c r="AQ512" i="7"/>
  <c r="AR512" i="7"/>
  <c r="AQ513" i="7"/>
  <c r="AR513" i="7"/>
  <c r="AQ514" i="7"/>
  <c r="AR514" i="7"/>
  <c r="AQ515" i="7"/>
  <c r="AR515" i="7"/>
  <c r="AQ516" i="7"/>
  <c r="AR516" i="7"/>
  <c r="AQ517" i="7"/>
  <c r="AR517" i="7"/>
  <c r="AQ518" i="7"/>
  <c r="AR518" i="7"/>
  <c r="AQ519" i="7"/>
  <c r="AR519" i="7"/>
  <c r="AQ520" i="7"/>
  <c r="AR520" i="7"/>
  <c r="AQ521" i="7"/>
  <c r="AR521" i="7"/>
  <c r="AQ522" i="7"/>
  <c r="AR522" i="7"/>
  <c r="AQ523" i="7"/>
  <c r="AR523" i="7"/>
  <c r="AQ524" i="7"/>
  <c r="AR524" i="7"/>
  <c r="AQ525" i="7"/>
  <c r="AR525" i="7"/>
  <c r="AQ526" i="7"/>
  <c r="AR526" i="7"/>
  <c r="AQ527" i="7"/>
  <c r="AR527" i="7"/>
  <c r="AQ528" i="7"/>
  <c r="AR528" i="7"/>
  <c r="AQ529" i="7"/>
  <c r="AR529" i="7"/>
  <c r="AQ530" i="7"/>
  <c r="AR530" i="7"/>
  <c r="AQ531" i="7"/>
  <c r="AR531" i="7"/>
  <c r="AQ532" i="7"/>
  <c r="AR532" i="7"/>
  <c r="AQ533" i="7"/>
  <c r="AR533" i="7"/>
  <c r="AQ534" i="7"/>
  <c r="AR534" i="7"/>
  <c r="AQ535" i="7"/>
  <c r="AR535" i="7"/>
  <c r="AQ536" i="7"/>
  <c r="AR536" i="7"/>
  <c r="AQ537" i="7"/>
  <c r="AR537" i="7"/>
  <c r="AQ538" i="7"/>
  <c r="AR538" i="7"/>
  <c r="AQ539" i="7"/>
  <c r="AR539" i="7"/>
  <c r="AQ540" i="7"/>
  <c r="AR540" i="7"/>
  <c r="AQ541" i="7"/>
  <c r="AR541" i="7"/>
  <c r="AQ542" i="7"/>
  <c r="AR542" i="7"/>
  <c r="AQ543" i="7"/>
  <c r="AR543" i="7"/>
  <c r="AQ544" i="7"/>
  <c r="AR544" i="7"/>
  <c r="AQ545" i="7"/>
  <c r="AR545" i="7"/>
  <c r="AQ546" i="7"/>
  <c r="AR546" i="7"/>
  <c r="AQ547" i="7"/>
  <c r="AR547" i="7"/>
  <c r="AQ548" i="7"/>
  <c r="AR548" i="7"/>
  <c r="AQ549" i="7"/>
  <c r="AR549" i="7"/>
  <c r="AQ550" i="7"/>
  <c r="AR550" i="7"/>
  <c r="AQ551" i="7"/>
  <c r="AR551" i="7"/>
  <c r="AQ552" i="7"/>
  <c r="AR552" i="7"/>
  <c r="AQ553" i="7"/>
  <c r="AR553" i="7"/>
  <c r="AQ554" i="7"/>
  <c r="AR554" i="7"/>
  <c r="AQ555" i="7"/>
  <c r="AR555" i="7"/>
  <c r="AQ556" i="7"/>
  <c r="AR556" i="7"/>
  <c r="AQ557" i="7"/>
  <c r="AR557" i="7"/>
  <c r="AQ558" i="7"/>
  <c r="AR558" i="7"/>
  <c r="AQ559" i="7"/>
  <c r="AR559" i="7"/>
  <c r="AQ560" i="7"/>
  <c r="AR560" i="7"/>
  <c r="AQ561" i="7"/>
  <c r="AR561" i="7"/>
  <c r="AQ562" i="7"/>
  <c r="AR562" i="7"/>
  <c r="AQ563" i="7"/>
  <c r="AR563" i="7"/>
  <c r="AQ564" i="7"/>
  <c r="AR564" i="7"/>
  <c r="AQ565" i="7"/>
  <c r="AR565" i="7"/>
  <c r="AQ566" i="7"/>
  <c r="AR566" i="7"/>
  <c r="AQ567" i="7"/>
  <c r="AR567" i="7"/>
  <c r="AQ568" i="7"/>
  <c r="AR568" i="7"/>
  <c r="AQ569" i="7"/>
  <c r="AR569" i="7"/>
  <c r="AQ570" i="7"/>
  <c r="AR570" i="7"/>
  <c r="AQ571" i="7"/>
  <c r="AR571" i="7"/>
  <c r="AQ572" i="7"/>
  <c r="AR572" i="7"/>
  <c r="AQ573" i="7"/>
  <c r="AR573" i="7"/>
  <c r="AQ574" i="7"/>
  <c r="AR574" i="7"/>
  <c r="AQ575" i="7"/>
  <c r="AR575" i="7"/>
  <c r="AQ576" i="7"/>
  <c r="AR576" i="7"/>
  <c r="AQ577" i="7"/>
  <c r="AR577" i="7"/>
  <c r="AQ578" i="7"/>
  <c r="AR578" i="7"/>
  <c r="AQ579" i="7"/>
  <c r="AR579" i="7"/>
  <c r="AQ580" i="7"/>
  <c r="AR580" i="7"/>
  <c r="AQ581" i="7"/>
  <c r="AR581" i="7"/>
  <c r="AQ582" i="7"/>
  <c r="AR582" i="7"/>
  <c r="AQ583" i="7"/>
  <c r="AR583" i="7"/>
  <c r="AQ584" i="7"/>
  <c r="AR584" i="7"/>
  <c r="AQ585" i="7"/>
  <c r="AR585" i="7"/>
  <c r="AQ586" i="7"/>
  <c r="AR586" i="7"/>
  <c r="AQ587" i="7"/>
  <c r="AR587" i="7"/>
  <c r="AQ588" i="7"/>
  <c r="AR588" i="7"/>
  <c r="AQ589" i="7"/>
  <c r="AR589" i="7"/>
  <c r="AQ590" i="7"/>
  <c r="AR590" i="7"/>
  <c r="AQ591" i="7"/>
  <c r="AR591" i="7"/>
  <c r="AQ592" i="7"/>
  <c r="AR592" i="7"/>
  <c r="AQ593" i="7"/>
  <c r="AR593" i="7"/>
  <c r="AQ594" i="7"/>
  <c r="AR594" i="7"/>
  <c r="AQ595" i="7"/>
  <c r="AR595" i="7"/>
  <c r="AQ596" i="7"/>
  <c r="AR596" i="7"/>
  <c r="AQ597" i="7"/>
  <c r="AR597" i="7"/>
  <c r="AQ598" i="7"/>
  <c r="AR598" i="7"/>
  <c r="AQ599" i="7"/>
  <c r="AR599" i="7"/>
  <c r="AQ600" i="7"/>
  <c r="AR600" i="7"/>
  <c r="AQ601" i="7"/>
  <c r="AR601" i="7"/>
  <c r="AQ602" i="7"/>
  <c r="AR602" i="7"/>
  <c r="AQ603" i="7"/>
  <c r="AR603" i="7"/>
  <c r="AQ604" i="7"/>
  <c r="AR604" i="7"/>
  <c r="AQ605" i="7"/>
  <c r="AR605" i="7"/>
  <c r="AQ606" i="7"/>
  <c r="AR606" i="7"/>
  <c r="AQ607" i="7"/>
  <c r="AR607" i="7"/>
  <c r="AQ608" i="7"/>
  <c r="AR608" i="7"/>
  <c r="AQ609" i="7"/>
  <c r="AR609" i="7"/>
  <c r="AQ610" i="7"/>
  <c r="AR610" i="7"/>
  <c r="AQ611" i="7"/>
  <c r="AR611" i="7"/>
  <c r="AQ612" i="7"/>
  <c r="AR612" i="7"/>
  <c r="AQ613" i="7"/>
  <c r="AR613" i="7"/>
  <c r="AQ614" i="7"/>
  <c r="AR614" i="7"/>
  <c r="AQ615" i="7"/>
  <c r="AR615" i="7"/>
  <c r="AQ616" i="7"/>
  <c r="AR616" i="7"/>
  <c r="AQ617" i="7"/>
  <c r="AR617" i="7"/>
  <c r="AQ618" i="7"/>
  <c r="AR618" i="7"/>
  <c r="AQ619" i="7"/>
  <c r="AR619" i="7"/>
  <c r="AQ620" i="7"/>
  <c r="AR620" i="7"/>
  <c r="AQ621" i="7"/>
  <c r="AR621" i="7"/>
  <c r="AQ622" i="7"/>
  <c r="AR622" i="7"/>
  <c r="AQ623" i="7"/>
  <c r="AR623" i="7"/>
  <c r="AQ624" i="7"/>
  <c r="AR624" i="7"/>
  <c r="AQ625" i="7"/>
  <c r="AR625" i="7"/>
  <c r="AQ626" i="7"/>
  <c r="AR626" i="7"/>
  <c r="AQ627" i="7"/>
  <c r="AR627" i="7"/>
  <c r="AQ628" i="7"/>
  <c r="AR628" i="7"/>
  <c r="AQ629" i="7"/>
  <c r="AR629" i="7"/>
  <c r="AQ630" i="7"/>
  <c r="AR630" i="7"/>
  <c r="AQ631" i="7"/>
  <c r="AR631" i="7"/>
  <c r="AQ632" i="7"/>
  <c r="AR632" i="7"/>
  <c r="AQ633" i="7"/>
  <c r="AR633" i="7"/>
  <c r="AQ634" i="7"/>
  <c r="AR634" i="7"/>
  <c r="AQ635" i="7"/>
  <c r="AR635" i="7"/>
  <c r="AQ636" i="7"/>
  <c r="AR636" i="7"/>
  <c r="AQ637" i="7"/>
  <c r="AR637" i="7"/>
  <c r="AQ638" i="7"/>
  <c r="AR638" i="7"/>
  <c r="AQ639" i="7"/>
  <c r="AR639" i="7"/>
  <c r="AQ640" i="7"/>
  <c r="AR640" i="7"/>
  <c r="AQ641" i="7"/>
  <c r="AR641" i="7"/>
  <c r="AQ642" i="7"/>
  <c r="AR642" i="7"/>
  <c r="AQ643" i="7"/>
  <c r="AR643" i="7"/>
  <c r="AQ644" i="7"/>
  <c r="AR644" i="7"/>
  <c r="AQ645" i="7"/>
  <c r="AR645" i="7"/>
  <c r="AQ646" i="7"/>
  <c r="AR646" i="7"/>
  <c r="AQ647" i="7"/>
  <c r="AR647" i="7"/>
  <c r="AQ648" i="7"/>
  <c r="AR648" i="7"/>
  <c r="AQ649" i="7"/>
  <c r="AR649" i="7"/>
  <c r="AQ650" i="7"/>
  <c r="AR650" i="7"/>
  <c r="AQ651" i="7"/>
  <c r="AR651" i="7"/>
  <c r="AQ652" i="7"/>
  <c r="AR652" i="7"/>
  <c r="AQ653" i="7"/>
  <c r="AR653" i="7"/>
  <c r="AQ654" i="7"/>
  <c r="AR654" i="7"/>
  <c r="AQ655" i="7"/>
  <c r="AR655" i="7"/>
  <c r="AQ656" i="7"/>
  <c r="AR656" i="7"/>
  <c r="AQ657" i="7"/>
  <c r="AR657" i="7"/>
  <c r="AQ658" i="7"/>
  <c r="AR658" i="7"/>
  <c r="AQ659" i="7"/>
  <c r="AR659" i="7"/>
  <c r="AQ660" i="7"/>
  <c r="AR660" i="7"/>
  <c r="AQ661" i="7"/>
  <c r="AR661" i="7"/>
  <c r="AQ662" i="7"/>
  <c r="AR662" i="7"/>
  <c r="AQ663" i="7"/>
  <c r="AR663" i="7"/>
  <c r="AQ664" i="7"/>
  <c r="AR664" i="7"/>
  <c r="AQ665" i="7"/>
  <c r="AR665" i="7"/>
  <c r="AQ666" i="7"/>
  <c r="AR666" i="7"/>
  <c r="AQ667" i="7"/>
  <c r="AR667" i="7"/>
  <c r="AQ668" i="7"/>
  <c r="AR668" i="7"/>
  <c r="AQ669" i="7"/>
  <c r="AR669" i="7"/>
  <c r="AQ670" i="7"/>
  <c r="AR670" i="7"/>
  <c r="AQ671" i="7"/>
  <c r="AR671" i="7"/>
  <c r="AQ672" i="7"/>
  <c r="AR672" i="7"/>
  <c r="AQ673" i="7"/>
  <c r="AR673" i="7"/>
  <c r="AQ674" i="7"/>
  <c r="AR674" i="7"/>
  <c r="AQ675" i="7"/>
  <c r="AR675" i="7"/>
  <c r="AQ676" i="7"/>
  <c r="AR676" i="7"/>
  <c r="AQ677" i="7"/>
  <c r="AR677" i="7"/>
  <c r="AQ678" i="7"/>
  <c r="AR678" i="7"/>
  <c r="AQ679" i="7"/>
  <c r="AR679" i="7"/>
  <c r="AQ680" i="7"/>
  <c r="AR680" i="7"/>
  <c r="AQ681" i="7"/>
  <c r="AR681" i="7"/>
  <c r="AQ682" i="7"/>
  <c r="AR682" i="7"/>
  <c r="AQ683" i="7"/>
  <c r="AR683" i="7"/>
  <c r="AQ684" i="7"/>
  <c r="AR684" i="7"/>
  <c r="AQ685" i="7"/>
  <c r="AR685" i="7"/>
  <c r="AQ686" i="7"/>
  <c r="AR686" i="7"/>
  <c r="AQ687" i="7"/>
  <c r="AR687" i="7"/>
  <c r="AQ688" i="7"/>
  <c r="AR688" i="7"/>
  <c r="AQ689" i="7"/>
  <c r="AR689" i="7"/>
  <c r="AQ690" i="7"/>
  <c r="AR690" i="7"/>
  <c r="AQ691" i="7"/>
  <c r="AR691" i="7"/>
  <c r="AQ692" i="7"/>
  <c r="AR692" i="7"/>
  <c r="AQ693" i="7"/>
  <c r="AR693" i="7"/>
  <c r="AQ694" i="7"/>
  <c r="AR694" i="7"/>
  <c r="AQ695" i="7"/>
  <c r="AR695" i="7"/>
  <c r="AQ696" i="7"/>
  <c r="AR696" i="7"/>
  <c r="AQ697" i="7"/>
  <c r="AR697" i="7"/>
  <c r="AQ698" i="7"/>
  <c r="AR698" i="7"/>
  <c r="AQ699" i="7"/>
  <c r="AR699" i="7"/>
  <c r="AQ700" i="7"/>
  <c r="AR700" i="7"/>
  <c r="AQ701" i="7"/>
  <c r="AR701" i="7"/>
  <c r="AQ702" i="7"/>
  <c r="AR702" i="7"/>
  <c r="AQ703" i="7"/>
  <c r="AR703" i="7"/>
  <c r="AQ704" i="7"/>
  <c r="AR704" i="7"/>
  <c r="AQ705" i="7"/>
  <c r="AR705" i="7"/>
  <c r="AQ706" i="7"/>
  <c r="AR706" i="7"/>
  <c r="AQ707" i="7"/>
  <c r="AR707" i="7"/>
  <c r="AQ708" i="7"/>
  <c r="AR708" i="7"/>
  <c r="AQ709" i="7"/>
  <c r="AR709" i="7"/>
  <c r="AQ710" i="7"/>
  <c r="AR710" i="7"/>
  <c r="AQ711" i="7"/>
  <c r="AR711" i="7"/>
  <c r="AQ712" i="7"/>
  <c r="AR712" i="7"/>
  <c r="AQ713" i="7"/>
  <c r="AR713" i="7"/>
  <c r="AQ714" i="7"/>
  <c r="AR714" i="7"/>
  <c r="AQ715" i="7"/>
  <c r="AR715" i="7"/>
  <c r="AQ716" i="7"/>
  <c r="AR716" i="7"/>
  <c r="AQ717" i="7"/>
  <c r="AR717" i="7"/>
  <c r="AQ718" i="7"/>
  <c r="AR718" i="7"/>
  <c r="AQ719" i="7"/>
  <c r="AR719" i="7"/>
  <c r="AQ720" i="7"/>
  <c r="AR720" i="7"/>
  <c r="AQ721" i="7"/>
  <c r="AR721" i="7"/>
  <c r="AQ722" i="7"/>
  <c r="AR722" i="7"/>
  <c r="AQ723" i="7"/>
  <c r="AR723" i="7"/>
  <c r="AQ724" i="7"/>
  <c r="AR724" i="7"/>
  <c r="AQ725" i="7"/>
  <c r="AR725" i="7"/>
  <c r="AQ726" i="7"/>
  <c r="AR726" i="7"/>
  <c r="AQ727" i="7"/>
  <c r="AR727" i="7"/>
  <c r="AQ728" i="7"/>
  <c r="AR728" i="7"/>
  <c r="AQ729" i="7"/>
  <c r="AR729" i="7"/>
  <c r="AQ730" i="7"/>
  <c r="AR730" i="7"/>
  <c r="AQ731" i="7"/>
  <c r="AR731" i="7"/>
  <c r="AQ732" i="7"/>
  <c r="AR732" i="7"/>
  <c r="AQ733" i="7"/>
  <c r="AR733" i="7"/>
  <c r="AQ734" i="7"/>
  <c r="AR734" i="7"/>
  <c r="AQ735" i="7"/>
  <c r="AR735" i="7"/>
  <c r="AQ736" i="7"/>
  <c r="AR736" i="7"/>
  <c r="AQ737" i="7"/>
  <c r="AR737" i="7"/>
  <c r="AQ738" i="7"/>
  <c r="AR738" i="7"/>
  <c r="AQ739" i="7"/>
  <c r="AR739" i="7"/>
  <c r="AQ740" i="7"/>
  <c r="AR740" i="7"/>
  <c r="AQ741" i="7"/>
  <c r="AR741" i="7"/>
  <c r="AQ742" i="7"/>
  <c r="AR742" i="7"/>
  <c r="AQ743" i="7"/>
  <c r="AR743" i="7"/>
  <c r="AQ744" i="7"/>
  <c r="AR744" i="7"/>
  <c r="AQ745" i="7"/>
  <c r="AR745" i="7"/>
  <c r="AQ746" i="7"/>
  <c r="AR746" i="7"/>
  <c r="AQ747" i="7"/>
  <c r="AR747" i="7"/>
  <c r="AQ748" i="7"/>
  <c r="AR748" i="7"/>
  <c r="AQ749" i="7"/>
  <c r="AR749" i="7"/>
  <c r="AQ750" i="7"/>
  <c r="AR750" i="7"/>
  <c r="AQ751" i="7"/>
  <c r="AR751" i="7"/>
  <c r="AQ752" i="7"/>
  <c r="AR752" i="7"/>
  <c r="AQ753" i="7"/>
  <c r="AR753" i="7"/>
  <c r="AQ754" i="7"/>
  <c r="AR754" i="7"/>
  <c r="AQ755" i="7"/>
  <c r="AR755" i="7"/>
  <c r="AQ756" i="7"/>
  <c r="AR756" i="7"/>
  <c r="AQ757" i="7"/>
  <c r="AR757" i="7"/>
  <c r="AQ758" i="7"/>
  <c r="AR758" i="7"/>
  <c r="AQ759" i="7"/>
  <c r="AR759" i="7"/>
  <c r="AQ760" i="7"/>
  <c r="AR760" i="7"/>
  <c r="AQ761" i="7"/>
  <c r="AR761" i="7"/>
  <c r="AQ762" i="7"/>
  <c r="AR762" i="7"/>
  <c r="AQ763" i="7"/>
  <c r="AR763" i="7"/>
  <c r="AQ764" i="7"/>
  <c r="AR764" i="7"/>
  <c r="AQ765" i="7"/>
  <c r="AR765" i="7"/>
  <c r="AQ766" i="7"/>
  <c r="AR766" i="7"/>
  <c r="AQ767" i="7"/>
  <c r="AR767" i="7"/>
  <c r="AQ768" i="7"/>
  <c r="AR768" i="7"/>
  <c r="AQ769" i="7"/>
  <c r="AR769" i="7"/>
  <c r="AQ770" i="7"/>
  <c r="AR770" i="7"/>
  <c r="AQ771" i="7"/>
  <c r="AR771" i="7"/>
  <c r="AQ772" i="7"/>
  <c r="AR772" i="7"/>
  <c r="AQ773" i="7"/>
  <c r="AR773" i="7"/>
  <c r="AQ774" i="7"/>
  <c r="AR774" i="7"/>
  <c r="AQ775" i="7"/>
  <c r="AR775" i="7"/>
  <c r="AQ776" i="7"/>
  <c r="AR776" i="7"/>
  <c r="AQ777" i="7"/>
  <c r="AR777" i="7"/>
  <c r="AQ778" i="7"/>
  <c r="AR778" i="7"/>
  <c r="AQ779" i="7"/>
  <c r="AR779" i="7"/>
  <c r="AQ780" i="7"/>
  <c r="AR780" i="7"/>
  <c r="AQ781" i="7"/>
  <c r="AR781" i="7"/>
  <c r="AQ782" i="7"/>
  <c r="AR782" i="7"/>
  <c r="AQ783" i="7"/>
  <c r="AR783" i="7"/>
  <c r="AQ784" i="7"/>
  <c r="AR784" i="7"/>
  <c r="AQ785" i="7"/>
  <c r="AR785" i="7"/>
  <c r="AQ786" i="7"/>
  <c r="AR786" i="7"/>
  <c r="AQ787" i="7"/>
  <c r="AR787" i="7"/>
  <c r="AQ788" i="7"/>
  <c r="AR788" i="7"/>
  <c r="AQ789" i="7"/>
  <c r="AR789" i="7"/>
  <c r="AQ790" i="7"/>
  <c r="AR790" i="7"/>
  <c r="AQ791" i="7"/>
  <c r="AR791" i="7"/>
  <c r="AQ792" i="7"/>
  <c r="AR792" i="7"/>
  <c r="AQ793" i="7"/>
  <c r="AR793" i="7"/>
  <c r="AQ794" i="7"/>
  <c r="AR794" i="7"/>
  <c r="AQ795" i="7"/>
  <c r="AR795" i="7"/>
  <c r="AQ796" i="7"/>
  <c r="AR796" i="7"/>
  <c r="AQ797" i="7"/>
  <c r="AR797" i="7"/>
  <c r="AQ798" i="7"/>
  <c r="AR798" i="7"/>
  <c r="AQ799" i="7"/>
  <c r="AR799" i="7"/>
  <c r="AQ800" i="7"/>
  <c r="AR800" i="7"/>
  <c r="AQ801" i="7"/>
  <c r="AR801" i="7"/>
  <c r="AQ802" i="7"/>
  <c r="AR802" i="7"/>
  <c r="AQ803" i="7"/>
  <c r="AR803" i="7"/>
  <c r="AQ804" i="7"/>
  <c r="AR804" i="7"/>
  <c r="AQ805" i="7"/>
  <c r="AR805" i="7"/>
  <c r="AQ806" i="7"/>
  <c r="AR806" i="7"/>
  <c r="AQ807" i="7"/>
  <c r="AR807" i="7"/>
  <c r="AQ808" i="7"/>
  <c r="AR808" i="7"/>
  <c r="AQ809" i="7"/>
  <c r="AR809" i="7"/>
  <c r="AQ810" i="7"/>
  <c r="AR810" i="7"/>
  <c r="AQ811" i="7"/>
  <c r="AR811" i="7"/>
  <c r="AQ812" i="7"/>
  <c r="AR812" i="7"/>
  <c r="AQ813" i="7"/>
  <c r="AR813" i="7"/>
  <c r="AQ814" i="7"/>
  <c r="AR814" i="7"/>
  <c r="AQ815" i="7"/>
  <c r="AR815" i="7"/>
  <c r="AQ816" i="7"/>
  <c r="AR816" i="7"/>
  <c r="AQ817" i="7"/>
  <c r="AR817" i="7"/>
  <c r="AQ818" i="7"/>
  <c r="AR818" i="7"/>
  <c r="AQ819" i="7"/>
  <c r="AR819" i="7"/>
  <c r="AQ820" i="7"/>
  <c r="AR820" i="7"/>
  <c r="AQ821" i="7"/>
  <c r="AR821" i="7"/>
  <c r="AQ822" i="7"/>
  <c r="AR822" i="7"/>
  <c r="AQ823" i="7"/>
  <c r="AR823" i="7"/>
  <c r="AQ824" i="7"/>
  <c r="AR824" i="7"/>
  <c r="AQ825" i="7"/>
  <c r="AR825" i="7"/>
  <c r="AQ826" i="7"/>
  <c r="AR826" i="7"/>
  <c r="AQ827" i="7"/>
  <c r="AR827" i="7"/>
  <c r="AQ828" i="7"/>
  <c r="AR828" i="7"/>
  <c r="AQ829" i="7"/>
  <c r="AR829" i="7"/>
  <c r="AQ830" i="7"/>
  <c r="AR830" i="7"/>
  <c r="AQ831" i="7"/>
  <c r="AR831" i="7"/>
  <c r="AQ832" i="7"/>
  <c r="AR832" i="7"/>
  <c r="AQ833" i="7"/>
  <c r="AR833" i="7"/>
  <c r="AQ834" i="7"/>
  <c r="AR834" i="7"/>
  <c r="AQ835" i="7"/>
  <c r="AR835" i="7"/>
  <c r="AQ836" i="7"/>
  <c r="AR836" i="7"/>
  <c r="AQ837" i="7"/>
  <c r="AR837" i="7"/>
  <c r="AQ838" i="7"/>
  <c r="AR838" i="7"/>
  <c r="AQ839" i="7"/>
  <c r="AR839" i="7"/>
  <c r="AQ840" i="7"/>
  <c r="AR840" i="7"/>
  <c r="AQ841" i="7"/>
  <c r="AR841" i="7"/>
  <c r="AQ842" i="7"/>
  <c r="AR842" i="7"/>
  <c r="AQ843" i="7"/>
  <c r="AR843" i="7"/>
  <c r="AQ844" i="7"/>
  <c r="AR844" i="7"/>
  <c r="AQ845" i="7"/>
  <c r="AR845" i="7"/>
  <c r="AQ846" i="7"/>
  <c r="AR846" i="7"/>
  <c r="AQ847" i="7"/>
  <c r="AR847" i="7"/>
  <c r="AQ848" i="7"/>
  <c r="AR848" i="7"/>
  <c r="AQ849" i="7"/>
  <c r="AR849" i="7"/>
  <c r="AQ850" i="7"/>
  <c r="AR850" i="7"/>
  <c r="AQ851" i="7"/>
  <c r="AR851" i="7"/>
  <c r="AQ852" i="7"/>
  <c r="AR852" i="7"/>
  <c r="AQ853" i="7"/>
  <c r="AR853" i="7"/>
  <c r="AQ854" i="7"/>
  <c r="AR854" i="7"/>
  <c r="AQ855" i="7"/>
  <c r="AR855" i="7"/>
  <c r="AQ856" i="7"/>
  <c r="AR856" i="7"/>
  <c r="AQ857" i="7"/>
  <c r="AR857" i="7"/>
  <c r="AQ858" i="7"/>
  <c r="AR858" i="7"/>
  <c r="AQ859" i="7"/>
  <c r="AR859" i="7"/>
  <c r="AQ860" i="7"/>
  <c r="AR860" i="7"/>
  <c r="AQ861" i="7"/>
  <c r="AR861" i="7"/>
  <c r="AQ862" i="7"/>
  <c r="AR862" i="7"/>
  <c r="AQ863" i="7"/>
  <c r="AR863" i="7"/>
  <c r="AQ864" i="7"/>
  <c r="AR864" i="7"/>
  <c r="AQ865" i="7"/>
  <c r="AR865" i="7"/>
  <c r="AQ866" i="7"/>
  <c r="AR866" i="7"/>
  <c r="AQ867" i="7"/>
  <c r="AR867" i="7"/>
  <c r="AQ868" i="7"/>
  <c r="AR868" i="7"/>
  <c r="AQ869" i="7"/>
  <c r="AR869" i="7"/>
  <c r="AQ870" i="7"/>
  <c r="AR870" i="7"/>
  <c r="AQ871" i="7"/>
  <c r="AR871" i="7"/>
  <c r="AQ872" i="7"/>
  <c r="AR872" i="7"/>
  <c r="AQ873" i="7"/>
  <c r="AR873" i="7"/>
  <c r="AQ874" i="7"/>
  <c r="AR874" i="7"/>
  <c r="AQ875" i="7"/>
  <c r="AR875" i="7"/>
  <c r="AQ876" i="7"/>
  <c r="AR876" i="7"/>
  <c r="AQ877" i="7"/>
  <c r="AR877" i="7"/>
  <c r="AQ878" i="7"/>
  <c r="AR878" i="7"/>
  <c r="AQ879" i="7"/>
  <c r="AR879" i="7"/>
  <c r="AQ880" i="7"/>
  <c r="AR880" i="7"/>
  <c r="AQ881" i="7"/>
  <c r="AR881" i="7"/>
  <c r="AQ882" i="7"/>
  <c r="AR882" i="7"/>
  <c r="AQ883" i="7"/>
  <c r="AR883" i="7"/>
  <c r="AQ884" i="7"/>
  <c r="AR884" i="7"/>
  <c r="AQ885" i="7"/>
  <c r="AR885" i="7"/>
  <c r="AQ886" i="7"/>
  <c r="AR886" i="7"/>
  <c r="AQ887" i="7"/>
  <c r="AR887" i="7"/>
  <c r="AQ888" i="7"/>
  <c r="AR888" i="7"/>
  <c r="AQ889" i="7"/>
  <c r="AR889" i="7"/>
  <c r="AQ890" i="7"/>
  <c r="AR890" i="7"/>
  <c r="AQ891" i="7"/>
  <c r="AR891" i="7"/>
  <c r="AQ892" i="7"/>
  <c r="AR892" i="7"/>
  <c r="AQ893" i="7"/>
  <c r="AR893" i="7"/>
  <c r="AQ894" i="7"/>
  <c r="AR894" i="7"/>
  <c r="AQ895" i="7"/>
  <c r="AR895" i="7"/>
  <c r="AQ896" i="7"/>
  <c r="AR896" i="7"/>
  <c r="AQ897" i="7"/>
  <c r="AR897" i="7"/>
  <c r="AQ898" i="7"/>
  <c r="AR898" i="7"/>
  <c r="AQ899" i="7"/>
  <c r="AR899" i="7"/>
  <c r="AQ900" i="7"/>
  <c r="AR900" i="7"/>
  <c r="AQ901" i="7"/>
  <c r="AR901" i="7"/>
  <c r="AQ902" i="7"/>
  <c r="AR902" i="7"/>
  <c r="AQ903" i="7"/>
  <c r="AR903" i="7"/>
  <c r="AQ904" i="7"/>
  <c r="AR904" i="7"/>
  <c r="AQ905" i="7"/>
  <c r="AR905" i="7"/>
  <c r="AQ906" i="7"/>
  <c r="AR906" i="7"/>
  <c r="AQ907" i="7"/>
  <c r="AR907" i="7"/>
  <c r="AQ908" i="7"/>
  <c r="AR908" i="7"/>
  <c r="AQ909" i="7"/>
  <c r="AR909" i="7"/>
  <c r="AQ910" i="7"/>
  <c r="AR910" i="7"/>
  <c r="AQ911" i="7"/>
  <c r="AR911" i="7"/>
  <c r="AQ912" i="7"/>
  <c r="AR912" i="7"/>
  <c r="AQ913" i="7"/>
  <c r="AR913" i="7"/>
  <c r="AQ914" i="7"/>
  <c r="AR914" i="7"/>
  <c r="AQ915" i="7"/>
  <c r="AR915" i="7"/>
  <c r="AQ916" i="7"/>
  <c r="AR916" i="7"/>
  <c r="AQ917" i="7"/>
  <c r="AR917" i="7"/>
  <c r="AQ918" i="7"/>
  <c r="AR918" i="7"/>
  <c r="AQ919" i="7"/>
  <c r="AR919" i="7"/>
  <c r="AQ920" i="7"/>
  <c r="AR920" i="7"/>
  <c r="AQ921" i="7"/>
  <c r="AR921" i="7"/>
  <c r="AQ922" i="7"/>
  <c r="AR922" i="7"/>
  <c r="AQ923" i="7"/>
  <c r="AR923" i="7"/>
  <c r="AQ924" i="7"/>
  <c r="AR924" i="7"/>
  <c r="AQ925" i="7"/>
  <c r="AR925" i="7"/>
  <c r="AQ926" i="7"/>
  <c r="AR926" i="7"/>
  <c r="AQ927" i="7"/>
  <c r="AR927" i="7"/>
  <c r="AQ928" i="7"/>
  <c r="AR928" i="7"/>
  <c r="AQ929" i="7"/>
  <c r="AR929" i="7"/>
  <c r="AQ930" i="7"/>
  <c r="AR930" i="7"/>
  <c r="AQ931" i="7"/>
  <c r="AR931" i="7"/>
  <c r="AQ932" i="7"/>
  <c r="AR932" i="7"/>
  <c r="AQ933" i="7"/>
  <c r="AR933" i="7"/>
  <c r="AQ934" i="7"/>
  <c r="AR934" i="7"/>
  <c r="AQ935" i="7"/>
  <c r="AR935" i="7"/>
  <c r="AQ936" i="7"/>
  <c r="AR936" i="7"/>
  <c r="AQ937" i="7"/>
  <c r="AR937" i="7"/>
  <c r="AQ938" i="7"/>
  <c r="AR938" i="7"/>
  <c r="AQ939" i="7"/>
  <c r="AR939" i="7"/>
  <c r="AQ940" i="7"/>
  <c r="AR940" i="7"/>
  <c r="AQ941" i="7"/>
  <c r="AR941" i="7"/>
  <c r="AQ942" i="7"/>
  <c r="AR942" i="7"/>
  <c r="AQ943" i="7"/>
  <c r="AR943" i="7"/>
  <c r="AQ944" i="7"/>
  <c r="AR944" i="7"/>
  <c r="AQ945" i="7"/>
  <c r="AR945" i="7"/>
  <c r="AQ946" i="7"/>
  <c r="AR946" i="7"/>
  <c r="AQ947" i="7"/>
  <c r="AR947" i="7"/>
  <c r="AQ948" i="7"/>
  <c r="AR948" i="7"/>
  <c r="AQ949" i="7"/>
  <c r="AR949" i="7"/>
  <c r="AQ950" i="7"/>
  <c r="AR950" i="7"/>
  <c r="AQ951" i="7"/>
  <c r="AR951" i="7"/>
  <c r="AQ952" i="7"/>
  <c r="AR952" i="7"/>
  <c r="AQ953" i="7"/>
  <c r="AR953" i="7"/>
  <c r="AQ954" i="7"/>
  <c r="AR954" i="7"/>
  <c r="AQ955" i="7"/>
  <c r="AR955" i="7"/>
  <c r="AQ956" i="7"/>
  <c r="AR956" i="7"/>
  <c r="AQ957" i="7"/>
  <c r="AR957" i="7"/>
  <c r="AQ958" i="7"/>
  <c r="AR958" i="7"/>
  <c r="AQ959" i="7"/>
  <c r="AR959" i="7"/>
  <c r="AQ960" i="7"/>
  <c r="AR960" i="7"/>
  <c r="AQ961" i="7"/>
  <c r="AR961" i="7"/>
  <c r="AQ962" i="7"/>
  <c r="AR962" i="7"/>
  <c r="AQ963" i="7"/>
  <c r="AR963" i="7"/>
  <c r="AQ964" i="7"/>
  <c r="AR964" i="7"/>
  <c r="AQ965" i="7"/>
  <c r="AR965" i="7"/>
  <c r="AQ966" i="7"/>
  <c r="AR966" i="7"/>
  <c r="AQ967" i="7"/>
  <c r="AR967" i="7"/>
  <c r="AQ968" i="7"/>
  <c r="AR968" i="7"/>
  <c r="AQ969" i="7"/>
  <c r="AR969" i="7"/>
  <c r="AQ970" i="7"/>
  <c r="AR970" i="7"/>
  <c r="AQ971" i="7"/>
  <c r="AR971" i="7"/>
  <c r="AQ972" i="7"/>
  <c r="AR972" i="7"/>
  <c r="AQ973" i="7"/>
  <c r="AR973" i="7"/>
  <c r="AQ974" i="7"/>
  <c r="AR974" i="7"/>
  <c r="AQ975" i="7"/>
  <c r="AR975" i="7"/>
  <c r="AQ976" i="7"/>
  <c r="AR976" i="7"/>
  <c r="AQ977" i="7"/>
  <c r="AR977" i="7"/>
  <c r="AQ978" i="7"/>
  <c r="AR978" i="7"/>
  <c r="AQ979" i="7"/>
  <c r="AR979" i="7"/>
  <c r="AQ980" i="7"/>
  <c r="AR980" i="7"/>
  <c r="AQ981" i="7"/>
  <c r="AR981" i="7"/>
  <c r="AQ982" i="7"/>
  <c r="AR982" i="7"/>
  <c r="AQ983" i="7"/>
  <c r="AR983" i="7"/>
  <c r="AQ984" i="7"/>
  <c r="AR984" i="7"/>
  <c r="AQ985" i="7"/>
  <c r="AR985" i="7"/>
  <c r="AQ986" i="7"/>
  <c r="AR986" i="7"/>
  <c r="AQ987" i="7"/>
  <c r="AR987" i="7"/>
  <c r="AQ988" i="7"/>
  <c r="AR988" i="7"/>
  <c r="AQ989" i="7"/>
  <c r="AR989" i="7"/>
  <c r="AQ990" i="7"/>
  <c r="AR990" i="7"/>
  <c r="AQ991" i="7"/>
  <c r="AR991" i="7"/>
  <c r="AQ992" i="7"/>
  <c r="AR992" i="7"/>
  <c r="AQ993" i="7"/>
  <c r="AR993" i="7"/>
  <c r="AQ994" i="7"/>
  <c r="AR994" i="7"/>
  <c r="AQ995" i="7"/>
  <c r="AR995" i="7"/>
  <c r="AQ996" i="7"/>
  <c r="AR996" i="7"/>
  <c r="AQ997" i="7"/>
  <c r="AR997" i="7"/>
  <c r="AQ998" i="7"/>
  <c r="AR998" i="7"/>
  <c r="AQ999" i="7"/>
  <c r="AR999" i="7"/>
  <c r="AQ1000" i="7"/>
  <c r="AR1000" i="7"/>
  <c r="AQ1001" i="7"/>
  <c r="AR1001" i="7"/>
  <c r="AQ1002" i="7"/>
  <c r="AR1002" i="7"/>
  <c r="AQ1003" i="7"/>
  <c r="AR1003" i="7"/>
  <c r="AQ1004" i="7"/>
  <c r="AR1004" i="7"/>
  <c r="AQ1005" i="7"/>
  <c r="AR1005" i="7"/>
  <c r="AQ1006" i="7"/>
  <c r="AR1006" i="7"/>
  <c r="AQ1007" i="7"/>
  <c r="AR1007" i="7"/>
  <c r="AQ1008" i="7"/>
  <c r="AR1008" i="7"/>
  <c r="AQ1009" i="7"/>
  <c r="AR1009" i="7"/>
  <c r="AQ1010" i="7"/>
  <c r="AR1010" i="7"/>
  <c r="AQ1011" i="7"/>
  <c r="AR1011" i="7"/>
  <c r="AQ1012" i="7"/>
  <c r="AR1012" i="7"/>
  <c r="AQ1013" i="7"/>
  <c r="AR1013" i="7"/>
  <c r="AQ1014" i="7"/>
  <c r="AR1014" i="7"/>
  <c r="AQ1015" i="7"/>
  <c r="AR1015" i="7"/>
  <c r="AQ1016" i="7"/>
  <c r="AR1016" i="7"/>
  <c r="AQ1017" i="7"/>
  <c r="AR1017" i="7"/>
  <c r="AQ1018" i="7"/>
  <c r="AR1018" i="7"/>
  <c r="AQ1019" i="7"/>
  <c r="AR1019" i="7"/>
  <c r="AQ1020" i="7"/>
  <c r="AR1020" i="7"/>
  <c r="AQ1021" i="7"/>
  <c r="AR1021" i="7"/>
  <c r="AQ1022" i="7"/>
  <c r="AR1022" i="7"/>
  <c r="AQ1023" i="7"/>
  <c r="AR1023" i="7"/>
  <c r="AQ1024" i="7"/>
  <c r="AR1024" i="7"/>
  <c r="AQ1025" i="7"/>
  <c r="AR1025" i="7"/>
  <c r="AQ1026" i="7"/>
  <c r="AR1026" i="7"/>
  <c r="AQ1027" i="7"/>
  <c r="AR1027" i="7"/>
  <c r="AQ1028" i="7"/>
  <c r="AR1028" i="7"/>
  <c r="AQ1029" i="7"/>
  <c r="AR1029" i="7"/>
  <c r="AQ1030" i="7"/>
  <c r="AR1030" i="7"/>
  <c r="AQ1031" i="7"/>
  <c r="AR1031" i="7"/>
  <c r="AQ1032" i="7"/>
  <c r="AR1032" i="7"/>
  <c r="AQ1033" i="7"/>
  <c r="AR1033" i="7"/>
  <c r="AQ1034" i="7"/>
  <c r="AR1034" i="7"/>
  <c r="AQ1035" i="7"/>
  <c r="AR1035" i="7"/>
  <c r="AQ1036" i="7"/>
  <c r="AR1036" i="7"/>
  <c r="AQ1037" i="7"/>
  <c r="AR1037" i="7"/>
  <c r="AQ1038" i="7"/>
  <c r="AR1038" i="7"/>
  <c r="AQ1039" i="7"/>
  <c r="AR1039" i="7"/>
  <c r="AQ1040" i="7"/>
  <c r="AR1040" i="7"/>
  <c r="AQ1041" i="7"/>
  <c r="AR1041" i="7"/>
  <c r="AQ1042" i="7"/>
  <c r="AR1042" i="7"/>
  <c r="AQ1043" i="7"/>
  <c r="AR1043" i="7"/>
  <c r="AQ1044" i="7"/>
  <c r="AR1044" i="7"/>
  <c r="AQ1045" i="7"/>
  <c r="AR1045" i="7"/>
  <c r="AQ1046" i="7"/>
  <c r="AR1046" i="7"/>
  <c r="AQ1047" i="7"/>
  <c r="AR1047" i="7"/>
  <c r="AQ1048" i="7"/>
  <c r="AR1048" i="7"/>
  <c r="AQ1049" i="7"/>
  <c r="AR1049" i="7"/>
  <c r="AQ1050" i="7"/>
  <c r="AR1050" i="7"/>
  <c r="AQ1051" i="7"/>
  <c r="AR1051" i="7"/>
  <c r="AQ1052" i="7"/>
  <c r="AR1052" i="7"/>
  <c r="AQ1053" i="7"/>
  <c r="AR1053" i="7"/>
  <c r="AQ1054" i="7"/>
  <c r="AR1054" i="7"/>
  <c r="AQ1055" i="7"/>
  <c r="AR1055" i="7"/>
  <c r="AQ1056" i="7"/>
  <c r="AR1056" i="7"/>
  <c r="AQ1057" i="7"/>
  <c r="AR1057" i="7"/>
  <c r="AQ1058" i="7"/>
  <c r="AR1058" i="7"/>
  <c r="AQ1059" i="7"/>
  <c r="AR1059" i="7"/>
  <c r="AQ1060" i="7"/>
  <c r="AR1060" i="7"/>
  <c r="AQ1061" i="7"/>
  <c r="AR1061" i="7"/>
  <c r="AQ1062" i="7"/>
  <c r="AR1062" i="7"/>
  <c r="AQ1063" i="7"/>
  <c r="AR1063" i="7"/>
  <c r="AQ1064" i="7"/>
  <c r="AR1064" i="7"/>
  <c r="AQ1065" i="7"/>
  <c r="AR1065" i="7"/>
  <c r="AQ1066" i="7"/>
  <c r="AR1066" i="7"/>
  <c r="AQ1067" i="7"/>
  <c r="AR1067" i="7"/>
  <c r="AQ1068" i="7"/>
  <c r="AR1068" i="7"/>
  <c r="AQ1069" i="7"/>
  <c r="AR1069" i="7"/>
  <c r="AQ1070" i="7"/>
  <c r="AR1070" i="7"/>
  <c r="AQ1071" i="7"/>
  <c r="AR1071" i="7"/>
  <c r="AQ1072" i="7"/>
  <c r="AR1072" i="7"/>
  <c r="AQ1073" i="7"/>
  <c r="AR1073" i="7"/>
  <c r="AQ1074" i="7"/>
  <c r="AR1074" i="7"/>
  <c r="AQ1075" i="7"/>
  <c r="AR1075" i="7"/>
  <c r="AQ1076" i="7"/>
  <c r="AR1076" i="7"/>
  <c r="AQ1077" i="7"/>
  <c r="AR1077" i="7"/>
  <c r="AQ1078" i="7"/>
  <c r="AR1078" i="7"/>
  <c r="AQ1079" i="7"/>
  <c r="AR1079" i="7"/>
  <c r="AQ1080" i="7"/>
  <c r="AR1080" i="7"/>
  <c r="AQ1081" i="7"/>
  <c r="AR1081" i="7"/>
  <c r="AQ1082" i="7"/>
  <c r="AR1082" i="7"/>
  <c r="AQ1083" i="7"/>
  <c r="AR1083" i="7"/>
  <c r="AQ1084" i="7"/>
  <c r="AR1084" i="7"/>
  <c r="AQ1085" i="7"/>
  <c r="AR1085" i="7"/>
  <c r="AQ1086" i="7"/>
  <c r="AR1086" i="7"/>
  <c r="AQ1087" i="7"/>
  <c r="AR1087" i="7"/>
  <c r="AQ1088" i="7"/>
  <c r="AR1088" i="7"/>
  <c r="AQ1089" i="7"/>
  <c r="AR1089" i="7"/>
  <c r="AQ1090" i="7"/>
  <c r="AR1090" i="7"/>
  <c r="AQ1091" i="7"/>
  <c r="AR1091" i="7"/>
  <c r="AQ1092" i="7"/>
  <c r="AR1092" i="7"/>
  <c r="AQ1093" i="7"/>
  <c r="AR1093" i="7"/>
  <c r="AQ1094" i="7"/>
  <c r="AR1094" i="7"/>
  <c r="AQ1095" i="7"/>
  <c r="AR1095" i="7"/>
  <c r="AQ1096" i="7"/>
  <c r="AR1096" i="7"/>
  <c r="AQ1097" i="7"/>
  <c r="AR1097" i="7"/>
  <c r="AQ1098" i="7"/>
  <c r="AR1098" i="7"/>
  <c r="AQ1099" i="7"/>
  <c r="AR1099" i="7"/>
  <c r="AQ1100" i="7"/>
  <c r="AR1100" i="7"/>
  <c r="AQ1101" i="7"/>
  <c r="AR1101" i="7"/>
  <c r="AQ1102" i="7"/>
  <c r="AR1102" i="7"/>
  <c r="AQ1103" i="7"/>
  <c r="AR1103" i="7"/>
  <c r="AQ1104" i="7"/>
  <c r="AR1104" i="7"/>
  <c r="AQ1105" i="7"/>
  <c r="AR1105" i="7"/>
  <c r="AQ1106" i="7"/>
  <c r="AR1106" i="7"/>
  <c r="AQ1107" i="7"/>
  <c r="AR1107" i="7"/>
  <c r="AQ1108" i="7"/>
  <c r="AR1108" i="7"/>
  <c r="AQ1109" i="7"/>
  <c r="AR1109" i="7"/>
  <c r="AQ1110" i="7"/>
  <c r="AR1110" i="7"/>
  <c r="AQ1111" i="7"/>
  <c r="AR1111" i="7"/>
  <c r="AQ1112" i="7"/>
  <c r="AR1112" i="7"/>
  <c r="AQ1113" i="7"/>
  <c r="AR1113" i="7"/>
  <c r="AQ1114" i="7"/>
  <c r="AR1114" i="7"/>
  <c r="AQ1115" i="7"/>
  <c r="AR1115" i="7"/>
  <c r="AQ1116" i="7"/>
  <c r="AR1116" i="7"/>
  <c r="AQ1117" i="7"/>
  <c r="AR1117" i="7"/>
  <c r="AQ1118" i="7"/>
  <c r="AR1118" i="7"/>
  <c r="AQ1119" i="7"/>
  <c r="AR1119" i="7"/>
  <c r="AQ1120" i="7"/>
  <c r="AR1120" i="7"/>
  <c r="AQ1121" i="7"/>
  <c r="AR1121" i="7"/>
  <c r="AQ1122" i="7"/>
  <c r="AR1122" i="7"/>
  <c r="AQ1123" i="7"/>
  <c r="AR1123" i="7"/>
  <c r="AQ1124" i="7"/>
  <c r="AR1124" i="7"/>
  <c r="AQ1125" i="7"/>
  <c r="AR1125" i="7"/>
  <c r="AQ1126" i="7"/>
  <c r="AR1126" i="7"/>
  <c r="AQ1127" i="7"/>
  <c r="AR1127" i="7"/>
  <c r="AQ1128" i="7"/>
  <c r="AR1128" i="7"/>
  <c r="AQ1129" i="7"/>
  <c r="AR1129" i="7"/>
  <c r="AQ1130" i="7"/>
  <c r="AR1130" i="7"/>
  <c r="AQ1131" i="7"/>
  <c r="AR1131" i="7"/>
  <c r="AQ1132" i="7"/>
  <c r="AR1132" i="7"/>
  <c r="AQ1133" i="7"/>
  <c r="AR1133" i="7"/>
  <c r="AQ1134" i="7"/>
  <c r="AR1134" i="7"/>
  <c r="AQ1135" i="7"/>
  <c r="AR1135" i="7"/>
  <c r="AQ1136" i="7"/>
  <c r="AR1136" i="7"/>
  <c r="AQ1137" i="7"/>
  <c r="AR1137" i="7"/>
  <c r="AQ1138" i="7"/>
  <c r="AR1138" i="7"/>
  <c r="AQ1139" i="7"/>
  <c r="AR1139" i="7"/>
  <c r="AQ1140" i="7"/>
  <c r="AR1140" i="7"/>
  <c r="AQ1141" i="7"/>
  <c r="AR1141" i="7"/>
  <c r="AQ1142" i="7"/>
  <c r="AR1142" i="7"/>
  <c r="AQ1143" i="7"/>
  <c r="AR1143" i="7"/>
  <c r="AQ1144" i="7"/>
  <c r="AR1144" i="7"/>
  <c r="AQ1145" i="7"/>
  <c r="AR1145" i="7"/>
  <c r="AQ1146" i="7"/>
  <c r="AR1146" i="7"/>
  <c r="AQ1147" i="7"/>
  <c r="AR1147" i="7"/>
  <c r="AQ1148" i="7"/>
  <c r="AR1148" i="7"/>
  <c r="AQ1149" i="7"/>
  <c r="AR1149" i="7"/>
  <c r="AQ1150" i="7"/>
  <c r="AR1150" i="7"/>
  <c r="AQ1151" i="7"/>
  <c r="AR1151" i="7"/>
  <c r="AQ1152" i="7"/>
  <c r="AR1152" i="7"/>
  <c r="AQ1153" i="7"/>
  <c r="AR1153" i="7"/>
  <c r="AQ1154" i="7"/>
  <c r="AR1154" i="7"/>
  <c r="AQ1155" i="7"/>
  <c r="AR1155" i="7"/>
  <c r="AQ1156" i="7"/>
  <c r="AR1156" i="7"/>
  <c r="AQ1157" i="7"/>
  <c r="AR1157" i="7"/>
  <c r="AQ1158" i="7"/>
  <c r="AR1158" i="7"/>
  <c r="AQ1159" i="7"/>
  <c r="AR1159" i="7"/>
  <c r="AQ1160" i="7"/>
  <c r="AR1160" i="7"/>
  <c r="AQ1161" i="7"/>
  <c r="AR1161" i="7"/>
  <c r="AQ1162" i="7"/>
  <c r="AR1162" i="7"/>
  <c r="AQ1163" i="7"/>
  <c r="AR1163" i="7"/>
  <c r="AQ1164" i="7"/>
  <c r="AR1164" i="7"/>
  <c r="AQ1165" i="7"/>
  <c r="AR1165" i="7"/>
  <c r="AQ1166" i="7"/>
  <c r="AR1166" i="7"/>
  <c r="AQ1167" i="7"/>
  <c r="AR1167" i="7"/>
  <c r="AQ1168" i="7"/>
  <c r="AR1168" i="7"/>
  <c r="AQ1169" i="7"/>
  <c r="AR1169" i="7"/>
  <c r="AQ1170" i="7"/>
  <c r="AR1170" i="7"/>
  <c r="AQ1171" i="7"/>
  <c r="AR1171" i="7"/>
  <c r="AQ1172" i="7"/>
  <c r="AR1172" i="7"/>
  <c r="AQ1173" i="7"/>
  <c r="AR1173" i="7"/>
  <c r="AQ1174" i="7"/>
  <c r="AR1174" i="7"/>
  <c r="AQ1175" i="7"/>
  <c r="AR1175" i="7"/>
  <c r="AQ1176" i="7"/>
  <c r="AR1176" i="7"/>
  <c r="AQ1177" i="7"/>
  <c r="AR1177" i="7"/>
  <c r="AQ1178" i="7"/>
  <c r="AR1178" i="7"/>
  <c r="AQ1179" i="7"/>
  <c r="AR1179" i="7"/>
  <c r="AQ1180" i="7"/>
  <c r="AR1180" i="7"/>
  <c r="AQ1181" i="7"/>
  <c r="AR1181" i="7"/>
  <c r="AQ1182" i="7"/>
  <c r="AR1182" i="7"/>
  <c r="AQ1183" i="7"/>
  <c r="AR1183" i="7"/>
  <c r="AQ1184" i="7"/>
  <c r="AR1184" i="7"/>
  <c r="AQ1185" i="7"/>
  <c r="AR1185" i="7"/>
  <c r="AQ1186" i="7"/>
  <c r="AR1186" i="7"/>
  <c r="AQ1187" i="7"/>
  <c r="AR1187" i="7"/>
  <c r="AQ1188" i="7"/>
  <c r="AR1188" i="7"/>
  <c r="AQ1189" i="7"/>
  <c r="AR1189" i="7"/>
  <c r="AQ1190" i="7"/>
  <c r="AR1190" i="7"/>
  <c r="AQ1191" i="7"/>
  <c r="AR1191" i="7"/>
  <c r="AQ1192" i="7"/>
  <c r="AR1192" i="7"/>
  <c r="AQ1193" i="7"/>
  <c r="AR1193" i="7"/>
  <c r="AQ1194" i="7"/>
  <c r="AR1194" i="7"/>
  <c r="AQ1195" i="7"/>
  <c r="AR1195" i="7"/>
  <c r="AQ1196" i="7"/>
  <c r="AR1196" i="7"/>
  <c r="AQ1197" i="7"/>
  <c r="AR1197" i="7"/>
  <c r="AQ1198" i="7"/>
  <c r="AR1198" i="7"/>
  <c r="AQ1199" i="7"/>
  <c r="AR1199" i="7"/>
  <c r="AQ1200" i="7"/>
  <c r="AR1200" i="7"/>
  <c r="AQ1201" i="7"/>
  <c r="AR1201" i="7"/>
  <c r="AQ1202" i="7"/>
  <c r="AR1202" i="7"/>
  <c r="AQ1203" i="7"/>
  <c r="AR1203" i="7"/>
  <c r="AQ1204" i="7"/>
  <c r="AR1204" i="7"/>
  <c r="AQ1205" i="7"/>
  <c r="AR1205" i="7"/>
  <c r="AQ1206" i="7"/>
  <c r="AR1206" i="7"/>
  <c r="AQ1207" i="7"/>
  <c r="AR1207" i="7"/>
  <c r="AQ1208" i="7"/>
  <c r="AR1208" i="7"/>
  <c r="AQ1209" i="7"/>
  <c r="AR1209" i="7"/>
  <c r="AQ1210" i="7"/>
  <c r="AR1210" i="7"/>
  <c r="AQ1211" i="7"/>
  <c r="AR1211" i="7"/>
  <c r="AQ1212" i="7"/>
  <c r="AR1212" i="7"/>
  <c r="AQ1213" i="7"/>
  <c r="AR1213" i="7"/>
  <c r="AQ1214" i="7"/>
  <c r="AR1214" i="7"/>
  <c r="AQ1215" i="7"/>
  <c r="AR1215" i="7"/>
  <c r="AQ1216" i="7"/>
  <c r="AR1216" i="7"/>
  <c r="AQ1217" i="7"/>
  <c r="AR1217" i="7"/>
  <c r="AQ1218" i="7"/>
  <c r="AR1218" i="7"/>
  <c r="AQ1219" i="7"/>
  <c r="AR1219" i="7"/>
  <c r="AQ1220" i="7"/>
  <c r="AR1220" i="7"/>
  <c r="AQ1221" i="7"/>
  <c r="AR1221" i="7"/>
  <c r="AQ1222" i="7"/>
  <c r="AR1222" i="7"/>
  <c r="AQ1223" i="7"/>
  <c r="AR1223" i="7"/>
  <c r="AQ1224" i="7"/>
  <c r="AR1224" i="7"/>
  <c r="AQ1225" i="7"/>
  <c r="AR1225" i="7"/>
  <c r="AQ1226" i="7"/>
  <c r="AR1226" i="7"/>
  <c r="AQ1227" i="7"/>
  <c r="AR1227" i="7"/>
  <c r="AQ1228" i="7"/>
  <c r="AR1228" i="7"/>
  <c r="AQ1229" i="7"/>
  <c r="AR1229" i="7"/>
  <c r="AQ1230" i="7"/>
  <c r="AR1230" i="7"/>
  <c r="AQ1231" i="7"/>
  <c r="AR1231" i="7"/>
  <c r="AQ1232" i="7"/>
  <c r="AR1232" i="7"/>
  <c r="AQ1233" i="7"/>
  <c r="AR1233" i="7"/>
  <c r="AQ1234" i="7"/>
  <c r="AR1234" i="7"/>
  <c r="AQ1235" i="7"/>
  <c r="AR1235" i="7"/>
  <c r="AQ1236" i="7"/>
  <c r="AR1236" i="7"/>
  <c r="AQ1237" i="7"/>
  <c r="AR1237" i="7"/>
  <c r="AQ1238" i="7"/>
  <c r="AR1238" i="7"/>
  <c r="AQ1239" i="7"/>
  <c r="AR1239" i="7"/>
  <c r="AQ1240" i="7"/>
  <c r="AR1240" i="7"/>
  <c r="AQ1241" i="7"/>
  <c r="AR1241" i="7"/>
  <c r="AQ1242" i="7"/>
  <c r="AR1242" i="7"/>
  <c r="AQ1243" i="7"/>
  <c r="AR1243" i="7"/>
  <c r="AQ1244" i="7"/>
  <c r="AR1244" i="7"/>
  <c r="AQ1245" i="7"/>
  <c r="AR1245" i="7"/>
  <c r="AQ1246" i="7"/>
  <c r="AR1246" i="7"/>
  <c r="AQ1247" i="7"/>
  <c r="AR1247" i="7"/>
  <c r="AQ1248" i="7"/>
  <c r="AR1248" i="7"/>
  <c r="AQ1249" i="7"/>
  <c r="AR1249" i="7"/>
  <c r="AQ1250" i="7"/>
  <c r="AR1250" i="7"/>
  <c r="AQ1251" i="7"/>
  <c r="AR1251" i="7"/>
  <c r="AQ1252" i="7"/>
  <c r="AR1252" i="7"/>
  <c r="AQ1253" i="7"/>
  <c r="AR1253" i="7"/>
  <c r="AQ1254" i="7"/>
  <c r="AR1254" i="7"/>
  <c r="AQ1255" i="7"/>
  <c r="AR1255" i="7"/>
  <c r="AQ1256" i="7"/>
  <c r="AR1256" i="7"/>
  <c r="AQ1257" i="7"/>
  <c r="AR1257" i="7"/>
  <c r="AQ1258" i="7"/>
  <c r="AR1258" i="7"/>
  <c r="AQ1259" i="7"/>
  <c r="AR1259" i="7"/>
  <c r="AQ1260" i="7"/>
  <c r="AR1260" i="7"/>
  <c r="AQ1261" i="7"/>
  <c r="AR1261" i="7"/>
  <c r="AQ1262" i="7"/>
  <c r="AR1262" i="7"/>
  <c r="AQ1263" i="7"/>
  <c r="AR1263" i="7"/>
  <c r="AQ1264" i="7"/>
  <c r="AR1264" i="7"/>
  <c r="AQ1265" i="7"/>
  <c r="AR1265" i="7"/>
  <c r="AQ1266" i="7"/>
  <c r="AR1266" i="7"/>
  <c r="AQ1267" i="7"/>
  <c r="AR1267" i="7"/>
  <c r="AQ1268" i="7"/>
  <c r="AR1268" i="7"/>
  <c r="AQ1269" i="7"/>
  <c r="AR1269" i="7"/>
  <c r="AQ1270" i="7"/>
  <c r="AR1270" i="7"/>
  <c r="AQ1271" i="7"/>
  <c r="AR1271" i="7"/>
  <c r="AQ1272" i="7"/>
  <c r="AR1272" i="7"/>
  <c r="AQ1273" i="7"/>
  <c r="AR1273" i="7"/>
  <c r="AQ1274" i="7"/>
  <c r="AR1274" i="7"/>
  <c r="AQ1275" i="7"/>
  <c r="AR1275" i="7"/>
  <c r="AQ1276" i="7"/>
  <c r="AR1276" i="7"/>
  <c r="AQ1277" i="7"/>
  <c r="AR1277" i="7"/>
  <c r="AQ1278" i="7"/>
  <c r="AR1278" i="7"/>
  <c r="AQ1279" i="7"/>
  <c r="AR1279" i="7"/>
  <c r="AQ1280" i="7"/>
  <c r="AR1280" i="7"/>
  <c r="AQ1281" i="7"/>
  <c r="AR1281" i="7"/>
  <c r="AQ1282" i="7"/>
  <c r="AR1282" i="7"/>
  <c r="AQ1283" i="7"/>
  <c r="AR1283" i="7"/>
  <c r="AQ1284" i="7"/>
  <c r="AR1284" i="7"/>
  <c r="AQ1285" i="7"/>
  <c r="AR1285" i="7"/>
  <c r="AQ1286" i="7"/>
  <c r="AR1286" i="7"/>
  <c r="AQ1287" i="7"/>
  <c r="AR1287" i="7"/>
  <c r="AQ1288" i="7"/>
  <c r="AR1288" i="7"/>
  <c r="AQ1289" i="7"/>
  <c r="AR1289" i="7"/>
  <c r="AQ1290" i="7"/>
  <c r="AR1290" i="7"/>
  <c r="AQ1291" i="7"/>
  <c r="AR1291" i="7"/>
  <c r="AQ1292" i="7"/>
  <c r="AR1292" i="7"/>
  <c r="AQ1293" i="7"/>
  <c r="AR1293" i="7"/>
  <c r="AQ1294" i="7"/>
  <c r="AR1294" i="7"/>
  <c r="AQ1295" i="7"/>
  <c r="AR1295" i="7"/>
  <c r="AQ1296" i="7"/>
  <c r="AR1296" i="7"/>
  <c r="AQ1297" i="7"/>
  <c r="AR1297" i="7"/>
  <c r="AQ1298" i="7"/>
  <c r="AR1298" i="7"/>
  <c r="AQ1299" i="7"/>
  <c r="AR1299" i="7"/>
  <c r="AQ1300" i="7"/>
  <c r="AR1300" i="7"/>
  <c r="AQ1301" i="7"/>
  <c r="AR1301" i="7"/>
  <c r="AQ1302" i="7"/>
  <c r="AR1302" i="7"/>
  <c r="AQ1303" i="7"/>
  <c r="AR1303" i="7"/>
  <c r="AQ1304" i="7"/>
  <c r="AR1304" i="7"/>
  <c r="AQ1305" i="7"/>
  <c r="AR1305" i="7"/>
  <c r="AQ1306" i="7"/>
  <c r="AR1306" i="7"/>
  <c r="AQ1307" i="7"/>
  <c r="AR1307" i="7"/>
  <c r="AQ1308" i="7"/>
  <c r="AR1308" i="7"/>
  <c r="AQ1309" i="7"/>
  <c r="AR1309" i="7"/>
  <c r="AQ1310" i="7"/>
  <c r="AR1310" i="7"/>
  <c r="AQ1311" i="7"/>
  <c r="AR1311" i="7"/>
  <c r="AQ1312" i="7"/>
  <c r="AR1312" i="7"/>
  <c r="AQ1313" i="7"/>
  <c r="AR1313" i="7"/>
  <c r="AQ1314" i="7"/>
  <c r="AR1314" i="7"/>
  <c r="AQ1315" i="7"/>
  <c r="AR1315" i="7"/>
  <c r="AQ1316" i="7"/>
  <c r="AR1316" i="7"/>
  <c r="AQ1317" i="7"/>
  <c r="AR1317" i="7"/>
  <c r="AQ1318" i="7"/>
  <c r="AR1318" i="7"/>
  <c r="AQ1319" i="7"/>
  <c r="AR1319" i="7"/>
  <c r="AQ1320" i="7"/>
  <c r="AR1320" i="7"/>
  <c r="AQ1321" i="7"/>
  <c r="AR1321" i="7"/>
  <c r="AQ1322" i="7"/>
  <c r="AR1322" i="7"/>
  <c r="AQ1323" i="7"/>
  <c r="AR1323" i="7"/>
  <c r="AQ1324" i="7"/>
  <c r="AR1324" i="7"/>
  <c r="AQ1325" i="7"/>
  <c r="AR1325" i="7"/>
  <c r="AQ1326" i="7"/>
  <c r="AR1326" i="7"/>
  <c r="AQ1327" i="7"/>
  <c r="AR1327" i="7"/>
  <c r="AQ1328" i="7"/>
  <c r="AR1328" i="7"/>
  <c r="AQ1329" i="7"/>
  <c r="AR1329" i="7"/>
  <c r="AQ1330" i="7"/>
  <c r="AR1330" i="7"/>
  <c r="AQ1331" i="7"/>
  <c r="AR1331" i="7"/>
  <c r="AQ1332" i="7"/>
  <c r="AR1332" i="7"/>
  <c r="AQ1333" i="7"/>
  <c r="AR1333" i="7"/>
  <c r="AQ1334" i="7"/>
  <c r="AR1334" i="7"/>
  <c r="AQ1335" i="7"/>
  <c r="AR1335" i="7"/>
  <c r="AQ1336" i="7"/>
  <c r="AR1336" i="7"/>
  <c r="AQ1337" i="7"/>
  <c r="AR1337" i="7"/>
  <c r="AQ1338" i="7"/>
  <c r="AR1338" i="7"/>
  <c r="AQ1339" i="7"/>
  <c r="AR1339" i="7"/>
  <c r="AQ1340" i="7"/>
  <c r="AR1340" i="7"/>
  <c r="AQ1341" i="7"/>
  <c r="AR1341" i="7"/>
  <c r="AQ1342" i="7"/>
  <c r="AR1342" i="7"/>
  <c r="AQ1343" i="7"/>
  <c r="AR1343" i="7"/>
  <c r="AQ1344" i="7"/>
  <c r="AR1344" i="7"/>
  <c r="AQ1345" i="7"/>
  <c r="AR1345" i="7"/>
  <c r="AQ1346" i="7"/>
  <c r="AR1346" i="7"/>
  <c r="AQ1347" i="7"/>
  <c r="AR1347" i="7"/>
  <c r="AQ1348" i="7"/>
  <c r="AR1348" i="7"/>
  <c r="AQ1349" i="7"/>
  <c r="AR1349" i="7"/>
  <c r="AQ1350" i="7"/>
  <c r="AR1350" i="7"/>
  <c r="AQ1351" i="7"/>
  <c r="AR1351" i="7"/>
  <c r="AQ1352" i="7"/>
  <c r="AR1352" i="7"/>
  <c r="AQ1353" i="7"/>
  <c r="AR1353" i="7"/>
  <c r="AQ1354" i="7"/>
  <c r="AR1354" i="7"/>
  <c r="AQ1355" i="7"/>
  <c r="AR1355" i="7"/>
  <c r="AQ1356" i="7"/>
  <c r="AR1356" i="7"/>
  <c r="AQ1357" i="7"/>
  <c r="AR1357" i="7"/>
  <c r="AQ1358" i="7"/>
  <c r="AR1358" i="7"/>
  <c r="AQ1359" i="7"/>
  <c r="AR1359" i="7"/>
  <c r="AQ1360" i="7"/>
  <c r="AR1360" i="7"/>
  <c r="AQ1361" i="7"/>
  <c r="AR1361" i="7"/>
  <c r="AQ1362" i="7"/>
  <c r="AR1362" i="7"/>
  <c r="AQ1363" i="7"/>
  <c r="AR1363" i="7"/>
  <c r="AQ1364" i="7"/>
  <c r="AR1364" i="7"/>
  <c r="AQ1365" i="7"/>
  <c r="AR1365" i="7"/>
  <c r="AQ1366" i="7"/>
  <c r="AR1366" i="7"/>
  <c r="AQ1367" i="7"/>
  <c r="AR1367" i="7"/>
  <c r="AQ1368" i="7"/>
  <c r="AR1368" i="7"/>
  <c r="AQ1369" i="7"/>
  <c r="AR1369" i="7"/>
  <c r="AQ1370" i="7"/>
  <c r="AR1370" i="7"/>
  <c r="AQ1371" i="7"/>
  <c r="AR1371" i="7"/>
  <c r="AQ1372" i="7"/>
  <c r="AR1372" i="7"/>
  <c r="AQ1373" i="7"/>
  <c r="AR1373" i="7"/>
  <c r="AQ1374" i="7"/>
  <c r="AR1374" i="7"/>
  <c r="AQ1375" i="7"/>
  <c r="AR1375" i="7"/>
  <c r="AQ1376" i="7"/>
  <c r="AR1376" i="7"/>
  <c r="AQ1377" i="7"/>
  <c r="AR1377" i="7"/>
  <c r="AQ1378" i="7"/>
  <c r="AR1378" i="7"/>
  <c r="AQ1379" i="7"/>
  <c r="AR1379" i="7"/>
  <c r="AQ1380" i="7"/>
  <c r="AR1380" i="7"/>
  <c r="AQ1381" i="7"/>
  <c r="AR1381" i="7"/>
  <c r="AQ1382" i="7"/>
  <c r="AR1382" i="7"/>
  <c r="AQ1383" i="7"/>
  <c r="AR1383" i="7"/>
  <c r="AQ1384" i="7"/>
  <c r="AR1384" i="7"/>
  <c r="AQ1385" i="7"/>
  <c r="AR1385" i="7"/>
  <c r="AQ1386" i="7"/>
  <c r="AR1386" i="7"/>
  <c r="AQ1387" i="7"/>
  <c r="AR1387" i="7"/>
  <c r="AQ1388" i="7"/>
  <c r="AR1388" i="7"/>
  <c r="AQ1389" i="7"/>
  <c r="AR1389" i="7"/>
  <c r="AQ1390" i="7"/>
  <c r="AR1390" i="7"/>
  <c r="AQ1391" i="7"/>
  <c r="AR1391" i="7"/>
  <c r="AQ1392" i="7"/>
  <c r="AR1392" i="7"/>
  <c r="AQ1393" i="7"/>
  <c r="AR1393" i="7"/>
  <c r="AQ1394" i="7"/>
  <c r="AR1394" i="7"/>
  <c r="AQ1395" i="7"/>
  <c r="AR1395" i="7"/>
  <c r="AQ1396" i="7"/>
  <c r="AR1396" i="7"/>
  <c r="AQ1397" i="7"/>
  <c r="AR1397" i="7"/>
  <c r="AQ1398" i="7"/>
  <c r="AR1398" i="7"/>
  <c r="AQ1399" i="7"/>
  <c r="AR1399" i="7"/>
  <c r="AQ1400" i="7"/>
  <c r="AR1400" i="7"/>
  <c r="AQ1401" i="7"/>
  <c r="AR1401" i="7"/>
  <c r="AQ1402" i="7"/>
  <c r="AR1402" i="7"/>
  <c r="AQ1403" i="7"/>
  <c r="AR1403" i="7"/>
  <c r="AQ1404" i="7"/>
  <c r="AR1404" i="7"/>
  <c r="AQ1405" i="7"/>
  <c r="AR1405" i="7"/>
  <c r="AQ1406" i="7"/>
  <c r="AR1406" i="7"/>
  <c r="AQ1407" i="7"/>
  <c r="AR1407" i="7"/>
  <c r="AQ1408" i="7"/>
  <c r="AR1408" i="7"/>
  <c r="AQ1409" i="7"/>
  <c r="AR1409" i="7"/>
  <c r="AQ1410" i="7"/>
  <c r="AR1410" i="7"/>
  <c r="AQ1411" i="7"/>
  <c r="AR1411" i="7"/>
  <c r="AQ1412" i="7"/>
  <c r="AR1412" i="7"/>
  <c r="AQ1413" i="7"/>
  <c r="AR1413" i="7"/>
  <c r="AQ1414" i="7"/>
  <c r="AR1414" i="7"/>
  <c r="AQ1415" i="7"/>
  <c r="AR1415" i="7"/>
  <c r="AQ1416" i="7"/>
  <c r="AR1416" i="7"/>
  <c r="AQ1417" i="7"/>
  <c r="AR1417" i="7"/>
  <c r="AQ1418" i="7"/>
  <c r="AR1418" i="7"/>
  <c r="AQ1419" i="7"/>
  <c r="AR1419" i="7"/>
  <c r="AQ1420" i="7"/>
  <c r="AR1420" i="7"/>
  <c r="AQ1421" i="7"/>
  <c r="AR1421" i="7"/>
  <c r="AQ1422" i="7"/>
  <c r="AR1422" i="7"/>
  <c r="AQ1423" i="7"/>
  <c r="AR1423" i="7"/>
  <c r="AQ1424" i="7"/>
  <c r="AR1424" i="7"/>
  <c r="AQ1425" i="7"/>
  <c r="AR1425" i="7"/>
  <c r="AQ1426" i="7"/>
  <c r="AR1426" i="7"/>
  <c r="AQ1427" i="7"/>
  <c r="AR1427" i="7"/>
  <c r="AQ1428" i="7"/>
  <c r="AR1428" i="7"/>
  <c r="AQ1429" i="7"/>
  <c r="AR1429" i="7"/>
  <c r="AQ1430" i="7"/>
  <c r="AR1430" i="7"/>
  <c r="AQ1431" i="7"/>
  <c r="AR1431" i="7"/>
  <c r="AQ1432" i="7"/>
  <c r="AR1432" i="7"/>
  <c r="AQ1433" i="7"/>
  <c r="AR1433" i="7"/>
  <c r="AQ1434" i="7"/>
  <c r="AR1434" i="7"/>
  <c r="AQ1435" i="7"/>
  <c r="AR1435" i="7"/>
  <c r="AQ1436" i="7"/>
  <c r="AR1436" i="7"/>
  <c r="AQ1437" i="7"/>
  <c r="AR1437" i="7"/>
  <c r="AQ1438" i="7"/>
  <c r="AR1438" i="7"/>
  <c r="AQ1439" i="7"/>
  <c r="AR1439" i="7"/>
  <c r="AQ1440" i="7"/>
  <c r="AR1440" i="7"/>
  <c r="AQ1441" i="7"/>
  <c r="AR1441" i="7"/>
  <c r="AQ1442" i="7"/>
  <c r="AR1442" i="7"/>
  <c r="AQ1443" i="7"/>
  <c r="AR1443" i="7"/>
  <c r="AQ1444" i="7"/>
  <c r="AR1444" i="7"/>
  <c r="AQ1445" i="7"/>
  <c r="AR1445" i="7"/>
  <c r="AQ1446" i="7"/>
  <c r="AR1446" i="7"/>
  <c r="AQ1447" i="7"/>
  <c r="AR1447" i="7"/>
  <c r="AQ1448" i="7"/>
  <c r="AR1448" i="7"/>
  <c r="AQ1449" i="7"/>
  <c r="AR1449" i="7"/>
  <c r="AQ1450" i="7"/>
  <c r="AR1450" i="7"/>
  <c r="AQ1451" i="7"/>
  <c r="AR1451" i="7"/>
  <c r="AQ1452" i="7"/>
  <c r="AR1452" i="7"/>
  <c r="AQ1453" i="7"/>
  <c r="AR1453" i="7"/>
  <c r="AQ1454" i="7"/>
  <c r="AR1454" i="7"/>
  <c r="AQ1455" i="7"/>
  <c r="AR1455" i="7"/>
  <c r="AQ1456" i="7"/>
  <c r="AR1456" i="7"/>
  <c r="AQ1457" i="7"/>
  <c r="AR1457" i="7"/>
  <c r="AQ1458" i="7"/>
  <c r="AR1458" i="7"/>
  <c r="AQ1459" i="7"/>
  <c r="AR1459" i="7"/>
  <c r="AQ1460" i="7"/>
  <c r="AR1460" i="7"/>
  <c r="AQ1461" i="7"/>
  <c r="AR1461" i="7"/>
  <c r="AQ1462" i="7"/>
  <c r="AR1462" i="7"/>
  <c r="AQ1463" i="7"/>
  <c r="AR1463" i="7"/>
  <c r="AQ1464" i="7"/>
  <c r="AR1464" i="7"/>
  <c r="AQ1465" i="7"/>
  <c r="AR1465" i="7"/>
  <c r="AQ1466" i="7"/>
  <c r="AR1466" i="7"/>
  <c r="AQ1467" i="7"/>
  <c r="AR1467" i="7"/>
  <c r="AQ1468" i="7"/>
  <c r="AR1468" i="7"/>
  <c r="AQ1469" i="7"/>
  <c r="AR1469" i="7"/>
  <c r="AQ1470" i="7"/>
  <c r="AR1470" i="7"/>
  <c r="AQ1471" i="7"/>
  <c r="AR1471" i="7"/>
  <c r="AQ1472" i="7"/>
  <c r="AR1472" i="7"/>
  <c r="AQ1473" i="7"/>
  <c r="AR1473" i="7"/>
  <c r="AQ1474" i="7"/>
  <c r="AR1474" i="7"/>
  <c r="AQ1475" i="7"/>
  <c r="AR1475" i="7"/>
  <c r="AQ1476" i="7"/>
  <c r="AR1476" i="7"/>
  <c r="AQ1477" i="7"/>
  <c r="AR1477" i="7"/>
  <c r="AQ1478" i="7"/>
  <c r="AR1478" i="7"/>
  <c r="AQ1479" i="7"/>
  <c r="AR1479" i="7"/>
  <c r="AQ1480" i="7"/>
  <c r="AR1480" i="7"/>
  <c r="AQ1481" i="7"/>
  <c r="AR1481" i="7"/>
  <c r="AQ1482" i="7"/>
  <c r="AR1482" i="7"/>
  <c r="AQ1483" i="7"/>
  <c r="AR1483" i="7"/>
  <c r="AQ1484" i="7"/>
  <c r="AR1484" i="7"/>
  <c r="AQ1485" i="7"/>
  <c r="AR1485" i="7"/>
  <c r="AQ1486" i="7"/>
  <c r="AR1486" i="7"/>
  <c r="AQ1487" i="7"/>
  <c r="AR1487" i="7"/>
  <c r="AQ1488" i="7"/>
  <c r="AR1488" i="7"/>
  <c r="AQ1489" i="7"/>
  <c r="AR1489" i="7"/>
  <c r="AQ1490" i="7"/>
  <c r="AR1490" i="7"/>
  <c r="AQ1491" i="7"/>
  <c r="AR1491" i="7"/>
  <c r="AQ1492" i="7"/>
  <c r="AR1492" i="7"/>
  <c r="AQ1493" i="7"/>
  <c r="AR1493" i="7"/>
  <c r="AQ1494" i="7"/>
  <c r="AR1494" i="7"/>
  <c r="AQ1495" i="7"/>
  <c r="AR1495" i="7"/>
  <c r="AQ1496" i="7"/>
  <c r="AR1496" i="7"/>
  <c r="AQ1497" i="7"/>
  <c r="AR1497" i="7"/>
  <c r="AQ1498" i="7"/>
  <c r="AR1498" i="7"/>
  <c r="AQ1499" i="7"/>
  <c r="AR1499" i="7"/>
  <c r="AQ1500" i="7"/>
  <c r="AR1500" i="7"/>
  <c r="AQ1501" i="7"/>
  <c r="AR1501" i="7"/>
  <c r="AQ1502" i="7"/>
  <c r="AR1502" i="7"/>
  <c r="AQ1503" i="7"/>
  <c r="AR1503" i="7"/>
  <c r="AQ1504" i="7"/>
  <c r="AR1504" i="7"/>
  <c r="AQ1505" i="7"/>
  <c r="AR1505" i="7"/>
  <c r="AQ1506" i="7"/>
  <c r="AR1506" i="7"/>
  <c r="AQ1507" i="7"/>
  <c r="AR1507" i="7"/>
  <c r="AQ1508" i="7"/>
  <c r="AR1508" i="7"/>
  <c r="AQ1509" i="7"/>
  <c r="AR1509" i="7"/>
  <c r="AQ1510" i="7"/>
  <c r="AR1510" i="7"/>
  <c r="AQ1511" i="7"/>
  <c r="AR1511" i="7"/>
  <c r="AQ1512" i="7"/>
  <c r="AR1512" i="7"/>
  <c r="AQ1513" i="7"/>
  <c r="AR1513" i="7"/>
  <c r="AQ1514" i="7"/>
  <c r="AR1514" i="7"/>
  <c r="AQ1515" i="7"/>
  <c r="AR1515" i="7"/>
  <c r="AQ1516" i="7"/>
  <c r="AR1516" i="7"/>
  <c r="AQ1517" i="7"/>
  <c r="AR1517" i="7"/>
  <c r="AQ1518" i="7"/>
  <c r="AR1518" i="7"/>
  <c r="AQ1519" i="7"/>
  <c r="AR1519" i="7"/>
  <c r="AQ1520" i="7"/>
  <c r="AR1520" i="7"/>
  <c r="AQ1521" i="7"/>
  <c r="AR1521" i="7"/>
  <c r="AQ1522" i="7"/>
  <c r="AR1522" i="7"/>
  <c r="AQ1523" i="7"/>
  <c r="AR1523" i="7"/>
  <c r="AQ1524" i="7"/>
  <c r="AR1524" i="7"/>
  <c r="AQ1525" i="7"/>
  <c r="AR1525" i="7"/>
  <c r="AQ1526" i="7"/>
  <c r="AR1526" i="7"/>
  <c r="AQ1527" i="7"/>
  <c r="AR1527" i="7"/>
  <c r="AQ1528" i="7"/>
  <c r="AR1528" i="7"/>
  <c r="AQ1529" i="7"/>
  <c r="AR1529" i="7"/>
  <c r="AQ1530" i="7"/>
  <c r="AR1530" i="7"/>
  <c r="AQ1531" i="7"/>
  <c r="AR1531" i="7"/>
  <c r="AQ1532" i="7"/>
  <c r="AR1532" i="7"/>
  <c r="AQ1533" i="7"/>
  <c r="AR1533" i="7"/>
  <c r="AQ1534" i="7"/>
  <c r="AR1534" i="7"/>
  <c r="AQ1535" i="7"/>
  <c r="AR1535" i="7"/>
  <c r="AQ1536" i="7"/>
  <c r="AR1536" i="7"/>
  <c r="AQ1537" i="7"/>
  <c r="AR1537" i="7"/>
  <c r="AQ1538" i="7"/>
  <c r="AR1538" i="7"/>
  <c r="AQ1539" i="7"/>
  <c r="AR1539" i="7"/>
  <c r="AQ1540" i="7"/>
  <c r="AR1540" i="7"/>
  <c r="AQ1541" i="7"/>
  <c r="AR1541" i="7"/>
  <c r="AQ1542" i="7"/>
  <c r="AR1542" i="7"/>
  <c r="AQ1543" i="7"/>
  <c r="AR1543" i="7"/>
  <c r="AQ1544" i="7"/>
  <c r="AR1544" i="7"/>
  <c r="AQ1545" i="7"/>
  <c r="AR1545" i="7"/>
  <c r="AQ1546" i="7"/>
  <c r="AR1546" i="7"/>
  <c r="AQ1547" i="7"/>
  <c r="AR1547" i="7"/>
  <c r="AQ1548" i="7"/>
  <c r="AR1548" i="7"/>
  <c r="AQ1549" i="7"/>
  <c r="AR1549" i="7"/>
  <c r="AQ1550" i="7"/>
  <c r="AR1550" i="7"/>
  <c r="AQ1551" i="7"/>
  <c r="AR1551" i="7"/>
  <c r="AQ1552" i="7"/>
  <c r="AR1552" i="7"/>
  <c r="AQ1553" i="7"/>
  <c r="AR1553" i="7"/>
  <c r="AQ1554" i="7"/>
  <c r="AR1554" i="7"/>
  <c r="AQ1555" i="7"/>
  <c r="AR1555" i="7"/>
  <c r="AQ1556" i="7"/>
  <c r="AR1556" i="7"/>
  <c r="AQ1557" i="7"/>
  <c r="AR1557" i="7"/>
  <c r="AQ1558" i="7"/>
  <c r="AR1558" i="7"/>
  <c r="AQ1559" i="7"/>
  <c r="AR1559" i="7"/>
  <c r="AQ1560" i="7"/>
  <c r="AR1560" i="7"/>
  <c r="AQ1561" i="7"/>
  <c r="AR1561" i="7"/>
  <c r="AQ1562" i="7"/>
  <c r="AR1562" i="7"/>
  <c r="AQ1563" i="7"/>
  <c r="AR1563" i="7"/>
  <c r="AQ1564" i="7"/>
  <c r="AR1564" i="7"/>
  <c r="AQ1565" i="7"/>
  <c r="AR1565" i="7"/>
  <c r="AQ1566" i="7"/>
  <c r="AR1566" i="7"/>
  <c r="AQ1567" i="7"/>
  <c r="AR1567" i="7"/>
  <c r="AQ1568" i="7"/>
  <c r="AR1568" i="7"/>
  <c r="AQ1569" i="7"/>
  <c r="AR1569" i="7"/>
  <c r="AQ1570" i="7"/>
  <c r="AR1570" i="7"/>
  <c r="AQ1571" i="7"/>
  <c r="AR1571" i="7"/>
  <c r="AQ1572" i="7"/>
  <c r="AR1572" i="7"/>
  <c r="AQ1573" i="7"/>
  <c r="AR1573" i="7"/>
  <c r="AQ1574" i="7"/>
  <c r="AR1574" i="7"/>
  <c r="AQ1575" i="7"/>
  <c r="AR1575" i="7"/>
  <c r="AQ1576" i="7"/>
  <c r="AR1576" i="7"/>
  <c r="AQ1577" i="7"/>
  <c r="AR1577" i="7"/>
  <c r="AQ1578" i="7"/>
  <c r="AR1578" i="7"/>
  <c r="AQ1579" i="7"/>
  <c r="AR1579" i="7"/>
  <c r="AQ1580" i="7"/>
  <c r="AR1580" i="7"/>
  <c r="AQ1581" i="7"/>
  <c r="AR1581" i="7"/>
  <c r="AQ1582" i="7"/>
  <c r="AR1582" i="7"/>
  <c r="AQ1583" i="7"/>
  <c r="AR1583" i="7"/>
  <c r="AQ1584" i="7"/>
  <c r="AR1584" i="7"/>
  <c r="AQ1585" i="7"/>
  <c r="AR1585" i="7"/>
  <c r="AQ1586" i="7"/>
  <c r="AR1586" i="7"/>
  <c r="AQ1587" i="7"/>
  <c r="AR1587" i="7"/>
  <c r="AQ1588" i="7"/>
  <c r="AR1588" i="7"/>
  <c r="AQ1589" i="7"/>
  <c r="AR1589" i="7"/>
  <c r="AQ1590" i="7"/>
  <c r="AR1590" i="7"/>
  <c r="AQ1591" i="7"/>
  <c r="AR1591" i="7"/>
  <c r="AQ1592" i="7"/>
  <c r="AR1592" i="7"/>
  <c r="AQ1593" i="7"/>
  <c r="AR1593" i="7"/>
  <c r="AQ1594" i="7"/>
  <c r="AR1594" i="7"/>
  <c r="AQ1595" i="7"/>
  <c r="AR1595" i="7"/>
  <c r="AQ1596" i="7"/>
  <c r="AR1596" i="7"/>
  <c r="AQ1597" i="7"/>
  <c r="AR1597" i="7"/>
  <c r="AQ1598" i="7"/>
  <c r="AR1598" i="7"/>
  <c r="AQ1599" i="7"/>
  <c r="AR1599" i="7"/>
  <c r="AQ1600" i="7"/>
  <c r="AR1600" i="7"/>
  <c r="AQ1601" i="7"/>
  <c r="AR1601" i="7"/>
  <c r="AQ1602" i="7"/>
  <c r="AR1602" i="7"/>
  <c r="AQ1603" i="7"/>
  <c r="AR1603" i="7"/>
  <c r="AQ1604" i="7"/>
  <c r="AR1604" i="7"/>
  <c r="AQ1605" i="7"/>
  <c r="AR1605" i="7"/>
  <c r="AQ1606" i="7"/>
  <c r="AR1606" i="7"/>
  <c r="AQ1607" i="7"/>
  <c r="AR1607" i="7"/>
  <c r="AQ1608" i="7"/>
  <c r="AR1608" i="7"/>
  <c r="AQ1609" i="7"/>
  <c r="AR1609" i="7"/>
  <c r="AQ1610" i="7"/>
  <c r="AR1610" i="7"/>
  <c r="AQ1611" i="7"/>
  <c r="AR1611" i="7"/>
  <c r="AQ1612" i="7"/>
  <c r="AR1612" i="7"/>
  <c r="AQ1613" i="7"/>
  <c r="AR1613" i="7"/>
  <c r="AQ1614" i="7"/>
  <c r="AR1614" i="7"/>
  <c r="AQ1615" i="7"/>
  <c r="AR1615" i="7"/>
  <c r="AQ1616" i="7"/>
  <c r="AR1616" i="7"/>
  <c r="AQ1617" i="7"/>
  <c r="AR1617" i="7"/>
  <c r="AQ1618" i="7"/>
  <c r="AR1618" i="7"/>
  <c r="AQ1619" i="7"/>
  <c r="AR1619" i="7"/>
  <c r="AQ1620" i="7"/>
  <c r="AR1620" i="7"/>
  <c r="AQ1621" i="7"/>
  <c r="AR1621" i="7"/>
  <c r="AQ1622" i="7"/>
  <c r="AR1622" i="7"/>
  <c r="AQ1623" i="7"/>
  <c r="AR1623" i="7"/>
  <c r="AQ1624" i="7"/>
  <c r="AR1624" i="7"/>
  <c r="AQ1625" i="7"/>
  <c r="AR1625" i="7"/>
  <c r="AQ1626" i="7"/>
  <c r="AR1626" i="7"/>
  <c r="AQ1627" i="7"/>
  <c r="AR1627" i="7"/>
  <c r="AQ1628" i="7"/>
  <c r="AR1628" i="7"/>
  <c r="AQ1629" i="7"/>
  <c r="AR1629" i="7"/>
  <c r="AQ1630" i="7"/>
  <c r="AR1630" i="7"/>
  <c r="AQ1631" i="7"/>
  <c r="AR1631" i="7"/>
  <c r="AQ1632" i="7"/>
  <c r="AR1632" i="7"/>
  <c r="AQ1633" i="7"/>
  <c r="AR1633" i="7"/>
  <c r="AQ1634" i="7"/>
  <c r="AR1634" i="7"/>
  <c r="AQ1635" i="7"/>
  <c r="AR1635" i="7"/>
  <c r="AQ1636" i="7"/>
  <c r="AR1636" i="7"/>
  <c r="AQ1637" i="7"/>
  <c r="AR1637" i="7"/>
  <c r="AQ1638" i="7"/>
  <c r="AR1638" i="7"/>
  <c r="AQ1639" i="7"/>
  <c r="AR1639" i="7"/>
  <c r="AQ1640" i="7"/>
  <c r="AR1640" i="7"/>
  <c r="AQ1641" i="7"/>
  <c r="AR1641" i="7"/>
  <c r="AQ1642" i="7"/>
  <c r="AR1642" i="7"/>
  <c r="AQ1643" i="7"/>
  <c r="AR1643" i="7"/>
  <c r="AQ1644" i="7"/>
  <c r="AR1644" i="7"/>
  <c r="AQ1645" i="7"/>
  <c r="AR1645" i="7"/>
  <c r="AQ1646" i="7"/>
  <c r="AR1646" i="7"/>
  <c r="AQ1647" i="7"/>
  <c r="AR1647" i="7"/>
  <c r="AQ1648" i="7"/>
  <c r="AR1648" i="7"/>
  <c r="AQ1649" i="7"/>
  <c r="AR1649" i="7"/>
  <c r="AQ1650" i="7"/>
  <c r="AR1650" i="7"/>
  <c r="AQ1651" i="7"/>
  <c r="AR1651" i="7"/>
  <c r="AQ1652" i="7"/>
  <c r="AR1652" i="7"/>
  <c r="AQ1653" i="7"/>
  <c r="AR1653" i="7"/>
  <c r="AQ1654" i="7"/>
  <c r="AR1654" i="7"/>
  <c r="AQ1655" i="7"/>
  <c r="AR1655" i="7"/>
  <c r="AQ1656" i="7"/>
  <c r="AR1656" i="7"/>
  <c r="AQ1657" i="7"/>
  <c r="AR1657" i="7"/>
  <c r="AQ1658" i="7"/>
  <c r="AR1658" i="7"/>
  <c r="AQ1659" i="7"/>
  <c r="AR1659" i="7"/>
  <c r="AQ1660" i="7"/>
  <c r="AR1660" i="7"/>
  <c r="AQ1661" i="7"/>
  <c r="AR1661" i="7"/>
  <c r="AQ1662" i="7"/>
  <c r="AR1662" i="7"/>
  <c r="AQ1663" i="7"/>
  <c r="AR1663" i="7"/>
  <c r="AQ1664" i="7"/>
  <c r="AR1664" i="7"/>
  <c r="AQ1665" i="7"/>
  <c r="AR1665" i="7"/>
  <c r="AQ1666" i="7"/>
  <c r="AR1666" i="7"/>
  <c r="AQ1667" i="7"/>
  <c r="AR1667" i="7"/>
  <c r="AQ1668" i="7"/>
  <c r="AR1668" i="7"/>
  <c r="AQ1669" i="7"/>
  <c r="AR1669" i="7"/>
  <c r="AQ1670" i="7"/>
  <c r="AR1670" i="7"/>
  <c r="AQ1671" i="7"/>
  <c r="AR1671" i="7"/>
  <c r="AQ1672" i="7"/>
  <c r="AR1672" i="7"/>
  <c r="AQ1673" i="7"/>
  <c r="AR1673" i="7"/>
  <c r="AQ1674" i="7"/>
  <c r="AR1674" i="7"/>
  <c r="AQ1675" i="7"/>
  <c r="AR1675" i="7"/>
  <c r="AQ1676" i="7"/>
  <c r="AR1676" i="7"/>
  <c r="AQ1677" i="7"/>
  <c r="AR1677" i="7"/>
  <c r="AQ1678" i="7"/>
  <c r="AR1678" i="7"/>
  <c r="AQ1679" i="7"/>
  <c r="AR1679" i="7"/>
  <c r="AQ1680" i="7"/>
  <c r="AR1680" i="7"/>
  <c r="AQ1681" i="7"/>
  <c r="AR1681" i="7"/>
  <c r="AQ1682" i="7"/>
  <c r="AR1682" i="7"/>
  <c r="AQ1683" i="7"/>
  <c r="AR1683" i="7"/>
  <c r="AQ1684" i="7"/>
  <c r="AR1684" i="7"/>
  <c r="AQ1685" i="7"/>
  <c r="AR1685" i="7"/>
  <c r="AQ1686" i="7"/>
  <c r="AR1686" i="7"/>
  <c r="AQ1687" i="7"/>
  <c r="AR1687" i="7"/>
  <c r="AQ1688" i="7"/>
  <c r="AR1688" i="7"/>
  <c r="AQ1689" i="7"/>
  <c r="AR1689" i="7"/>
  <c r="AQ1690" i="7"/>
  <c r="AR1690" i="7"/>
  <c r="AQ1691" i="7"/>
  <c r="AR1691" i="7"/>
  <c r="AQ1692" i="7"/>
  <c r="AR1692" i="7"/>
  <c r="AQ1693" i="7"/>
  <c r="AR1693" i="7"/>
  <c r="AQ1694" i="7"/>
  <c r="AR1694" i="7"/>
  <c r="AQ1695" i="7"/>
  <c r="AR1695" i="7"/>
  <c r="AQ1696" i="7"/>
  <c r="AR1696" i="7"/>
  <c r="AQ1697" i="7"/>
  <c r="AR1697" i="7"/>
  <c r="AQ1698" i="7"/>
  <c r="AR1698" i="7"/>
  <c r="AQ1699" i="7"/>
  <c r="AR1699" i="7"/>
  <c r="AQ1700" i="7"/>
  <c r="AR1700" i="7"/>
  <c r="AQ1701" i="7"/>
  <c r="AR1701" i="7"/>
  <c r="AQ1702" i="7"/>
  <c r="AR1702" i="7"/>
  <c r="AQ1703" i="7"/>
  <c r="AR1703" i="7"/>
  <c r="AQ1704" i="7"/>
  <c r="AR1704" i="7"/>
  <c r="AQ1705" i="7"/>
  <c r="AR1705" i="7"/>
  <c r="AQ1706" i="7"/>
  <c r="AR1706" i="7"/>
  <c r="AQ1707" i="7"/>
  <c r="AR1707" i="7"/>
  <c r="AQ1708" i="7"/>
  <c r="AR1708" i="7"/>
  <c r="AQ1709" i="7"/>
  <c r="AR1709" i="7"/>
  <c r="AQ1710" i="7"/>
  <c r="AR1710" i="7"/>
  <c r="AQ1711" i="7"/>
  <c r="AR1711" i="7"/>
  <c r="AQ1712" i="7"/>
  <c r="AR1712" i="7"/>
  <c r="AQ1713" i="7"/>
  <c r="AR1713" i="7"/>
  <c r="AQ1714" i="7"/>
  <c r="AR1714" i="7"/>
  <c r="AQ1715" i="7"/>
  <c r="AR1715" i="7"/>
  <c r="AQ1716" i="7"/>
  <c r="AR1716" i="7"/>
  <c r="AQ1717" i="7"/>
  <c r="AR1717" i="7"/>
  <c r="AQ1718" i="7"/>
  <c r="AR1718" i="7"/>
  <c r="AQ1719" i="7"/>
  <c r="AR1719" i="7"/>
  <c r="AQ1720" i="7"/>
  <c r="AR1720" i="7"/>
  <c r="AQ1721" i="7"/>
  <c r="AR1721" i="7"/>
  <c r="AQ1722" i="7"/>
  <c r="AR1722" i="7"/>
  <c r="AQ1723" i="7"/>
  <c r="AR1723" i="7"/>
  <c r="AQ1724" i="7"/>
  <c r="AR1724" i="7"/>
  <c r="AQ1725" i="7"/>
  <c r="AR1725" i="7"/>
  <c r="AQ1726" i="7"/>
  <c r="AR1726" i="7"/>
  <c r="AQ1727" i="7"/>
  <c r="AR1727" i="7"/>
  <c r="AQ1728" i="7"/>
  <c r="AR1728" i="7"/>
  <c r="AQ1729" i="7"/>
  <c r="AR1729" i="7"/>
  <c r="AQ1730" i="7"/>
  <c r="AR1730" i="7"/>
  <c r="AQ1731" i="7"/>
  <c r="AR1731" i="7"/>
  <c r="AQ1732" i="7"/>
  <c r="AR1732" i="7"/>
  <c r="AQ1733" i="7"/>
  <c r="AR1733" i="7"/>
  <c r="AQ1734" i="7"/>
  <c r="AR1734" i="7"/>
  <c r="AQ1735" i="7"/>
  <c r="AR1735" i="7"/>
  <c r="AQ1736" i="7"/>
  <c r="AR1736" i="7"/>
  <c r="AQ1737" i="7"/>
  <c r="AR1737" i="7"/>
  <c r="AQ1738" i="7"/>
  <c r="AR1738" i="7"/>
  <c r="AQ1739" i="7"/>
  <c r="AR1739" i="7"/>
  <c r="AQ1740" i="7"/>
  <c r="AR1740" i="7"/>
  <c r="AQ1741" i="7"/>
  <c r="AR1741" i="7"/>
  <c r="AQ1742" i="7"/>
  <c r="AR1742" i="7"/>
  <c r="AQ1743" i="7"/>
  <c r="AR1743" i="7"/>
  <c r="AQ1744" i="7"/>
  <c r="AR1744" i="7"/>
  <c r="AQ1745" i="7"/>
  <c r="AR1745" i="7"/>
  <c r="AQ1746" i="7"/>
  <c r="AR1746" i="7"/>
  <c r="AQ1747" i="7"/>
  <c r="AR1747" i="7"/>
  <c r="AQ1748" i="7"/>
  <c r="AR1748" i="7"/>
  <c r="AQ1749" i="7"/>
  <c r="AR1749" i="7"/>
  <c r="AQ1750" i="7"/>
  <c r="AR1750" i="7"/>
  <c r="AQ1751" i="7"/>
  <c r="AR1751" i="7"/>
  <c r="AQ1752" i="7"/>
  <c r="AR1752" i="7"/>
  <c r="AQ1753" i="7"/>
  <c r="AR1753" i="7"/>
  <c r="AQ1754" i="7"/>
  <c r="AR1754" i="7"/>
  <c r="AQ1755" i="7"/>
  <c r="AR1755" i="7"/>
  <c r="AQ1756" i="7"/>
  <c r="AR1756" i="7"/>
  <c r="AQ1757" i="7"/>
  <c r="AR1757" i="7"/>
  <c r="AQ1758" i="7"/>
  <c r="AR1758" i="7"/>
  <c r="AQ1759" i="7"/>
  <c r="AR1759" i="7"/>
  <c r="AQ1760" i="7"/>
  <c r="AR1760" i="7"/>
  <c r="AQ1761" i="7"/>
  <c r="AR1761" i="7"/>
  <c r="AQ1762" i="7"/>
  <c r="AR1762" i="7"/>
  <c r="AQ1763" i="7"/>
  <c r="AR1763" i="7"/>
  <c r="AQ1764" i="7"/>
  <c r="AR1764" i="7"/>
  <c r="AQ1765" i="7"/>
  <c r="AR1765" i="7"/>
  <c r="AQ1766" i="7"/>
  <c r="AR1766" i="7"/>
  <c r="AQ1767" i="7"/>
  <c r="AR1767" i="7"/>
  <c r="AQ1768" i="7"/>
  <c r="AR1768" i="7"/>
  <c r="AQ1769" i="7"/>
  <c r="AR1769" i="7"/>
  <c r="AQ1770" i="7"/>
  <c r="AR1770" i="7"/>
  <c r="AQ1771" i="7"/>
  <c r="AR1771" i="7"/>
  <c r="AQ1772" i="7"/>
  <c r="AR1772" i="7"/>
  <c r="AQ1773" i="7"/>
  <c r="AR1773" i="7"/>
  <c r="AQ1774" i="7"/>
  <c r="AR1774" i="7"/>
  <c r="AQ1775" i="7"/>
  <c r="AR1775" i="7"/>
  <c r="AQ1776" i="7"/>
  <c r="AR1776" i="7"/>
  <c r="AQ1777" i="7"/>
  <c r="AR1777" i="7"/>
  <c r="AQ1778" i="7"/>
  <c r="AR1778" i="7"/>
  <c r="AQ1779" i="7"/>
  <c r="AR1779" i="7"/>
  <c r="AQ1780" i="7"/>
  <c r="AR1780" i="7"/>
  <c r="AQ1781" i="7"/>
  <c r="AR1781" i="7"/>
  <c r="AQ1782" i="7"/>
  <c r="AR1782" i="7"/>
  <c r="AQ1783" i="7"/>
  <c r="AR1783" i="7"/>
  <c r="AQ1784" i="7"/>
  <c r="AR1784" i="7"/>
  <c r="AQ1785" i="7"/>
  <c r="AR1785" i="7"/>
  <c r="AQ1786" i="7"/>
  <c r="AR1786" i="7"/>
  <c r="AQ1787" i="7"/>
  <c r="AR1787" i="7"/>
  <c r="AQ1788" i="7"/>
  <c r="AR1788" i="7"/>
  <c r="AQ1789" i="7"/>
  <c r="AR1789" i="7"/>
  <c r="AQ1790" i="7"/>
  <c r="AR1790" i="7"/>
  <c r="AQ1791" i="7"/>
  <c r="AR1791" i="7"/>
  <c r="AQ1792" i="7"/>
  <c r="AR1792" i="7"/>
  <c r="AQ1793" i="7"/>
  <c r="AR1793" i="7"/>
  <c r="AQ1794" i="7"/>
  <c r="AR1794" i="7"/>
  <c r="AQ1795" i="7"/>
  <c r="AR1795" i="7"/>
  <c r="AQ1796" i="7"/>
  <c r="AR1796" i="7"/>
  <c r="AQ1797" i="7"/>
  <c r="AR1797" i="7"/>
  <c r="AQ1798" i="7"/>
  <c r="AR1798" i="7"/>
  <c r="AQ1799" i="7"/>
  <c r="AR1799" i="7"/>
  <c r="AQ1800" i="7"/>
  <c r="AR1800" i="7"/>
  <c r="AQ1801" i="7"/>
  <c r="AR1801" i="7"/>
  <c r="AQ1802" i="7"/>
  <c r="AR1802" i="7"/>
  <c r="AQ1803" i="7"/>
  <c r="AR1803" i="7"/>
  <c r="AQ1804" i="7"/>
  <c r="AR1804" i="7"/>
  <c r="AQ1805" i="7"/>
  <c r="AR1805" i="7"/>
  <c r="AQ1806" i="7"/>
  <c r="AR1806" i="7"/>
  <c r="AQ1807" i="7"/>
  <c r="AR1807" i="7"/>
  <c r="AQ1808" i="7"/>
  <c r="AR1808" i="7"/>
  <c r="AQ1809" i="7"/>
  <c r="AR1809" i="7"/>
  <c r="AQ1810" i="7"/>
  <c r="AR1810" i="7"/>
  <c r="AQ1811" i="7"/>
  <c r="AR1811" i="7"/>
  <c r="AQ1812" i="7"/>
  <c r="AR1812" i="7"/>
  <c r="AQ1813" i="7"/>
  <c r="AR1813" i="7"/>
  <c r="AQ1814" i="7"/>
  <c r="AR1814" i="7"/>
  <c r="AQ1815" i="7"/>
  <c r="AR1815" i="7"/>
  <c r="AQ1816" i="7"/>
  <c r="AR1816" i="7"/>
  <c r="AQ1817" i="7"/>
  <c r="AR1817" i="7"/>
  <c r="AQ1818" i="7"/>
  <c r="AR1818" i="7"/>
  <c r="AQ1819" i="7"/>
  <c r="AR1819" i="7"/>
  <c r="AQ1820" i="7"/>
  <c r="AR1820" i="7"/>
  <c r="AQ1821" i="7"/>
  <c r="AR1821" i="7"/>
  <c r="AQ1822" i="7"/>
  <c r="AR1822" i="7"/>
  <c r="AQ1823" i="7"/>
  <c r="AR1823" i="7"/>
  <c r="AQ1824" i="7"/>
  <c r="AR1824" i="7"/>
  <c r="AQ1825" i="7"/>
  <c r="AR1825" i="7"/>
  <c r="AQ1826" i="7"/>
  <c r="AR1826" i="7"/>
  <c r="AQ1827" i="7"/>
  <c r="AR1827" i="7"/>
  <c r="AQ1828" i="7"/>
  <c r="AR1828" i="7"/>
  <c r="AQ1829" i="7"/>
  <c r="AR1829" i="7"/>
  <c r="AQ1830" i="7"/>
  <c r="AR1830" i="7"/>
  <c r="AQ1831" i="7"/>
  <c r="AR1831" i="7"/>
  <c r="AQ1832" i="7"/>
  <c r="AR1832" i="7"/>
  <c r="AQ1833" i="7"/>
  <c r="AR1833" i="7"/>
  <c r="AQ1834" i="7"/>
  <c r="AR1834" i="7"/>
  <c r="AQ1835" i="7"/>
  <c r="AR1835" i="7"/>
  <c r="AQ1836" i="7"/>
  <c r="AR1836" i="7"/>
  <c r="AQ1837" i="7"/>
  <c r="AR1837" i="7"/>
  <c r="AQ1838" i="7"/>
  <c r="AR1838" i="7"/>
  <c r="AQ1839" i="7"/>
  <c r="AR1839" i="7"/>
  <c r="AQ1840" i="7"/>
  <c r="AR1840" i="7"/>
  <c r="AQ1841" i="7"/>
  <c r="AR1841" i="7"/>
  <c r="AQ1842" i="7"/>
  <c r="AR1842" i="7"/>
  <c r="AQ1843" i="7"/>
  <c r="AR1843" i="7"/>
  <c r="AQ1844" i="7"/>
  <c r="AR1844" i="7"/>
  <c r="AQ1845" i="7"/>
  <c r="AR1845" i="7"/>
  <c r="AQ1846" i="7"/>
  <c r="AR1846" i="7"/>
  <c r="AQ1847" i="7"/>
  <c r="AR1847" i="7"/>
  <c r="AQ1848" i="7"/>
  <c r="AR1848" i="7"/>
  <c r="AQ1849" i="7"/>
  <c r="AR1849" i="7"/>
  <c r="AQ1850" i="7"/>
  <c r="AR1850" i="7"/>
  <c r="AQ1851" i="7"/>
  <c r="AR1851" i="7"/>
  <c r="AQ1852" i="7"/>
  <c r="AR1852" i="7"/>
  <c r="AQ1853" i="7"/>
  <c r="AR1853" i="7"/>
  <c r="AQ1854" i="7"/>
  <c r="AR1854" i="7"/>
  <c r="AQ1855" i="7"/>
  <c r="AR1855" i="7"/>
  <c r="AQ1856" i="7"/>
  <c r="AR1856" i="7"/>
  <c r="AQ1857" i="7"/>
  <c r="AR1857" i="7"/>
  <c r="AQ1858" i="7"/>
  <c r="AR1858" i="7"/>
  <c r="AQ1859" i="7"/>
  <c r="AR1859" i="7"/>
  <c r="AQ1860" i="7"/>
  <c r="AR1860" i="7"/>
  <c r="AQ1861" i="7"/>
  <c r="AR1861" i="7"/>
  <c r="AQ1862" i="7"/>
  <c r="AR1862" i="7"/>
  <c r="AQ1863" i="7"/>
  <c r="AR1863" i="7"/>
  <c r="AQ1864" i="7"/>
  <c r="AR1864" i="7"/>
  <c r="AQ1865" i="7"/>
  <c r="AR1865" i="7"/>
  <c r="AQ1866" i="7"/>
  <c r="AR1866" i="7"/>
  <c r="AQ1867" i="7"/>
  <c r="AR1867" i="7"/>
  <c r="AQ1868" i="7"/>
  <c r="AR1868" i="7"/>
  <c r="AQ1869" i="7"/>
  <c r="AR1869" i="7"/>
  <c r="AQ1870" i="7"/>
  <c r="AR1870" i="7"/>
  <c r="AQ1871" i="7"/>
  <c r="AR1871" i="7"/>
  <c r="AQ1872" i="7"/>
  <c r="AR1872" i="7"/>
  <c r="AQ1873" i="7"/>
  <c r="AR1873" i="7"/>
  <c r="AQ1874" i="7"/>
  <c r="AR1874" i="7"/>
  <c r="AQ1875" i="7"/>
  <c r="AR1875" i="7"/>
  <c r="AQ1876" i="7"/>
  <c r="AR1876" i="7"/>
  <c r="AQ1877" i="7"/>
  <c r="AR1877" i="7"/>
  <c r="AQ1878" i="7"/>
  <c r="AR1878" i="7"/>
  <c r="AQ1879" i="7"/>
  <c r="AR1879" i="7"/>
  <c r="AQ1880" i="7"/>
  <c r="AR1880" i="7"/>
  <c r="AQ1881" i="7"/>
  <c r="AR1881" i="7"/>
  <c r="AQ1882" i="7"/>
  <c r="AR1882" i="7"/>
  <c r="AQ1883" i="7"/>
  <c r="AR1883" i="7"/>
  <c r="AQ1884" i="7"/>
  <c r="AR1884" i="7"/>
  <c r="AQ1885" i="7"/>
  <c r="AR1885" i="7"/>
  <c r="AQ1886" i="7"/>
  <c r="AR1886" i="7"/>
  <c r="AQ1887" i="7"/>
  <c r="AR1887" i="7"/>
  <c r="AQ1888" i="7"/>
  <c r="AR1888" i="7"/>
  <c r="AQ1889" i="7"/>
  <c r="AR1889" i="7"/>
  <c r="AQ1890" i="7"/>
  <c r="AR1890" i="7"/>
  <c r="AQ1891" i="7"/>
  <c r="AR1891" i="7"/>
  <c r="AQ1892" i="7"/>
  <c r="AR1892" i="7"/>
  <c r="AQ1893" i="7"/>
  <c r="AR1893" i="7"/>
  <c r="AQ1894" i="7"/>
  <c r="AR1894" i="7"/>
  <c r="AQ1895" i="7"/>
  <c r="AR1895" i="7"/>
  <c r="AQ1896" i="7"/>
  <c r="AR1896" i="7"/>
  <c r="AQ1897" i="7"/>
  <c r="AR1897" i="7"/>
  <c r="AQ1898" i="7"/>
  <c r="AR1898" i="7"/>
  <c r="AQ1899" i="7"/>
  <c r="AR1899" i="7"/>
  <c r="AQ1900" i="7"/>
  <c r="AR1900" i="7"/>
  <c r="AQ1901" i="7"/>
  <c r="AR1901" i="7"/>
  <c r="AQ1902" i="7"/>
  <c r="AR1902" i="7"/>
  <c r="AQ1903" i="7"/>
  <c r="AR1903" i="7"/>
  <c r="AQ1904" i="7"/>
  <c r="AR1904" i="7"/>
  <c r="AQ1905" i="7"/>
  <c r="AR1905" i="7"/>
  <c r="AQ1906" i="7"/>
  <c r="AR1906" i="7"/>
  <c r="AQ1907" i="7"/>
  <c r="AR1907" i="7"/>
  <c r="AQ1908" i="7"/>
  <c r="AR1908" i="7"/>
  <c r="AQ1909" i="7"/>
  <c r="AR1909" i="7"/>
  <c r="AQ1910" i="7"/>
  <c r="AR1910" i="7"/>
  <c r="AQ1911" i="7"/>
  <c r="AR1911" i="7"/>
  <c r="AQ1912" i="7"/>
  <c r="AR1912" i="7"/>
  <c r="AQ1913" i="7"/>
  <c r="AR1913" i="7"/>
  <c r="AQ1914" i="7"/>
  <c r="AR1914" i="7"/>
  <c r="AQ1915" i="7"/>
  <c r="AR1915" i="7"/>
  <c r="AQ1916" i="7"/>
  <c r="AR1916" i="7"/>
  <c r="AQ1917" i="7"/>
  <c r="AR1917" i="7"/>
  <c r="AQ1918" i="7"/>
  <c r="AR1918" i="7"/>
  <c r="AQ1919" i="7"/>
  <c r="AR1919" i="7"/>
  <c r="AQ1920" i="7"/>
  <c r="AR1920" i="7"/>
  <c r="AQ1921" i="7"/>
  <c r="AR1921" i="7"/>
  <c r="AQ1922" i="7"/>
  <c r="AR1922" i="7"/>
  <c r="AQ1923" i="7"/>
  <c r="AR1923" i="7"/>
  <c r="AQ1924" i="7"/>
  <c r="AR1924" i="7"/>
  <c r="AQ1925" i="7"/>
  <c r="AR1925" i="7"/>
  <c r="AQ1926" i="7"/>
  <c r="AR1926" i="7"/>
  <c r="AQ1927" i="7"/>
  <c r="AR1927" i="7"/>
  <c r="AQ1928" i="7"/>
  <c r="AR1928" i="7"/>
  <c r="AQ1929" i="7"/>
  <c r="AR1929" i="7"/>
  <c r="AQ1930" i="7"/>
  <c r="AR1930" i="7"/>
  <c r="AQ1931" i="7"/>
  <c r="AR1931" i="7"/>
  <c r="AQ1932" i="7"/>
  <c r="AR1932" i="7"/>
  <c r="AQ1933" i="7"/>
  <c r="AR1933" i="7"/>
  <c r="AQ1934" i="7"/>
  <c r="AR1934" i="7"/>
  <c r="AQ1935" i="7"/>
  <c r="AR1935" i="7"/>
  <c r="AQ1936" i="7"/>
  <c r="AR1936" i="7"/>
  <c r="AQ1937" i="7"/>
  <c r="AR1937" i="7"/>
  <c r="AQ1938" i="7"/>
  <c r="AR1938" i="7"/>
  <c r="AQ1939" i="7"/>
  <c r="AR1939" i="7"/>
  <c r="AQ1940" i="7"/>
  <c r="AR1940" i="7"/>
  <c r="AQ1941" i="7"/>
  <c r="AR1941" i="7"/>
  <c r="AQ1942" i="7"/>
  <c r="AR1942" i="7"/>
  <c r="AQ1943" i="7"/>
  <c r="AR1943" i="7"/>
  <c r="AQ1944" i="7"/>
  <c r="AR1944" i="7"/>
  <c r="AQ1945" i="7"/>
  <c r="AR1945" i="7"/>
  <c r="AQ1946" i="7"/>
  <c r="AR1946" i="7"/>
  <c r="AQ1947" i="7"/>
  <c r="AR1947" i="7"/>
  <c r="AQ1948" i="7"/>
  <c r="AR1948" i="7"/>
  <c r="AQ1949" i="7"/>
  <c r="AR1949" i="7"/>
  <c r="AQ1950" i="7"/>
  <c r="AR1950" i="7"/>
  <c r="AQ1951" i="7"/>
  <c r="AR1951" i="7"/>
  <c r="AQ1952" i="7"/>
  <c r="AR1952" i="7"/>
  <c r="AQ1953" i="7"/>
  <c r="AR1953" i="7"/>
  <c r="AQ1954" i="7"/>
  <c r="AR1954" i="7"/>
  <c r="AQ1955" i="7"/>
  <c r="AR1955" i="7"/>
  <c r="AQ1956" i="7"/>
  <c r="AR1956" i="7"/>
  <c r="AQ1957" i="7"/>
  <c r="AR1957" i="7"/>
  <c r="AQ1958" i="7"/>
  <c r="AR1958" i="7"/>
  <c r="AQ1959" i="7"/>
  <c r="AR1959" i="7"/>
  <c r="AQ1960" i="7"/>
  <c r="AR1960" i="7"/>
  <c r="AQ1961" i="7"/>
  <c r="AR1961" i="7"/>
  <c r="AQ1962" i="7"/>
  <c r="AR1962" i="7"/>
  <c r="AQ1963" i="7"/>
  <c r="AR1963" i="7"/>
  <c r="AQ1964" i="7"/>
  <c r="AR1964" i="7"/>
  <c r="AQ1965" i="7"/>
  <c r="AR1965" i="7"/>
  <c r="AQ1966" i="7"/>
  <c r="AR1966" i="7"/>
  <c r="AQ1967" i="7"/>
  <c r="AR1967" i="7"/>
  <c r="AQ1968" i="7"/>
  <c r="AR1968" i="7"/>
  <c r="AQ1969" i="7"/>
  <c r="AR1969" i="7"/>
  <c r="AQ1970" i="7"/>
  <c r="AR1970" i="7"/>
  <c r="AQ1971" i="7"/>
  <c r="AR1971" i="7"/>
  <c r="AQ1972" i="7"/>
  <c r="AR1972" i="7"/>
  <c r="AQ1973" i="7"/>
  <c r="AR1973" i="7"/>
  <c r="AQ1974" i="7"/>
  <c r="AR1974" i="7"/>
  <c r="AQ1975" i="7"/>
  <c r="AR1975" i="7"/>
  <c r="AQ1976" i="7"/>
  <c r="AR1976" i="7"/>
  <c r="AQ1977" i="7"/>
  <c r="AR1977" i="7"/>
  <c r="AQ1978" i="7"/>
  <c r="AR1978" i="7"/>
  <c r="AQ1979" i="7"/>
  <c r="AR1979" i="7"/>
  <c r="C37" i="2" l="1"/>
  <c r="C36" i="2"/>
  <c r="C44" i="2"/>
  <c r="C43" i="2"/>
  <c r="C47" i="1"/>
  <c r="C46" i="1"/>
  <c r="C40" i="1"/>
  <c r="C39" i="1"/>
  <c r="C45" i="2" l="1"/>
  <c r="C47" i="2" s="1"/>
  <c r="C38" i="2"/>
  <c r="C40" i="2" s="1"/>
  <c r="C48" i="1"/>
  <c r="C50" i="1" s="1"/>
  <c r="C41" i="1"/>
  <c r="C43" i="1" s="1"/>
  <c r="N7" i="2"/>
  <c r="N13" i="2"/>
  <c r="Q13" i="2" s="1"/>
  <c r="O5" i="2" l="1"/>
  <c r="N9" i="2"/>
  <c r="Q7" i="2"/>
  <c r="N6" i="2"/>
  <c r="N5" i="2"/>
  <c r="N12" i="2"/>
  <c r="Q12" i="2" s="1"/>
  <c r="N11" i="2"/>
  <c r="Q11" i="2" s="1"/>
  <c r="N10" i="2"/>
  <c r="Q10" i="2" s="1"/>
  <c r="R6" i="1"/>
  <c r="N7" i="1"/>
  <c r="R7" i="1" s="1"/>
  <c r="N8" i="1"/>
  <c r="P8" i="1" s="1"/>
  <c r="N9" i="1"/>
  <c r="R9" i="1" s="1"/>
  <c r="N10" i="1"/>
  <c r="R10" i="1" s="1"/>
  <c r="N11" i="1"/>
  <c r="P11" i="1" s="1"/>
  <c r="N12" i="1"/>
  <c r="P12" i="1" s="1"/>
  <c r="N13" i="1"/>
  <c r="P13" i="1" s="1"/>
  <c r="N14" i="1"/>
  <c r="P14" i="1" s="1"/>
  <c r="N5" i="1"/>
  <c r="O5" i="1"/>
  <c r="B31" i="1"/>
  <c r="N16" i="1" s="1"/>
  <c r="B30" i="1"/>
  <c r="B32" i="1" l="1"/>
  <c r="N17" i="1" s="1"/>
  <c r="P17" i="1" s="1"/>
  <c r="N15" i="1"/>
  <c r="R15" i="1" s="1"/>
  <c r="P10" i="1"/>
  <c r="P9" i="1"/>
  <c r="R8" i="1"/>
  <c r="R14" i="1"/>
  <c r="P6" i="1"/>
  <c r="R12" i="1"/>
  <c r="P7" i="1"/>
  <c r="R13" i="1"/>
  <c r="R16" i="1"/>
  <c r="R11" i="1"/>
  <c r="N14" i="2"/>
  <c r="Q8" i="2"/>
  <c r="Q9" i="2"/>
  <c r="B31" i="2"/>
  <c r="I28" i="2"/>
  <c r="I27" i="2"/>
  <c r="I26" i="2"/>
  <c r="I25" i="2"/>
  <c r="I24" i="2"/>
  <c r="I23" i="2"/>
  <c r="I22" i="2"/>
  <c r="I21" i="2"/>
  <c r="I10" i="2"/>
  <c r="I9" i="2"/>
  <c r="I8" i="2"/>
  <c r="I7" i="2"/>
  <c r="C28" i="2"/>
  <c r="C27" i="2"/>
  <c r="C26" i="2"/>
  <c r="C25" i="2"/>
  <c r="C24" i="2"/>
  <c r="C23" i="2"/>
  <c r="C22" i="2"/>
  <c r="C21" i="2"/>
  <c r="C11" i="2"/>
  <c r="C10" i="2"/>
  <c r="C9" i="2"/>
  <c r="C8" i="2"/>
  <c r="C7" i="2"/>
  <c r="Q14" i="2" l="1"/>
  <c r="R17" i="1"/>
  <c r="D44" i="2"/>
  <c r="O12" i="2"/>
  <c r="P12" i="2" s="1"/>
  <c r="D37" i="2"/>
  <c r="O6" i="2"/>
  <c r="D43" i="2"/>
  <c r="D36" i="2"/>
  <c r="O8" i="2"/>
  <c r="O13" i="2"/>
  <c r="P13" i="2" s="1"/>
  <c r="O9" i="2"/>
  <c r="P9" i="2" s="1"/>
  <c r="O10" i="2"/>
  <c r="P10" i="2" s="1"/>
  <c r="B32" i="2"/>
  <c r="O7" i="2"/>
  <c r="P7" i="2" s="1"/>
  <c r="O11" i="2"/>
  <c r="P11" i="2" s="1"/>
  <c r="C30" i="2"/>
  <c r="C31" i="2"/>
  <c r="I21" i="1"/>
  <c r="I28" i="1"/>
  <c r="I27" i="1"/>
  <c r="I26" i="1"/>
  <c r="I25" i="1"/>
  <c r="I24" i="1"/>
  <c r="I23" i="1"/>
  <c r="I22" i="1"/>
  <c r="I8" i="1"/>
  <c r="I7" i="1"/>
  <c r="I6" i="1"/>
  <c r="C28" i="1"/>
  <c r="C21" i="1"/>
  <c r="C27" i="1"/>
  <c r="C26" i="1"/>
  <c r="C25" i="1"/>
  <c r="C24" i="1"/>
  <c r="C23" i="1"/>
  <c r="C22" i="1"/>
  <c r="C7" i="1"/>
  <c r="C8" i="1"/>
  <c r="C9" i="1"/>
  <c r="C10" i="1"/>
  <c r="C11" i="1"/>
  <c r="C6" i="1"/>
  <c r="N15" i="2" l="1"/>
  <c r="Q15" i="2" s="1"/>
  <c r="B34" i="1"/>
  <c r="B36" i="1" s="1"/>
  <c r="D45" i="2"/>
  <c r="C46" i="2" s="1"/>
  <c r="O12" i="1"/>
  <c r="Q12" i="1" s="1"/>
  <c r="O14" i="1"/>
  <c r="Q14" i="1" s="1"/>
  <c r="D46" i="1"/>
  <c r="O9" i="1"/>
  <c r="Q9" i="1" s="1"/>
  <c r="D47" i="1"/>
  <c r="O8" i="1"/>
  <c r="Q8" i="1" s="1"/>
  <c r="D40" i="1"/>
  <c r="C31" i="1"/>
  <c r="O16" i="1" s="1"/>
  <c r="Q16" i="1" s="1"/>
  <c r="O7" i="1"/>
  <c r="Q7" i="1" s="1"/>
  <c r="D38" i="2"/>
  <c r="C39" i="2" s="1"/>
  <c r="D39" i="1"/>
  <c r="C30" i="1"/>
  <c r="O6" i="1"/>
  <c r="Q6" i="1" s="1"/>
  <c r="O11" i="1"/>
  <c r="Q11" i="1" s="1"/>
  <c r="O13" i="1"/>
  <c r="Q13" i="1" s="1"/>
  <c r="O10" i="1"/>
  <c r="Q10" i="1" s="1"/>
  <c r="O14" i="2"/>
  <c r="P14" i="2" s="1"/>
  <c r="C32" i="2"/>
  <c r="O15" i="2" s="1"/>
  <c r="P8" i="2"/>
  <c r="O56" i="9"/>
  <c r="P56" i="9"/>
  <c r="P55" i="9"/>
  <c r="O55" i="9"/>
  <c r="P54" i="9"/>
  <c r="O54" i="9"/>
  <c r="P53" i="9"/>
  <c r="O53" i="9"/>
  <c r="P52" i="9"/>
  <c r="O52" i="9"/>
  <c r="P51" i="9"/>
  <c r="O51" i="9"/>
  <c r="P50" i="9"/>
  <c r="O50" i="9"/>
  <c r="P42" i="9"/>
  <c r="O42" i="9"/>
  <c r="P41" i="9"/>
  <c r="O41" i="9"/>
  <c r="P40" i="9"/>
  <c r="O40" i="9"/>
  <c r="P39" i="9"/>
  <c r="O39" i="9"/>
  <c r="P38" i="9"/>
  <c r="O38" i="9"/>
  <c r="P37" i="9"/>
  <c r="O37" i="9"/>
  <c r="O31" i="9"/>
  <c r="P31" i="9"/>
  <c r="P25" i="9"/>
  <c r="O25" i="9"/>
  <c r="P24" i="9"/>
  <c r="O24" i="9"/>
  <c r="P23" i="9"/>
  <c r="O23" i="9"/>
  <c r="P22" i="9"/>
  <c r="O22" i="9"/>
  <c r="P21" i="9"/>
  <c r="O21" i="9"/>
  <c r="P20" i="9"/>
  <c r="O20" i="9"/>
  <c r="P19" i="9"/>
  <c r="O19" i="9"/>
  <c r="O6" i="9"/>
  <c r="P6" i="9"/>
  <c r="O7" i="9"/>
  <c r="P7" i="9"/>
  <c r="O8" i="9"/>
  <c r="P8" i="9"/>
  <c r="O9" i="9"/>
  <c r="P9" i="9"/>
  <c r="O10" i="9"/>
  <c r="P10" i="9"/>
  <c r="O11" i="9"/>
  <c r="P11" i="9"/>
  <c r="P5" i="9"/>
  <c r="O5" i="9"/>
  <c r="P15" i="2" l="1"/>
  <c r="D48" i="1"/>
  <c r="C32" i="1"/>
  <c r="O17" i="1" s="1"/>
  <c r="Q17" i="1" s="1"/>
  <c r="O15" i="1"/>
  <c r="Q15" i="1" s="1"/>
  <c r="D41" i="1"/>
  <c r="C42" i="1" s="1"/>
  <c r="C34" i="1" l="1"/>
  <c r="C36" i="1" s="1"/>
</calcChain>
</file>

<file path=xl/sharedStrings.xml><?xml version="1.0" encoding="utf-8"?>
<sst xmlns="http://schemas.openxmlformats.org/spreadsheetml/2006/main" count="35983" uniqueCount="705">
  <si>
    <t>IMM</t>
  </si>
  <si>
    <t>Age</t>
  </si>
  <si>
    <t>Numbers (1000)</t>
  </si>
  <si>
    <t>Biomass (t)</t>
  </si>
  <si>
    <t>Mean Length (cm)</t>
  </si>
  <si>
    <t>Mean Weight (g)</t>
  </si>
  <si>
    <t>9+</t>
  </si>
  <si>
    <t>MAT</t>
  </si>
  <si>
    <t>NSAS</t>
  </si>
  <si>
    <t>WBSS</t>
  </si>
  <si>
    <t>STRATA 11</t>
  </si>
  <si>
    <t>STRATA 141</t>
  </si>
  <si>
    <t>______________________________________________________________________________________________________</t>
  </si>
  <si>
    <t>Variable: Abundance</t>
  </si>
  <si>
    <t>EstLayer: 1</t>
  </si>
  <si>
    <t>specialstage: Unknown</t>
  </si>
  <si>
    <t xml:space="preserve">                   age                                          </t>
  </si>
  <si>
    <t xml:space="preserve">                                                            (1E3)  (1E3kg)      (g)</t>
  </si>
  <si>
    <t>20.0-20.5         |         -        -        -        -        -        -        -</t>
  </si>
  <si>
    <t>20.5-21.0         |         -        -        -        -        -        -        -</t>
  </si>
  <si>
    <t>21.0-21.5         |         -        -        -        -        -        -        -</t>
  </si>
  <si>
    <t>21.5-22.0         |         -        -        -        -        -        -        -</t>
  </si>
  <si>
    <t>22.0-22.5         |         -        -        -        -        -        -        -</t>
  </si>
  <si>
    <t>22.5-23.0         |         -        -        -        -        -        -        -</t>
  </si>
  <si>
    <t>23.0-23.5         |         -        -        -        -        -        -        -</t>
  </si>
  <si>
    <t>23.5-24.0         |         -        -        -        -        -        -        -</t>
  </si>
  <si>
    <t>24.0-24.5         |         -        -        -        -        -        -        -</t>
  </si>
  <si>
    <t>24.5-25.0         |         -        -        -        -        -        -        -</t>
  </si>
  <si>
    <t>25.0-25.5         |         -        -        -        -        -        -        -</t>
  </si>
  <si>
    <t>26.0-26.5         |         -        -        -        -        -        -        -</t>
  </si>
  <si>
    <t>27.5-28.0         |         -        -        -        -        -        -        -</t>
  </si>
  <si>
    <t>28.5-29.0         |         -        -        -        -        -        -        -</t>
  </si>
  <si>
    <t>29.5-30.0         |         -        -        -        -        -        -        -</t>
  </si>
  <si>
    <t>32.0-32.5         |         -        -        -        -        -        -        -</t>
  </si>
  <si>
    <t>32.5-33.0         |         -        -        -        -        -        -        -</t>
  </si>
  <si>
    <t>33.0-33.5         |         -        -        -        -        -        -        -</t>
  </si>
  <si>
    <t>33.5-34.0         |         -        -        -        -        -        -        -</t>
  </si>
  <si>
    <t>34.0-34.5         |         -        -        -        -        -        -        -</t>
  </si>
  <si>
    <t>34.5-35.0         |         -        -        -        -        -        -        -</t>
  </si>
  <si>
    <t>35.0-35.5         |         -        -        -        -        -        -        -</t>
  </si>
  <si>
    <t>35.5-36.0         |         -        -        -        -        -        -        -</t>
  </si>
  <si>
    <t>specialstage: IMM</t>
  </si>
  <si>
    <t xml:space="preserve">                                                                                       (1E3)  (1E3kg)      (g)</t>
  </si>
  <si>
    <t>20.5-21.0         |         -        -        -        -        -        -        -        -        -        -</t>
  </si>
  <si>
    <t>28.5-29.0         |         -        -        -        -        -        -        -        -        -        -</t>
  </si>
  <si>
    <t>30.0-30.5         |         -        -        -        -        -        -        -        -        -        -</t>
  </si>
  <si>
    <t>30.5-31.0         |         -        -        -        -        -        -        -        -        -        -</t>
  </si>
  <si>
    <t>31.0-31.5         |         -        -        -        -        -        -        -        -        -        -</t>
  </si>
  <si>
    <t>31.5-32.0         |         -        -        -        -        -        -        -        -        -        -</t>
  </si>
  <si>
    <t>32.0-32.5         |         -        -        -        -        -        -        -        -        -        -</t>
  </si>
  <si>
    <t>32.5-33.0         |         -        -        -        -        -        -        -        -        -        -</t>
  </si>
  <si>
    <t>33.0-33.5         |         -        -        -        -        -        -        -        -        -        -</t>
  </si>
  <si>
    <t>33.5-34.0         |         -        -        -        -        -        -        -        -        -        -</t>
  </si>
  <si>
    <t>34.0-34.5         |         -        -        -        -        -        -        -        -        -        -</t>
  </si>
  <si>
    <t>34.5-35.0         |         -        -        -        -        -        -        -        -        -        -</t>
  </si>
  <si>
    <t>35.0-35.5         |         -        -        -        -        -        -        -        -        -        -</t>
  </si>
  <si>
    <t>35.5-36.0         |         -        -        -        -        -        -        -        -        -        -</t>
  </si>
  <si>
    <t>specialstage: MAT</t>
  </si>
  <si>
    <t>specialstage: TOTAL</t>
  </si>
  <si>
    <t xml:space="preserve">                                                                                                                                    (1E3)  (1E3kg)      (g)</t>
  </si>
  <si>
    <t>20.0-20.5         |         -        -        -        -        -        -        -        -        -        -        -        -        -        -        -</t>
  </si>
  <si>
    <t>20.5-21.0         |         -        -        -        -        -        -        -        -        -        -        -        -        -        -        -</t>
  </si>
  <si>
    <t>34.0-34.5         |         -        -        -        -        -        -        -        -        -        -        -        -        -        -        -</t>
  </si>
  <si>
    <t>34.5-35.0         |         -        -        -        -        -        -        -        -        -        -        -        -        -        -        -</t>
  </si>
  <si>
    <t>35.0-35.5         |         -        -        -        -        -        -        -        -        -        -        -        -        -        -        -</t>
  </si>
  <si>
    <t xml:space="preserve">                                                                              (1E3)  (1E3kg)      (g)</t>
  </si>
  <si>
    <t>30.5-31.0         |         -        -        -        -        -        -        -        -        -</t>
  </si>
  <si>
    <t>31.5-32.0         |         -        -        -        -        -        -        -        -        -</t>
  </si>
  <si>
    <t>32.0-32.5         |         -        -        -        -        -        -        -        -        -</t>
  </si>
  <si>
    <t>32.5-33.0         |         -        -        -        -        -        -        -        -        -</t>
  </si>
  <si>
    <t>33.0-33.5         |         -        -        -        -        -        -        -        -        -</t>
  </si>
  <si>
    <t>33.5-34.0         |         -        -        -        -        -        -        -        -        -</t>
  </si>
  <si>
    <t>34.0-34.5         |         -        -        -        -        -        -        -        -        -</t>
  </si>
  <si>
    <t>34.5-35.0         |         -        -        -        -        -        -        -        -        -</t>
  </si>
  <si>
    <t>35.0-35.5         |         -        -        -        -        -        -        -        -        -</t>
  </si>
  <si>
    <t>35.5-36.0         |         -        -        -        -        -        -        -        -        -</t>
  </si>
  <si>
    <t>LenGrp                      1        2        3        4        5        6   Number  Biomass   Mean W</t>
  </si>
  <si>
    <t>30.0-30.5         |         -        -        -        -        -        -        -        -        -</t>
  </si>
  <si>
    <t>31.0-31.5         |         -        -        -        -        -        -        -        -        -</t>
  </si>
  <si>
    <t>33.5-34.0         |         -        -        -        -        -        -        -        -        -        -        -        -        -        -        -</t>
  </si>
  <si>
    <t>35.5-36.0         |         -        -        -        -        -        -        -        -        -        -        -        -        -        -        -</t>
  </si>
  <si>
    <t xml:space="preserve">                                          (1E3)  (1E3kg)      (g)</t>
  </si>
  <si>
    <t>20.0-20.5         |         -        -        -        -        -</t>
  </si>
  <si>
    <t>21.0-21.5         |         -        -        -        -        -</t>
  </si>
  <si>
    <t>21.5-22.0         |         -        -        -        -        -</t>
  </si>
  <si>
    <t>22.0-22.5         |         -        -        -        -        -</t>
  </si>
  <si>
    <t>22.5-23.0         |         -        -        -        -        -</t>
  </si>
  <si>
    <t>23.0-23.5         |         -        -        -        -        -</t>
  </si>
  <si>
    <t>23.5-24.0         |         -        -        -        -        -</t>
  </si>
  <si>
    <t>24.0-24.5         |         -        -        -        -        -</t>
  </si>
  <si>
    <t>25.0-25.5         |         -        -        -        -        -</t>
  </si>
  <si>
    <t>25.5-26.0         |         -        -        -        -        -</t>
  </si>
  <si>
    <t>26.0-26.5         |         -        -        -        -        -</t>
  </si>
  <si>
    <t>26.5-27.0         |         -        -        -        -        -</t>
  </si>
  <si>
    <t>27.0-27.5         |         -        -        -        -        -</t>
  </si>
  <si>
    <t>27.5-28.0         |         -        -        -        -        -</t>
  </si>
  <si>
    <t>28.0-28.5         |         -        -        -        -        -</t>
  </si>
  <si>
    <t>28.5-29.0         |         -        -        -        -        -</t>
  </si>
  <si>
    <t>29.5-30.0         |         -        -        -        -        -</t>
  </si>
  <si>
    <t>30.0-30.5         |         -        -        -        -        -</t>
  </si>
  <si>
    <t>30.5-31.0         |         -        -        -        -        -</t>
  </si>
  <si>
    <t>31.0-31.5         |         -        -        -        -        -</t>
  </si>
  <si>
    <t>31.5-32.0         |         -        -        -        -        -</t>
  </si>
  <si>
    <t>32.0-32.5         |         -        -        -        -        -</t>
  </si>
  <si>
    <t>32.5-33.0         |         -        -        -        -        -</t>
  </si>
  <si>
    <t>33.0-33.5         |         -        -        -        -        -</t>
  </si>
  <si>
    <t>33.5-34.0         |         -        -        -        -        -</t>
  </si>
  <si>
    <t>34.0-34.5         |         -        -        -        -        -</t>
  </si>
  <si>
    <t>34.5-35.0         |         -        -        -        -        -</t>
  </si>
  <si>
    <t>35.0-35.5         |         -        -        -        -        -</t>
  </si>
  <si>
    <t>35.5-36.0         |         -        -        -        -        -</t>
  </si>
  <si>
    <t xml:space="preserve">                                                                                                         (1E3)  (1E3kg)      (g)</t>
  </si>
  <si>
    <t>32.0-32.5         |         -        -        -        -        -        -        -        -        -        -        -        -</t>
  </si>
  <si>
    <t>32.5-33.0         |         -        -        -        -        -        -        -        -        -        -        -        -</t>
  </si>
  <si>
    <t>33.0-33.5         |         -        -        -        -        -        -        -        -        -        -        -        -</t>
  </si>
  <si>
    <t>33.5-34.0         |         -        -        -        -        -        -        -        -        -        -        -        -</t>
  </si>
  <si>
    <t>34.0-34.5         |         -        -        -        -        -        -        -        -        -        -        -        -</t>
  </si>
  <si>
    <t>34.5-35.0         |         -        -        -        -        -        -        -        -        -        -        -        -</t>
  </si>
  <si>
    <t>35.0-35.5         |         -        -        -        -        -        -        -        -        -        -        -        -</t>
  </si>
  <si>
    <t>35.5-36.0         |         -        -        -        -        -        -        -        -        -        -        -        -</t>
  </si>
  <si>
    <t>33.0-33.5         |         -        -        -        -        -        -        -        -        -        -        -        -        -        -        -</t>
  </si>
  <si>
    <t>20.5-21.0         |         -        -        -        -        -</t>
  </si>
  <si>
    <t>Stratum: TOTAL</t>
  </si>
  <si>
    <t xml:space="preserve">                                                                                                (1E3)  (1E3kg)      (g)</t>
  </si>
  <si>
    <t>20.0-20.5         |         -        -        -        -        -        -        -        -        -        -        -</t>
  </si>
  <si>
    <t>21.0-21.5         |         -        -        -        -        -        -        -        -        -        -        -</t>
  </si>
  <si>
    <t>22.0-22.5         |         -        -        -        -        -        -        -        -        -        -        -</t>
  </si>
  <si>
    <t>31.5-32.0         |         -        -        -        -        -        -        -        -        -        -        -</t>
  </si>
  <si>
    <t>32.0-32.5         |         -        -        -        -        -        -        -        -        -        -        -</t>
  </si>
  <si>
    <t>32.5-33.0         |         -        -        -        -        -        -        -        -        -        -        -</t>
  </si>
  <si>
    <t>33.0-33.5         |         -        -        -        -        -        -        -        -        -        -        -</t>
  </si>
  <si>
    <t>33.5-34.0         |         -        -        -        -        -        -        -        -        -        -        -</t>
  </si>
  <si>
    <t>34.0-34.5         |         -        -        -        -        -        -        -        -        -        -        -</t>
  </si>
  <si>
    <t>34.5-35.0         |         -        -        -        -        -        -        -        -        -        -        -</t>
  </si>
  <si>
    <t>35.0-35.5         |         -        -        -        -        -        -        -        -        -        -        -</t>
  </si>
  <si>
    <t>35.5-36.0         |         -        -        -        -        -        -        -        -        -        -        -</t>
  </si>
  <si>
    <t xml:space="preserve">                                                                                                                                             (1E3)  (1E3kg)      (g)</t>
  </si>
  <si>
    <t>34.5-35.0         |         -        -        -        -        -        -        -        -        -        -        -        -        -        -        -        -</t>
  </si>
  <si>
    <t>35.0-35.5         |         -        -        -        -        -        -        -        -        -        -        -        -        -        -        -        -</t>
  </si>
  <si>
    <t>Row</t>
  </si>
  <si>
    <t>Stratum</t>
  </si>
  <si>
    <t>EstLayer</t>
  </si>
  <si>
    <t>LenGrp</t>
  </si>
  <si>
    <t>LenIntv</t>
  </si>
  <si>
    <t>Abundance</t>
  </si>
  <si>
    <t>cruise</t>
  </si>
  <si>
    <t>serialno</t>
  </si>
  <si>
    <t>platform</t>
  </si>
  <si>
    <t>SpecCat</t>
  </si>
  <si>
    <t>species</t>
  </si>
  <si>
    <t>noname</t>
  </si>
  <si>
    <t>aphia</t>
  </si>
  <si>
    <t>samplenumber</t>
  </si>
  <si>
    <t>no</t>
  </si>
  <si>
    <t>weight</t>
  </si>
  <si>
    <t>length</t>
  </si>
  <si>
    <t>age</t>
  </si>
  <si>
    <t>sex</t>
  </si>
  <si>
    <t>developmentalstage</t>
  </si>
  <si>
    <t>stage</t>
  </si>
  <si>
    <t>specialstage</t>
  </si>
  <si>
    <t>digestdeg</t>
  </si>
  <si>
    <t>fat</t>
  </si>
  <si>
    <t>liver</t>
  </si>
  <si>
    <t>liverweight</t>
  </si>
  <si>
    <t>gonadweight</t>
  </si>
  <si>
    <t>stomachweight</t>
  </si>
  <si>
    <t>vertebrae</t>
  </si>
  <si>
    <t>lengthunit</t>
  </si>
  <si>
    <t>weightmethod</t>
  </si>
  <si>
    <t>stomachfillfield</t>
  </si>
  <si>
    <t>liverparasite</t>
  </si>
  <si>
    <t>spawningage</t>
  </si>
  <si>
    <t>spawningzones</t>
  </si>
  <si>
    <t>readability</t>
  </si>
  <si>
    <t>otolithtype</t>
  </si>
  <si>
    <t>otolithedge</t>
  </si>
  <si>
    <t>otolithcentre</t>
  </si>
  <si>
    <t>calibration</t>
  </si>
  <si>
    <t>includeintotal</t>
  </si>
  <si>
    <t>sildG05</t>
  </si>
  <si>
    <t>161722.G05</t>
  </si>
  <si>
    <t>-</t>
  </si>
  <si>
    <t>Row Labels</t>
  </si>
  <si>
    <t>Grand Total</t>
  </si>
  <si>
    <t>Sum of Abundance</t>
  </si>
  <si>
    <t>Column Labels</t>
  </si>
  <si>
    <t>Maturity</t>
  </si>
  <si>
    <t>Check</t>
  </si>
  <si>
    <t>No*L</t>
  </si>
  <si>
    <t>No*W</t>
  </si>
  <si>
    <t>Empty</t>
  </si>
  <si>
    <t>Sum of No*L</t>
  </si>
  <si>
    <t>Sum of No*W</t>
  </si>
  <si>
    <t>L</t>
  </si>
  <si>
    <t>W</t>
  </si>
  <si>
    <t>ALL</t>
  </si>
  <si>
    <t>NSAS + WBSS</t>
  </si>
  <si>
    <t>Stox</t>
  </si>
  <si>
    <t>% diff</t>
  </si>
  <si>
    <t>Age (ring)</t>
  </si>
  <si>
    <t>Numbers (mill)</t>
  </si>
  <si>
    <t>Biomass (kt)</t>
  </si>
  <si>
    <t xml:space="preserve"> Mean Weight (g)</t>
  </si>
  <si>
    <t>Immature</t>
  </si>
  <si>
    <t>Mature</t>
  </si>
  <si>
    <t>Total</t>
  </si>
  <si>
    <t>Norway all</t>
  </si>
  <si>
    <t>Total 3+</t>
  </si>
  <si>
    <t>Norway all WBSS</t>
  </si>
  <si>
    <t>8+</t>
  </si>
  <si>
    <t>Strata 11</t>
  </si>
  <si>
    <t>TOTAL</t>
  </si>
  <si>
    <t>mean wt</t>
  </si>
  <si>
    <t>number (mill)</t>
  </si>
  <si>
    <t>Strata 141</t>
  </si>
  <si>
    <t>Stratum: 11</t>
  </si>
  <si>
    <t>LenGrp                      6        8        9   Number  Biomass   Mean W</t>
  </si>
  <si>
    <t xml:space="preserve">                                                   (1E3)  (1E3kg)      (g)</t>
  </si>
  <si>
    <t>12.0-12.5         |         -        -        -        -        -        -</t>
  </si>
  <si>
    <t>12.5-13.0         |         -        -        -        -        -        -</t>
  </si>
  <si>
    <t>13.0-13.5         |         -        -        -        -        -        -</t>
  </si>
  <si>
    <t>13.5-14.0         |         -        -        -        -        -        -</t>
  </si>
  <si>
    <t>14.0-14.5         |         -        -        -        -        -        -</t>
  </si>
  <si>
    <t>14.5-15.0         |         -        -        -        -        -        -</t>
  </si>
  <si>
    <t>15.0-15.5         |         -        -        -        -        -        -</t>
  </si>
  <si>
    <t>15.5-16.0         |         -        -        -        -        -        -</t>
  </si>
  <si>
    <t>16.0-16.5         |         -        -        -        -        -        -</t>
  </si>
  <si>
    <t>16.5-17.0         |         -        -        -        -        -        -</t>
  </si>
  <si>
    <t>17.0-17.5         |         -        -        -        -        -        -</t>
  </si>
  <si>
    <t>17.5-18.0         |         -        -        -        -        -        -</t>
  </si>
  <si>
    <t>18.0-18.5         |         -        -        -        -        -        -</t>
  </si>
  <si>
    <t>18.5-19.0         |         -        -        -        -        -        -</t>
  </si>
  <si>
    <t>19.0-19.5         |         -        -        -        -        -        -</t>
  </si>
  <si>
    <t>19.5-20.0         |         -        -        -        -        -        -</t>
  </si>
  <si>
    <t>20.0-20.5         |         -        -        -        -        -        -</t>
  </si>
  <si>
    <t>20.5-21.0         |         -        -        -        -        -        -</t>
  </si>
  <si>
    <t>21.0-21.5         |         -        -        -        -        -        -</t>
  </si>
  <si>
    <t>21.5-22.0         |         -        -        -        -        -        -</t>
  </si>
  <si>
    <t>22.0-22.5         |         -        -        -        -        -        -</t>
  </si>
  <si>
    <t>22.5-23.0         |         -        -        -        -        -        -</t>
  </si>
  <si>
    <t>23.0-23.5         |         -        -        -        -        -        -</t>
  </si>
  <si>
    <t>23.5-24.0         |         -        -        -        -        -        -</t>
  </si>
  <si>
    <t>24.0-24.5         |         -        -        -        -        -        -</t>
  </si>
  <si>
    <t>24.5-25.0         |         -        -        -        -        -        -</t>
  </si>
  <si>
    <t>25.0-25.5         |         -        -        -        -        -        -</t>
  </si>
  <si>
    <t>25.5-26.0         |         -        -        -        -        -        -</t>
  </si>
  <si>
    <t>26.0-26.5         |         -        -        -        -        -        -</t>
  </si>
  <si>
    <t>26.5-27.0         |         -        -        -        -        -        -</t>
  </si>
  <si>
    <t>27.0-27.5         |         -        -        -        -        -        -</t>
  </si>
  <si>
    <t>27.5-28.0         |         -        -        -        -        -        -</t>
  </si>
  <si>
    <t>28.0-28.5         |       290        -     1451     1741    337.8   194.00</t>
  </si>
  <si>
    <t>28.5-29.0         |         -        -        -        -        -        -</t>
  </si>
  <si>
    <t>29.0-29.5         |       905        -        -      905    177.7   196.33</t>
  </si>
  <si>
    <t>29.5-30.0         |         -        -        -        -        -        -</t>
  </si>
  <si>
    <t>30.0-30.5         |         -        -        -        -        -        -</t>
  </si>
  <si>
    <t>30.5-31.0         |         -        -      561      561    121.8   217.00</t>
  </si>
  <si>
    <t>31.0-31.5         |         -        -        -        -        -        -</t>
  </si>
  <si>
    <t>31.5-32.0         |         -      578        -      578    150.2   260.00</t>
  </si>
  <si>
    <t>32.0-32.5         |         -        -        -        -        -        -</t>
  </si>
  <si>
    <t>32.5-33.0         |         -        -        -        -        -        -</t>
  </si>
  <si>
    <t>33.0-33.5         |         -        -        -        -        -        -</t>
  </si>
  <si>
    <t>33.5-34.0         |         -        -        -        -        -        -</t>
  </si>
  <si>
    <t>34.0-34.5         |         -        -        -        -        -        -</t>
  </si>
  <si>
    <t>34.5-35.0         |         -        -        -        -        -        -</t>
  </si>
  <si>
    <t>35.0-35.5         |         -        -        -        -        -        -</t>
  </si>
  <si>
    <t>35.5-36.0         |         -        -        -        -        -        -</t>
  </si>
  <si>
    <t>TSN(1000)         |      1195      578     2012     3785        -        -</t>
  </si>
  <si>
    <t>TSB(1000 kg)      |     235.2    150.2    402.1        -    787.4        -</t>
  </si>
  <si>
    <t>Mean length (cm)  |     28.76    31.50    28.70        -        -        -</t>
  </si>
  <si>
    <t>Mean weight (g)   |    196.74   260.00   199.84        -        -   208.04</t>
  </si>
  <si>
    <t>LenGrp                      1        2        3        4        5        6        8   Number  Biomass   Mean W</t>
  </si>
  <si>
    <t>12.0-12.5         |         -        -        -        -        -        -        -        -        -        -</t>
  </si>
  <si>
    <t>12.5-13.0         |         -        -        -        -        -        -        -        -        -        -</t>
  </si>
  <si>
    <t>13.0-13.5         |         -        -        -        -        -        -        -        -        -        -</t>
  </si>
  <si>
    <t>13.5-14.0         |         -        -        -        -        -        -        -        -        -        -</t>
  </si>
  <si>
    <t>14.0-14.5         |         -        -        -        -        -        -        -        -        -        -</t>
  </si>
  <si>
    <t>14.5-15.0         |         -        -        -        -        -        -        -        -        -        -</t>
  </si>
  <si>
    <t>15.0-15.5         |         -        -        -        -        -        -        -        -        -        -</t>
  </si>
  <si>
    <t>15.5-16.0         |         -        -        -        -        -        -        -        -        -        -</t>
  </si>
  <si>
    <t>16.0-16.5         |         -        -        -        -        -        -        -        -        -        -</t>
  </si>
  <si>
    <t>16.5-17.0         |         -        -        -        -        -        -        -        -        -        -</t>
  </si>
  <si>
    <t>17.0-17.5         |         -        -        -        -        -        -        -        -        -        -</t>
  </si>
  <si>
    <t>17.5-18.0         |         -        -        -        -        -        -        -        -        -        -</t>
  </si>
  <si>
    <t>18.0-18.5         |         -        -        -        -        -        -        -        -        -        -</t>
  </si>
  <si>
    <t>18.5-19.0         |         -        -        -        -        -        -        -        -        -        -</t>
  </si>
  <si>
    <t>19.0-19.5         |         -        -        -        -        -        -        -        -        -        -</t>
  </si>
  <si>
    <t>19.5-20.0         |       537        -        -        -        -        -        -      537     38.4    71.50</t>
  </si>
  <si>
    <t>20.0-20.5         |         -     1233        -        -        -        -        -     1233     93.7    76.00</t>
  </si>
  <si>
    <t>21.0-21.5         |       602      301        -        -        -        -        -      904     75.6    83.67</t>
  </si>
  <si>
    <t>21.5-22.0         |       294        -      881        -        -        -        -     1175    114.0    97.00</t>
  </si>
  <si>
    <t>22.0-22.5         |         -     1845        -        -        -        -        -     1845    170.9    92.67</t>
  </si>
  <si>
    <t>22.5-23.0         |         -     3794      584      584        -        -        -     4961    490.6    98.88</t>
  </si>
  <si>
    <t>23.0-23.5         |       292     1168     1168      292      584        -        -     3505    371.5   106.00</t>
  </si>
  <si>
    <t>23.5-24.0         |         -      542     1354      813        -        -        -     2709    308.5   113.90</t>
  </si>
  <si>
    <t>24.0-24.5         |         -      601      902        -        -        -        -     1503    173.1   115.20</t>
  </si>
  <si>
    <t>24.5-25.0         |         -      881     1468      294        -        -        -     2642    353.4   133.78</t>
  </si>
  <si>
    <t>25.0-25.5         |         -      269     1077        -        -      807        -     2153    307.6   142.88</t>
  </si>
  <si>
    <t>25.5-26.0         |         -        -     3574        -     1191        -        -     4765    717.8   150.63</t>
  </si>
  <si>
    <t>26.0-26.5         |         -        -        -      301        -      301        -      602     98.1   163.00</t>
  </si>
  <si>
    <t>26.5-27.0         |         -        -     1212      909        -      303        -     2423    389.5   160.75</t>
  </si>
  <si>
    <t>27.0-27.5         |         -        -        -      623      312        -        -      935    152.3   163.00</t>
  </si>
  <si>
    <t>27.5-28.0         |         -        -        -      278        -        -        -      278     49.5   178.00</t>
  </si>
  <si>
    <t>28.0-28.5         |         -        -        -        -      290        -        -      290     54.6   188.00</t>
  </si>
  <si>
    <t>29.0-29.5         |         -        -        -      302        -        -        -      302     67.9   225.00</t>
  </si>
  <si>
    <t>29.5-30.0         |         -        -        -        -        -        -      263      263     56.6   215.00</t>
  </si>
  <si>
    <t>TSN(1000)         |      1725    10633    12219     4394     2377     1411      263    33023        -        -</t>
  </si>
  <si>
    <t>TSB(1000 kg)      |     143.1   1071.4   1633.3    635.7    340.7    202.7     56.6        -   4083.5        -</t>
  </si>
  <si>
    <t>Mean length (cm)  |     20.96    22.50    24.43    25.32    25.39    25.54    29.50        -        -        -</t>
  </si>
  <si>
    <t>Mean weight (g)   |     82.99   100.76   133.67   144.67   143.33   143.63   215.00        -        -   123.66</t>
  </si>
  <si>
    <t>LenGrp                      2        3        4        5        6        7        8        9       10       11       12       13   Number  Biomass   Mean W</t>
  </si>
  <si>
    <t>12.0-12.5         |         -        -        -        -        -        -        -        -        -        -        -        -        -        -        -</t>
  </si>
  <si>
    <t>12.5-13.0         |         -        -        -        -        -        -        -        -        -        -        -        -        -        -        -</t>
  </si>
  <si>
    <t>13.0-13.5         |         -        -        -        -        -        -        -        -        -        -        -        -        -        -        -</t>
  </si>
  <si>
    <t>13.5-14.0         |         -        -        -        -        -        -        -        -        -        -        -        -        -        -        -</t>
  </si>
  <si>
    <t>14.0-14.5         |         -        -        -        -        -        -        -        -        -        -        -        -        -        -        -</t>
  </si>
  <si>
    <t>14.5-15.0         |         -        -        -        -        -        -        -        -        -        -        -        -        -        -        -</t>
  </si>
  <si>
    <t>15.0-15.5         |         -        -        -        -        -        -        -        -        -        -        -        -        -        -        -</t>
  </si>
  <si>
    <t>15.5-16.0         |         -        -        -        -        -        -        -        -        -        -        -        -        -        -        -</t>
  </si>
  <si>
    <t>16.0-16.5         |         -        -        -        -        -        -        -        -        -        -        -        -        -        -        -</t>
  </si>
  <si>
    <t>16.5-17.0         |         -        -        -        -        -        -        -        -        -        -        -        -        -        -        -</t>
  </si>
  <si>
    <t>17.0-17.5         |         -        -        -        -        -        -        -        -        -        -        -        -        -        -        -</t>
  </si>
  <si>
    <t>17.5-18.0         |         -        -        -        -        -        -        -        -        -        -        -        -        -        -        -</t>
  </si>
  <si>
    <t>18.0-18.5         |         -        -        -        -        -        -        -        -        -        -        -        -        -        -        -</t>
  </si>
  <si>
    <t>18.5-19.0         |         -        -        -        -        -        -        -        -        -        -        -        -        -        -        -</t>
  </si>
  <si>
    <t>19.0-19.5         |         -        -        -        -        -        -        -        -        -        -        -        -        -        -        -</t>
  </si>
  <si>
    <t>19.5-20.0         |         -        -        -        -        -        -        -        -        -        -        -        -        -        -        -</t>
  </si>
  <si>
    <t>21.0-21.5         |         -        -        -        -        -        -        -        -        -        -        -        -        -        -        -</t>
  </si>
  <si>
    <t>21.5-22.0         |      1469        -        -        -        -        -        -        -        -        -        -        -     1469    143.1    97.40</t>
  </si>
  <si>
    <t>22.0-22.5         |         -        -        -        -        -        -        -        -        -        -        -        -        -        -        -</t>
  </si>
  <si>
    <t>22.5-23.0         |       876        -        -        -        -        -        -        -        -        -        -        -      876     84.3    96.33</t>
  </si>
  <si>
    <t>23.0-23.5         |      1460     1168        -      584        -        -        -        -        -        -        -        -     3213    357.8   111.36</t>
  </si>
  <si>
    <t>23.5-24.0         |      1896      542        -        -        -        -        -        -        -        -        -        -     2438    295.8   121.33</t>
  </si>
  <si>
    <t>24.0-24.5         |      2104     5410        -      301        -        -        -        -        -        -        -        -     7814    986.7   126.27</t>
  </si>
  <si>
    <t>24.5-25.0         |       881     1468     2055      881        -        -        -        -        -        -        -        -     5283    686.5   129.94</t>
  </si>
  <si>
    <t>25.0-25.5         |         -     1077     2153     2960     1077      269        -        -        -        -        -        -     7536   1066.0   141.46</t>
  </si>
  <si>
    <t>25.5-26.0         |         -     4765     4170     2680     2085      298        -        -        -        -        -        -    13998   2093.4   149.55</t>
  </si>
  <si>
    <t>26.0-26.5         |      1203     6016     3008     3911        -        -        -        -        -        -        -        -    14138   2245.9   158.85</t>
  </si>
  <si>
    <t>26.5-27.0         |      1212     3938     5149     4846     3635        -      303        -        -        -        -        -    19082   3156.8   165.43</t>
  </si>
  <si>
    <t>27.0-27.5         |       312     3427     4362    10592     6231      935        -        -        -        -        -        -    25858   4621.4   178.72</t>
  </si>
  <si>
    <t>27.5-28.0         |         -     1945     2779     5558     2223     1390      278      556      278        -        -        -    15007   2816.7   187.69</t>
  </si>
  <si>
    <t>28.0-28.5         |         -     2031     2612     4933     5804     4643      290      871      580      580        -        -    22344   4396.6   196.77</t>
  </si>
  <si>
    <t>28.5-29.0         |         -        -     1794     5381     2690      897        -      598        -      299        -        -    11659   2367.3   203.05</t>
  </si>
  <si>
    <t>29.0-29.5         |         -        -      603     3923     4828     2716     1810     3621      603     1810        -        -    19914   4280.1   214.92</t>
  </si>
  <si>
    <t>29.5-30.0         |         -        -        -     2632     4475     1316     1053     1579      526      790        -        -    12372   2862.9   231.40</t>
  </si>
  <si>
    <t>30.0-30.5         |         -        -        -     4213     1053     1580     1580     1580      263      263        -        -    10532   2459.9   233.58</t>
  </si>
  <si>
    <t>30.5-31.0         |         -        -        -     2805     1403     1403     3366     1683     1683     1122     2525        -    15990   3884.5   242.93</t>
  </si>
  <si>
    <t>31.0-31.5         |         -        -        -      774      774      774      774     1806        -      774        -        -     5677   1397.3   246.14</t>
  </si>
  <si>
    <t>31.5-32.0         |         -        -        -      289      289      289        -      289     1733        -        -      289     3176    820.4   258.27</t>
  </si>
  <si>
    <t>32.0-32.5         |         -        -        -      255        -        -      510        -        -        -        -        -      765    215.6   282.00</t>
  </si>
  <si>
    <t>32.5-33.0         |         -        -        -        -        -        -        -        -      271        -        -        -      271     76.0   281.00</t>
  </si>
  <si>
    <t>36.5-37.0         |         -        -        -        -        -        -        -      157        -        -        -        -      157     61.6   391.00</t>
  </si>
  <si>
    <t>TSN(1000)         |     11411    31786    28684    57518    36566    16508     9964    12740     5938     5639     2525      289   219568        -        -</t>
  </si>
  <si>
    <t>TSB(1000 kg)      |    1487.8   4878.4   4806.2  10987.8   7205.2   3471.4   2342.8   2848.8   1430.2   1248.3    599.2     70.5        -  41376.5        -</t>
  </si>
  <si>
    <t>Mean length (cm)  |     23.95    25.72    26.53    27.64    28.02    28.72    29.88    29.66    30.23    29.56    30.50    31.50        -        -        -</t>
  </si>
  <si>
    <t>Mean weight (g)   |    130.38   153.47   167.56   191.03   197.05   210.28   235.12   223.61   240.86   221.37   237.33   244.00        -        -   188.44</t>
  </si>
  <si>
    <t>LenGrp                      1        2        3        4        5        6        7        8        9       10       11       12       13   Number  Biomass   Mean W</t>
  </si>
  <si>
    <t>12.0-12.5         |         -        -        -        -        -        -        -        -        -        -        -        -        -        -        -        -</t>
  </si>
  <si>
    <t>12.5-13.0         |         -        -        -        -        -        -        -        -        -        -        -        -        -        -        -        -</t>
  </si>
  <si>
    <t>13.0-13.5         |         -        -        -        -        -        -        -        -        -        -        -        -        -        -        -        -</t>
  </si>
  <si>
    <t>13.5-14.0         |         -        -        -        -        -        -        -        -        -        -        -        -        -        -        -        -</t>
  </si>
  <si>
    <t>14.0-14.5         |         -        -        -        -        -        -        -        -        -        -        -        -        -        -        -        -</t>
  </si>
  <si>
    <t>14.5-15.0         |         -        -        -        -        -        -        -        -        -        -        -        -        -        -        -        -</t>
  </si>
  <si>
    <t>15.0-15.5         |         -        -        -        -        -        -        -        -        -        -        -        -        -        -        -        -</t>
  </si>
  <si>
    <t>15.5-16.0         |         -        -        -        -        -        -        -        -        -        -        -        -        -        -        -        -</t>
  </si>
  <si>
    <t>16.0-16.5         |         -        -        -        -        -        -        -        -        -        -        -        -        -        -        -        -</t>
  </si>
  <si>
    <t>16.5-17.0         |         -        -        -        -        -        -        -        -        -        -        -        -        -        -        -        -</t>
  </si>
  <si>
    <t>17.0-17.5         |         -        -        -        -        -        -        -        -        -        -        -        -        -        -        -        -</t>
  </si>
  <si>
    <t>17.5-18.0         |         -        -        -        -        -        -        -        -        -        -        -        -        -        -        -        -</t>
  </si>
  <si>
    <t>18.0-18.5         |         -        -        -        -        -        -        -        -        -        -        -        -        -        -        -        -</t>
  </si>
  <si>
    <t>18.5-19.0         |         -        -        -        -        -        -        -        -        -        -        -        -        -        -        -        -</t>
  </si>
  <si>
    <t>19.0-19.5         |         -        -        -        -        -        -        -        -        -        -        -        -        -        -        -        -</t>
  </si>
  <si>
    <t>19.5-20.0         |       537        -        -        -        -        -        -        -        -        -        -        -        -      537     38.4    71.50</t>
  </si>
  <si>
    <t>20.0-20.5         |         -     1233        -        -        -        -        -        -        -        -        -        -        -     1233     93.7    76.00</t>
  </si>
  <si>
    <t>20.5-21.0         |         -        -        -        -        -        -        -        -        -        -        -        -        -        -        -        -</t>
  </si>
  <si>
    <t>21.0-21.5         |       602      301        -        -        -        -        -        -        -        -        -        -        -      904     75.6    83.67</t>
  </si>
  <si>
    <t>21.5-22.0         |       294     1469      881        -        -        -        -        -        -        -        -        -        -     2644    257.0    97.22</t>
  </si>
  <si>
    <t>22.0-22.5         |         -     1845        -        -        -        -        -        -        -        -        -        -        -     1845    170.9    92.67</t>
  </si>
  <si>
    <t>22.5-23.0         |         -     4669      584      584        -        -        -        -        -        -        -        -        -     5837    574.9    98.50</t>
  </si>
  <si>
    <t>23.0-23.5         |       292     2629     2337      292     1168        -        -        -        -        -        -        -        -     6717    729.3   108.57</t>
  </si>
  <si>
    <t>23.5-24.0         |         -     2438     1896      813        -        -        -        -        -        -        -        -        -     5147    604.3   117.42</t>
  </si>
  <si>
    <t>24.0-24.5         |         -     2705     6311        -      301        -        -        -        -        -        -        -        -     9317   1159.8   124.48</t>
  </si>
  <si>
    <t>24.5-25.0         |         -     1761     2935     2348      881        -        -        -        -        -        -        -        -     7925   1039.9   131.22</t>
  </si>
  <si>
    <t>25.0-25.5         |         -      269     2153     2153     2960     1884      269        -        -        -        -        -        -     9689   1373.6   141.78</t>
  </si>
  <si>
    <t>25.5-26.0         |         -        -     8339     4170     3872     2085      298        -        -        -        -        -        -    18763   2811.2   149.83</t>
  </si>
  <si>
    <t>26.0-26.5         |         -     1203     6016     3309     3911      301        -        -        -        -        -        -        -    14740   2343.9   159.02</t>
  </si>
  <si>
    <t>26.5-27.0         |         -     1212     5149     6058     4846     3938        -      303        -        -        -        -        -    21505   3546.3   164.90</t>
  </si>
  <si>
    <t>27.0-27.5         |         -      312     3427     4985    10904     6231      935        -        -        -        -        -        -    26792   4773.7   178.17</t>
  </si>
  <si>
    <t>27.5-28.0         |         -        -     1945     3057     5558     2223     1390      278      556      278        -        -        -    15285   2866.1   187.51</t>
  </si>
  <si>
    <t>28.0-28.5         |         -        -     2031     2612     5223     6094     4643      290     2321      580      580        -        -    24376   4788.9   196.46</t>
  </si>
  <si>
    <t>28.5-29.0         |         -        -        -     1794     5381     2690      897        -      598        -      299        -        -    11659   2367.3   203.05</t>
  </si>
  <si>
    <t>29.0-29.5         |         -        -        -      905     3923     5733     2716     1810     3621      603     1810        -        -    21121   4525.7   214.27</t>
  </si>
  <si>
    <t>29.5-30.0         |         -        -        -        -     2632     4475     1316     1316     1579      526      790        -        -    12635   2919.5   231.06</t>
  </si>
  <si>
    <t>30.0-30.5         |         -        -        -        -     4213     1053     1580     1580     1580      263      263        -        -    10532   2459.9   233.58</t>
  </si>
  <si>
    <t>30.5-31.0         |         -        -        -        -     2805     1403     1403     3366     2244     1683     1122     2525        -    16551   4006.3   242.05</t>
  </si>
  <si>
    <t>31.0-31.5         |         -        -        -        -      774      774      774      774     1806        -      774        -        -     5677   1397.3   246.14</t>
  </si>
  <si>
    <t>31.5-32.0         |         -        -        -        -      289      289      289      578      289     1733        -        -      289     3754    970.5   258.54</t>
  </si>
  <si>
    <t>32.0-32.5         |         -        -        -        -      255        -        -      510        -        -        -        -        -      765    215.6   282.00</t>
  </si>
  <si>
    <t>32.5-33.0         |         -        -        -        -        -        -        -        -        -      271        -        -        -      271     76.0   281.00</t>
  </si>
  <si>
    <t>33.0-33.5         |         -        -        -        -        -        -        -        -        -        -        -        -        -        -        -        -</t>
  </si>
  <si>
    <t>33.5-34.0         |         -        -        -        -        -        -        -        -        -        -        -        -        -        -        -        -</t>
  </si>
  <si>
    <t>34.0-34.5         |         -        -        -        -        -        -        -        -        -        -        -        -        -        -        -        -</t>
  </si>
  <si>
    <t>35.5-36.0         |         -        -        -        -        -        -        -        -        -        -        -        -        -        -        -        -</t>
  </si>
  <si>
    <t>36.5-37.0         |         -        -        -        -        -        -        -        -      157        -        -        -        -      157     61.6   391.00</t>
  </si>
  <si>
    <t>TSN(1000)         |      1725    22045    44005    33078    59895    39172    16508    10805    14752     5938     5639     2525      289   256375        -        -</t>
  </si>
  <si>
    <t>TSB(1000 kg)      |     143.1   2559.2   6511.7   5441.9  11328.5   7643.0   3471.4   2549.5   3250.9   1430.2   1248.3    599.2     70.5        -  46247.4        -</t>
  </si>
  <si>
    <t>Mean length (cm)  |     20.96    23.25    25.36    26.37    27.55    27.95    28.72    29.96    29.53    30.23    29.56    30.50    31.50        -        -        -</t>
  </si>
  <si>
    <t>Mean weight (g)   |     82.99   116.09   147.98   164.52   189.14   195.11   210.28   235.96   220.37   240.86   221.37   237.33   244.00        -        -   180.39</t>
  </si>
  <si>
    <t>Stratum: 141</t>
  </si>
  <si>
    <t>LenGrp                      1        6   Number  Biomass   Mean W</t>
  </si>
  <si>
    <t>12.0-12.5         |         -        -        -        -        -</t>
  </si>
  <si>
    <t>12.5-13.0         |         -        -        -        -        -</t>
  </si>
  <si>
    <t>13.0-13.5         |         -        -        -        -        -</t>
  </si>
  <si>
    <t>13.5-14.0         |     20412        -    20412    449.1    22.00</t>
  </si>
  <si>
    <t>14.0-14.5         |    161640        -   161640   3688.3    22.82</t>
  </si>
  <si>
    <t>14.5-15.0         |    105046        -   105046   2626.2    25.00</t>
  </si>
  <si>
    <t>15.0-15.5         |         -        -        -        -        -</t>
  </si>
  <si>
    <t>15.5-16.0         |         -        -        -        -        -</t>
  </si>
  <si>
    <t>16.0-16.5         |         -        -        -        -        -</t>
  </si>
  <si>
    <t>16.5-17.0         |         -        -        -        -        -</t>
  </si>
  <si>
    <t>17.0-17.5         |         -        -        -        -        -</t>
  </si>
  <si>
    <t>17.5-18.0         |         -        -        -        -        -</t>
  </si>
  <si>
    <t>18.0-18.5         |         -        -        -        -        -</t>
  </si>
  <si>
    <t>18.5-19.0         |         -        -        -        -        -</t>
  </si>
  <si>
    <t>19.0-19.5         |         -        -        -        -        -</t>
  </si>
  <si>
    <t>19.5-20.0         |         -        -        -        -        -</t>
  </si>
  <si>
    <t>24.5-25.0         |         -        -        -        -        -</t>
  </si>
  <si>
    <t>29.0-29.5         |         -     1197     1197    253.7   212.00</t>
  </si>
  <si>
    <t>TSN(1000)         |    287099     1197   288295        -        -</t>
  </si>
  <si>
    <t>TSB(1000 kg)      |    6763.6    253.7        -   7017.3        -</t>
  </si>
  <si>
    <t>Mean length (cm)  |     14.15    29.00        -        -        -</t>
  </si>
  <si>
    <t>Mean weight (g)   |     23.56   212.00        -        -    24.34</t>
  </si>
  <si>
    <t>12.0-12.5         |     16777        -        -        -        -        -    16777    231.1    13.78</t>
  </si>
  <si>
    <t>12.5-13.0         |      9320        -        -        -        -        -     9320    139.8    15.00</t>
  </si>
  <si>
    <t>13.0-13.5         |     24233        -        -        -        -        -    24233    387.7    16.00</t>
  </si>
  <si>
    <t>13.5-14.0         |    153091        -        -        -        -        -   153091   2837.3    18.53</t>
  </si>
  <si>
    <t>14.0-14.5         |    484920        -        -        -        -        -   484920   9992.3    20.61</t>
  </si>
  <si>
    <t>14.5-15.0         |    595263        -        -        -        -        -   595263  13796.1    23.18</t>
  </si>
  <si>
    <t>15.0-15.5         |    814302        -        -        -        -        -   814302  20945.6    25.72</t>
  </si>
  <si>
    <t>15.5-16.0         |    571911        -        -        -        -        -   571911  16542.1    28.92</t>
  </si>
  <si>
    <t>16.0-16.5         |    915302        -        -        -        -        -   915302  28703.9    31.36</t>
  </si>
  <si>
    <t>16.5-17.0         |   1402573        -        -        -        -        -  1402573  52118.3    37.16</t>
  </si>
  <si>
    <t>17.0-17.5         |    953570        -        -        -        -        -   953570  41232.4    43.24</t>
  </si>
  <si>
    <t>17.5-18.0         |    441167        -        -        -        -        -   441167  19190.8    43.50</t>
  </si>
  <si>
    <t>18.0-18.5         |    585470        -        -        -        -        -   585470  28766.1    49.13</t>
  </si>
  <si>
    <t>18.5-19.0         |     73993        -        -        -        -        -    73993   4088.1    55.25</t>
  </si>
  <si>
    <t>19.0-19.5         |    219534        -        -        -        -        -   219534  13501.4    61.50</t>
  </si>
  <si>
    <t>19.5-20.0         |    110058    36686        -        -        -        -   146744   9721.8    66.25</t>
  </si>
  <si>
    <t>20.0-20.5         |      2013     2013        -        -        -        -     4026    295.9    73.50</t>
  </si>
  <si>
    <t>20.5-21.0         |     32251    43001        -        -        -        -    75252   5536.4    73.57</t>
  </si>
  <si>
    <t>21.0-21.5         |      5654     1696        -        -        -        -     7351    618.6    84.15</t>
  </si>
  <si>
    <t>21.5-22.0         |      1140     7411     3991        -        -        -    12542   1084.9    86.50</t>
  </si>
  <si>
    <t>22.0-22.5         |         -     4451     2968     1484        -        -     8903    803.2    90.22</t>
  </si>
  <si>
    <t>22.5-23.0         |         -    15751     2100     3150        -        -    21001   2013.5    95.88</t>
  </si>
  <si>
    <t>23.0-23.5         |         -     8254     8254     1101        -        -    17609   1811.6   102.87</t>
  </si>
  <si>
    <t>23.5-24.0         |         -     3788     6629        -        -        -    10416   1141.5   109.59</t>
  </si>
  <si>
    <t>24.0-24.5         |         -     2768      461     2768        -        -     5998    700.8   116.85</t>
  </si>
  <si>
    <t>24.5-25.0         |         -     1396     3257     2326        -        -     6979    891.5   127.73</t>
  </si>
  <si>
    <t>25.0-25.5         |         -     1764     2204        -        -        -     3968    542.3   136.67</t>
  </si>
  <si>
    <t>25.5-26.0         |         -        -     1794     1794      448        -     4036    579.4   143.56</t>
  </si>
  <si>
    <t>26.0-26.5         |         -      462        -      924        -        -     1386    219.5   158.33</t>
  </si>
  <si>
    <t>26.5-27.0         |         -        -      887     1331        -        -     2219    347.5   156.60</t>
  </si>
  <si>
    <t>27.0-27.5         |         -        -      453      907        -        -     1360    228.6   168.00</t>
  </si>
  <si>
    <t>27.5-28.0         |         -      474        -        -        -      948     1422    267.8   188.33</t>
  </si>
  <si>
    <t>28.0-28.5         |         -        -        -        -        -      917      917    172.0   187.50</t>
  </si>
  <si>
    <t>28.5-29.0         |         -        -        -        -        -      444      444     84.9   191.00</t>
  </si>
  <si>
    <t>29.0-29.5         |         -        -        -      399      399        -      798    171.9   215.50</t>
  </si>
  <si>
    <t>29.5-30.0         |         -        -        -        -        -     1368     1368    301.9   220.67</t>
  </si>
  <si>
    <t>TSN(1000)         |   7412541   129915    32999    16184      847     3678  7596164        -        -</t>
  </si>
  <si>
    <t>TSB(1000 kg)      |  263151.8  10342.7   3721.2   1926.5    140.0    726.1        - 280008.3        -</t>
  </si>
  <si>
    <t>Mean length (cm)  |     16.19    21.04    23.38    24.31    27.15    28.49        -        -        -</t>
  </si>
  <si>
    <t>Mean weight (g)   |     35.50    79.61   112.77   119.03   165.25   197.43        -        -    36.86</t>
  </si>
  <si>
    <t>LenGrp                      2        3        4        5        6        7        8        9   Number  Biomass   Mean W</t>
  </si>
  <si>
    <t>12.0-12.5         |         -        -        -        -        -        -        -        -        -        -        -</t>
  </si>
  <si>
    <t>12.5-13.0         |         -        -        -        -        -        -        -        -        -        -        -</t>
  </si>
  <si>
    <t>13.0-13.5         |         -        -        -        -        -        -        -        -        -        -        -</t>
  </si>
  <si>
    <t>13.5-14.0         |         -        -        -        -        -        -        -        -        -        -        -</t>
  </si>
  <si>
    <t>14.0-14.5         |         -        -        -        -        -        -        -        -        -        -        -</t>
  </si>
  <si>
    <t>14.5-15.0         |         -        -        -        -        -        -        -        -        -        -        -</t>
  </si>
  <si>
    <t>15.0-15.5         |         -        -        -        -        -        -        -        -        -        -        -</t>
  </si>
  <si>
    <t>15.5-16.0         |         -        -        -        -        -        -        -        -        -        -        -</t>
  </si>
  <si>
    <t>16.0-16.5         |         -        -        -        -        -        -        -        -        -        -        -</t>
  </si>
  <si>
    <t>16.5-17.0         |         -        -        -        -        -        -        -        -        -        -        -</t>
  </si>
  <si>
    <t>17.0-17.5         |         -        -        -        -        -        -        -        -        -        -        -</t>
  </si>
  <si>
    <t>17.5-18.0         |         -        -        -        -        -        -        -        -        -        -        -</t>
  </si>
  <si>
    <t>18.0-18.5         |         -        -        -        -        -        -        -        -        -        -        -</t>
  </si>
  <si>
    <t>18.5-19.0         |         -        -        -        -        -        -        -        -        -        -        -</t>
  </si>
  <si>
    <t>19.0-19.5         |         -        -        -        -        -        -        -        -        -        -        -</t>
  </si>
  <si>
    <t>19.5-20.0         |         -        -        -        -        -        -        -        -        -        -        -</t>
  </si>
  <si>
    <t>20.5-21.0         |         -        -        -        -        -        -        -        -        -        -        -</t>
  </si>
  <si>
    <t>21.5-22.0         |      2850        -        -        -        -        -        -        -     2850    274.2    96.20</t>
  </si>
  <si>
    <t>22.5-23.0         |      2100        -        -        -        -        -        -        -     2100    200.6    95.50</t>
  </si>
  <si>
    <t>23.0-23.5         |      6603        -        -        -        -        -        -        -     6603    692.3   104.83</t>
  </si>
  <si>
    <t>23.5-24.0         |      2841        -        -        -        -        -        -        -     2841    335.2   118.00</t>
  </si>
  <si>
    <t>24.0-24.5         |      4614     6459      923        -        -        -        -        -    11996   1532.3   127.73</t>
  </si>
  <si>
    <t>24.5-25.0         |      2326     3257      931      465        -        -        -        -     6979    927.8   132.93</t>
  </si>
  <si>
    <t>25.0-25.5         |      6172     2645     1764      882      882        -        -        -    12345   1799.3   145.75</t>
  </si>
  <si>
    <t>25.5-26.0         |      4036     7624     6727      897        -        -        -        -    19283   2946.8   152.81</t>
  </si>
  <si>
    <t>26.0-26.5         |      6008     6008     2773     2311        -     1386        -        -    18486   3033.6   164.10</t>
  </si>
  <si>
    <t>26.5-27.0         |      3994     8431     4881     2219        -        -        -        -    19525   3248.2   166.36</t>
  </si>
  <si>
    <t>27.0-27.5         |      3174     2721     6802     4988     1814     1360        -        -    20860   3735.4   179.07</t>
  </si>
  <si>
    <t>27.5-28.0         |         -     2370     6636     3792      474        -        -        -    13272   2496.1   188.07</t>
  </si>
  <si>
    <t>28.0-28.5         |         -     1834     5044     5962     7796     1376        -        -    22012   4258.9   193.48</t>
  </si>
  <si>
    <t>28.5-29.0         |         -        -     2666     2222      444     1778        -        -     7110   1434.1   201.69</t>
  </si>
  <si>
    <t>29.0-29.5         |         -        -        -     2394        -     1596        -      399     4388    947.5   215.91</t>
  </si>
  <si>
    <t>29.5-30.0         |         -        -     1824     4104      456        -        -        -     6385   1430.1   224.00</t>
  </si>
  <si>
    <t>30.0-30.5         |         -        -        -      487      487      974        -        -     1947    459.0   235.75</t>
  </si>
  <si>
    <t>30.5-31.0         |         -        -        -      826     1239        -        -        -     2064    475.6   230.40</t>
  </si>
  <si>
    <t>31.0-31.5         |         -        -        -        -        -        -      688        -      688    162.7   236.50</t>
  </si>
  <si>
    <t>TSN(1000)         |     44720    41350    40971    31548    13591     8470      688      399   181737        -        -</t>
  </si>
  <si>
    <t>TSB(1000 kg)      |    6441.9   6349.6   7034.4   5976.0   2672.7   1667.2    162.7     85.0        -  30389.6        -</t>
  </si>
  <si>
    <t>Mean length (cm)  |     24.60    25.76    26.83    27.73    28.02    28.04    31.00    29.00        -        -        -</t>
  </si>
  <si>
    <t>Mean weight (g)   |    144.05   153.56   171.69   189.43   196.64   196.85   236.50   213.00        -        -   167.22</t>
  </si>
  <si>
    <t>LenGrp                      1        2        3        4        5        6        7        8        9   Number  Biomass   Mean W</t>
  </si>
  <si>
    <t>12.0-12.5         |     16777        -        -        -        -        -        -        -        -    16777    231.1    13.78</t>
  </si>
  <si>
    <t>12.5-13.0         |      9320        -        -        -        -        -        -        -        -     9320    139.8    15.00</t>
  </si>
  <si>
    <t>13.0-13.5         |     24233        -        -        -        -        -        -        -        -    24233    387.7    16.00</t>
  </si>
  <si>
    <t>13.5-14.0         |    173503        -        -        -        -        -        -        -        -   173503   3286.3    18.94</t>
  </si>
  <si>
    <t>14.0-14.5         |    646560        -        -        -        -        -        -        -        -   646560  13680.6    21.16</t>
  </si>
  <si>
    <t>14.5-15.0         |    700309        -        -        -        -        -        -        -        -   700309  16422.2    23.45</t>
  </si>
  <si>
    <t>15.0-15.5         |    814302        -        -        -        -        -        -        -        -   814302  20945.6    25.72</t>
  </si>
  <si>
    <t>15.5-16.0         |    571911        -        -        -        -        -        -        -        -   571911  16542.1    28.92</t>
  </si>
  <si>
    <t>16.0-16.5         |    915302        -        -        -        -        -        -        -        -   915302  28703.9    31.36</t>
  </si>
  <si>
    <t>16.5-17.0         |   1402573        -        -        -        -        -        -        -        -  1402573  52118.3    37.16</t>
  </si>
  <si>
    <t>17.0-17.5         |    953570        -        -        -        -        -        -        -        -   953570  41232.4    43.24</t>
  </si>
  <si>
    <t>17.5-18.0         |    441167        -        -        -        -        -        -        -        -   441167  19190.8    43.50</t>
  </si>
  <si>
    <t>18.0-18.5         |    585470        -        -        -        -        -        -        -        -   585470  28766.1    49.13</t>
  </si>
  <si>
    <t>18.5-19.0         |     73993        -        -        -        -        -        -        -        -    73993   4088.1    55.25</t>
  </si>
  <si>
    <t>19.0-19.5         |    219534        -        -        -        -        -        -        -        -   219534  13501.4    61.50</t>
  </si>
  <si>
    <t>19.5-20.0         |    110058    36686        -        -        -        -        -        -        -   146744   9721.8    66.25</t>
  </si>
  <si>
    <t>20.0-20.5         |      2013     2013        -        -        -        -        -        -        -     4026    295.9    73.50</t>
  </si>
  <si>
    <t>20.5-21.0         |     32251    43001        -        -        -        -        -        -        -    75252   5536.4    73.57</t>
  </si>
  <si>
    <t>21.0-21.5         |      5654     1696        -        -        -        -        -        -        -     7351    618.6    84.15</t>
  </si>
  <si>
    <t>21.5-22.0         |      1140    10261     3991        -        -        -        -        -        -    15392   1359.1    88.30</t>
  </si>
  <si>
    <t>22.0-22.5         |         -     4451     2968     1484        -        -        -        -        -     8903    803.2    90.22</t>
  </si>
  <si>
    <t>22.5-23.0         |         -    17851     2100     3150        -        -        -        -        -    23101   2214.0    95.84</t>
  </si>
  <si>
    <t>23.0-23.5         |         -    14858     8254     1101        -        -        -        -        -    24213   2503.8   103.41</t>
  </si>
  <si>
    <t>23.5-24.0         |         -     6629     6629        -        -        -        -        -        -    13257   1476.8   111.39</t>
  </si>
  <si>
    <t>24.0-24.5         |         -     7382     6921     3691        -        -        -        -        -    17994   2233.1   124.10</t>
  </si>
  <si>
    <t>24.5-25.0         |         -     3722     6514     3257      465        -        -        -        -    13958   1819.2   130.33</t>
  </si>
  <si>
    <t>25.0-25.5         |         -     7936     4850     1764      882      882        -        -        -    16313   2341.6   143.54</t>
  </si>
  <si>
    <t>25.5-26.0         |         -     4036     9418     8521     1345        -        -        -        -    23320   3526.2   151.21</t>
  </si>
  <si>
    <t>26.0-26.5         |         -     6470     6008     3697     2311        -     1386        -        -    19873   3253.1   163.70</t>
  </si>
  <si>
    <t>26.5-27.0         |         -     3994     9319     6212     2219        -        -        -        -    21744   3595.7   165.37</t>
  </si>
  <si>
    <t>27.0-27.5         |         -     3174     3174     7709     4988     1814     1360        -        -    22221   3963.9   178.39</t>
  </si>
  <si>
    <t>27.5-28.0         |         -      474     2370     6636     3792     1422        -        -        -    14694   2764.0   188.10</t>
  </si>
  <si>
    <t>28.0-28.5         |         -        -     1834     5044     5962     8713     1376        -        -    22929   4430.9   193.24</t>
  </si>
  <si>
    <t>28.5-29.0         |         -        -        -     2666     2222      889     1778        -        -     7555   1519.0   201.06</t>
  </si>
  <si>
    <t>29.0-29.5         |         -        -        -      399     2793     1197     1596        -      399     6383   1373.1   215.12</t>
  </si>
  <si>
    <t>29.5-30.0         |         -        -        -     1824     4104     1824        -        -        -     7753   1732.0   223.41</t>
  </si>
  <si>
    <t>30.0-30.5         |         -        -        -        -      487      487      974        -        -     1947    459.0   235.75</t>
  </si>
  <si>
    <t>30.5-31.0         |         -        -        -        -      826     1239        -        -        -     2064    475.6   230.40</t>
  </si>
  <si>
    <t>31.0-31.5         |         -        -        -        -        -        -        -      688        -      688    162.7   236.50</t>
  </si>
  <si>
    <t>31.5-32.0         |         -        -        -        -        -        -        -        -        -        -        -        -</t>
  </si>
  <si>
    <t>TSN(1000)         |   7699639   174635    74349    57156    32395    18466     8470      688      399  8066197        -        -</t>
  </si>
  <si>
    <t>TSB(1000 kg)      |  269915.3  16784.7  10070.8   8960.9   6116.0   3652.5   1667.2    162.7     85.0        - 317415.2        -</t>
  </si>
  <si>
    <t>Mean length (cm)  |     16.11    21.95    24.70    26.11    27.71    28.18    28.04    31.00    29.00        -        -        -</t>
  </si>
  <si>
    <t>Mean weight (g)   |     35.06    96.11   135.45   156.78   188.79   197.80   196.85   236.50   213.00        -        -    39.35</t>
  </si>
  <si>
    <t>LenGrp                      1        6        8        9   Number  Biomass   Mean W</t>
  </si>
  <si>
    <t>12.0-12.5         |         -        -        -        -        -        -        -</t>
  </si>
  <si>
    <t>12.5-13.0         |         -        -        -        -        -        -        -</t>
  </si>
  <si>
    <t>13.0-13.5         |         -        -        -        -        -        -        -</t>
  </si>
  <si>
    <t>13.5-14.0         |     20412        -        -        -    20412    449.1    22.00</t>
  </si>
  <si>
    <t>14.0-14.5         |    161640        -        -        -   161640   3688.3    22.82</t>
  </si>
  <si>
    <t>14.5-15.0         |    105046        -        -        -   105046   2626.2    25.00</t>
  </si>
  <si>
    <t>15.0-15.5         |         -        -        -        -        -        -        -</t>
  </si>
  <si>
    <t>15.5-16.0         |         -        -        -        -        -        -        -</t>
  </si>
  <si>
    <t>16.0-16.5         |         -        -        -        -        -        -        -</t>
  </si>
  <si>
    <t>16.5-17.0         |         -        -        -        -        -        -        -</t>
  </si>
  <si>
    <t>17.0-17.5         |         -        -        -        -        -        -        -</t>
  </si>
  <si>
    <t>17.5-18.0         |         -        -        -        -        -        -        -</t>
  </si>
  <si>
    <t>18.0-18.5         |         -        -        -        -        -        -        -</t>
  </si>
  <si>
    <t>18.5-19.0         |         -        -        -        -        -        -        -</t>
  </si>
  <si>
    <t>19.0-19.5         |         -        -        -        -        -        -        -</t>
  </si>
  <si>
    <t>19.5-20.0         |         -        -        -        -        -        -        -</t>
  </si>
  <si>
    <t>25.5-26.0         |         -        -        -        -        -        -        -</t>
  </si>
  <si>
    <t>26.5-27.0         |         -        -        -        -        -        -        -</t>
  </si>
  <si>
    <t>27.0-27.5         |         -        -        -        -        -        -        -</t>
  </si>
  <si>
    <t>28.0-28.5         |         -      290        -     1451     1741    337.8   194.00</t>
  </si>
  <si>
    <t>29.0-29.5         |         -     2102        -        -     2102    431.4   205.25</t>
  </si>
  <si>
    <t>30.0-30.5         |         -        -        -        -        -        -        -</t>
  </si>
  <si>
    <t>30.5-31.0         |         -        -        -      561      561    121.8   217.00</t>
  </si>
  <si>
    <t>31.0-31.5         |         -        -        -        -        -        -        -</t>
  </si>
  <si>
    <t>31.5-32.0         |         -        -      578        -      578    150.2   260.00</t>
  </si>
  <si>
    <t>TSN(1000)         |    287099     2392      578     2012   292080        -        -</t>
  </si>
  <si>
    <t>TSB(1000 kg)      |    6763.6    488.9    150.2    402.1        -   7804.7        -</t>
  </si>
  <si>
    <t>Mean length (cm)  |     14.15    28.88    31.50    28.70        -        -        -</t>
  </si>
  <si>
    <t>Mean weight (g)   |     23.56   204.37   260.00   199.84        -        -    26.72</t>
  </si>
  <si>
    <t>12.0-12.5         |     16777        -        -        -        -        -        -    16777    231.1    13.78</t>
  </si>
  <si>
    <t>12.5-13.0         |      9320        -        -        -        -        -        -     9320    139.8    15.00</t>
  </si>
  <si>
    <t>13.0-13.5         |     24233        -        -        -        -        -        -    24233    387.7    16.00</t>
  </si>
  <si>
    <t>13.5-14.0         |    153091        -        -        -        -        -        -   153091   2837.3    18.53</t>
  </si>
  <si>
    <t>14.0-14.5         |    484920        -        -        -        -        -        -   484920   9992.3    20.61</t>
  </si>
  <si>
    <t>14.5-15.0         |    595263        -        -        -        -        -        -   595263  13796.1    23.18</t>
  </si>
  <si>
    <t>15.0-15.5         |    814302        -        -        -        -        -        -   814302  20945.6    25.72</t>
  </si>
  <si>
    <t>15.5-16.0         |    571911        -        -        -        -        -        -   571911  16542.1    28.92</t>
  </si>
  <si>
    <t>16.0-16.5         |    915302        -        -        -        -        -        -   915302  28703.9    31.36</t>
  </si>
  <si>
    <t>16.5-17.0         |   1402573        -        -        -        -        -        -  1402573  52118.3    37.16</t>
  </si>
  <si>
    <t>17.0-17.5         |    953570        -        -        -        -        -        -   953570  41232.4    43.24</t>
  </si>
  <si>
    <t>17.5-18.0         |    441167        -        -        -        -        -        -   441167  19190.8    43.50</t>
  </si>
  <si>
    <t>18.0-18.5         |    585470        -        -        -        -        -        -   585470  28766.1    49.13</t>
  </si>
  <si>
    <t>18.5-19.0         |     73993        -        -        -        -        -        -    73993   4088.1    55.25</t>
  </si>
  <si>
    <t>19.0-19.5         |    219534        -        -        -        -        -        -   219534  13501.4    61.50</t>
  </si>
  <si>
    <t>19.5-20.0         |    110595    36686        -        -        -        -        -   147281   9760.2    66.27</t>
  </si>
  <si>
    <t>20.0-20.5         |      2013     3246        -        -        -        -        -     5259    389.6    74.09</t>
  </si>
  <si>
    <t>20.5-21.0         |     32251    43001        -        -        -        -        -    75252   5536.4    73.57</t>
  </si>
  <si>
    <t>21.0-21.5         |      6257     1997        -        -        -        -        -     8254    694.2    84.10</t>
  </si>
  <si>
    <t>21.5-22.0         |      1434     7411     4872        -        -        -        -    13717   1198.8    87.40</t>
  </si>
  <si>
    <t>22.0-22.5         |         -     6296     2968     1484        -        -        -    10747    974.2    90.64</t>
  </si>
  <si>
    <t>22.5-23.0         |         -    19545     2684     3734        -        -        -    25962   2504.0    96.45</t>
  </si>
  <si>
    <t>23.0-23.5         |       292     9423     9423     1393      584        -        -    21114   2183.1   103.39</t>
  </si>
  <si>
    <t>23.5-24.0         |         -     4330     7983      813        -        -        -    13125   1450.1   110.48</t>
  </si>
  <si>
    <t>24.0-24.5         |         -     3369     1363     2768        -        -        -     7501    874.0   116.52</t>
  </si>
  <si>
    <t>24.5-25.0         |         -     2276     4724     2620        -        -        -     9621   1244.8   129.39</t>
  </si>
  <si>
    <t>25.0-25.5         |         -     2033     3281        -        -      807        -     6121    849.9   138.85</t>
  </si>
  <si>
    <t>25.5-26.0         |         -        -     5368     1794     1640        -        -     8801   1297.2   147.38</t>
  </si>
  <si>
    <t>26.0-26.5         |         -      462        -     1225        -      301        -     1988    317.6   159.75</t>
  </si>
  <si>
    <t>26.5-27.0         |         -        -     2099     2240        -      303        -     4642    737.0   158.77</t>
  </si>
  <si>
    <t>27.0-27.5         |         -        -      453     1530      312        -        -     2295    380.9   165.96</t>
  </si>
  <si>
    <t>27.5-28.0         |         -      474        -      278        -      948        -     1700    317.3   186.64</t>
  </si>
  <si>
    <t>28.0-28.5         |         -        -        -        -      290      917        -     1207    226.5   187.62</t>
  </si>
  <si>
    <t>28.5-29.0         |         -        -        -        -        -      444        -      444     84.9   191.00</t>
  </si>
  <si>
    <t>29.0-29.5         |         -        -        -      701      399        -        -     1100    239.8   218.11</t>
  </si>
  <si>
    <t>29.5-30.0         |         -        -        -        -        -     1368      263     1631    358.5   219.75</t>
  </si>
  <si>
    <t>TSN(1000)         |   7414266   140549    45217    20579     3225     5089      263  7629187        -        -</t>
  </si>
  <si>
    <t>TSB(1000 kg)      |  263294.9  11414.1   5354.5   2562.2    480.7    928.8     56.6        - 284091.8        -</t>
  </si>
  <si>
    <t>Mean length (cm)  |     16.19    21.15    23.66    24.52    25.85    27.67    29.50        -        -        -</t>
  </si>
  <si>
    <t>Mean weight (g)   |     35.51    81.21   118.42   124.51   149.09   182.51   215.00        -        -    37.24</t>
  </si>
  <si>
    <t>21.5-22.0         |      4319        -        -        -        -        -        -        -        -        -        -        -     4319    417.3    96.61</t>
  </si>
  <si>
    <t>22.5-23.0         |      2976        -        -        -        -        -        -        -        -        -        -        -     2976    284.9    95.75</t>
  </si>
  <si>
    <t>23.0-23.5         |      8064     1168        -      584        -        -        -        -        -        -        -        -     9816   1050.0   106.97</t>
  </si>
  <si>
    <t>23.5-24.0         |      4737      542        -        -        -        -        -        -        -        -        -        -     5279    631.0   119.54</t>
  </si>
  <si>
    <t>24.0-24.5         |      6718    11869      923      301        -        -        -        -        -        -        -        -    19810   2518.9   127.15</t>
  </si>
  <si>
    <t>24.5-25.0         |      3207     4724     2985     1346        -        -        -        -        -        -        -        -    12262   1614.3   131.65</t>
  </si>
  <si>
    <t>25.0-25.5         |      6172     3722     3917     3842     1958      269        -        -        -        -        -        -    19880   2865.3   144.13</t>
  </si>
  <si>
    <t>25.5-26.0         |      4036    12389    10896     3577     2085      298        -        -        -        -        -        -    33281   5040.2   151.44</t>
  </si>
  <si>
    <t>26.0-26.5         |      7211    12024     5781     6221        -     1386        -        -        -        -        -        -    32625   5279.5   161.83</t>
  </si>
  <si>
    <t>26.5-27.0         |      5205    12369    10030     7065     3635        -      303        -        -        -        -        -    38607   6405.0   165.90</t>
  </si>
  <si>
    <t>27.0-27.5         |      3486     6148    11164    15581     8045     2295        -        -        -        -        -        -    46718   8356.7   178.88</t>
  </si>
  <si>
    <t>27.5-28.0         |         -     4315     9415     9350     2697     1390      278      556      278        -        -        -    28280   5312.8   187.87</t>
  </si>
  <si>
    <t>28.0-28.5         |         -     3866     7656    10895    13600     6019      290      871      580      580        -        -    44356   8655.5   195.14</t>
  </si>
  <si>
    <t>28.5-29.0         |         -        -     4460     7603     3135     2674        -      598        -      299        -        -    18769   3801.4   202.53</t>
  </si>
  <si>
    <t>29.0-29.5         |         -        -      603     6316     4828     4311     1810     4020      603     1810        -        -    24303   5227.5   215.10</t>
  </si>
  <si>
    <t>29.5-30.0         |         -        -     1824     6737     4931     1316     1053     1579      526      790        -        -    18757   4293.1   228.88</t>
  </si>
  <si>
    <t>30.0-30.5         |         -        -        -     4699     1540     2553     1580     1580      263      263        -        -    12479   2919.0   233.91</t>
  </si>
  <si>
    <t>30.5-31.0         |         -        -        -     3631     2641     1403     3366     1683     1683     1122     2525        -    18055   4360.1   241.50</t>
  </si>
  <si>
    <t>31.0-31.5         |         -        -        -      774      774      774     1462     1806        -      774        -        -     6365   1560.1   245.09</t>
  </si>
  <si>
    <t>TSN(1000)         |     56131    73136    69655    89066    50157    24978    10652    13139     5938     5639     2525      289   401305        -        -</t>
  </si>
  <si>
    <t>TSB(1000 kg)      |    7929.7  11228.0  11840.6  16963.7   9877.9   5138.6   2505.5   2933.8   1430.2   1248.3    599.2     70.5        -  71766.1        -</t>
  </si>
  <si>
    <t>Mean length (cm)  |     24.46    25.74    26.71    27.67    28.02    28.49    29.95    29.64    30.23    29.56    30.50    31.50        -        -        -</t>
  </si>
  <si>
    <t>Mean weight (g)   |    141.27   153.52   169.99   190.46   196.94   205.73   235.21   223.29   240.86   221.37   237.33   244.00        -        -   178.83</t>
  </si>
  <si>
    <t>12.0-12.5         |     16777        -        -        -        -        -        -        -        -        -        -        -        -    16777    231.1    13.78</t>
  </si>
  <si>
    <t>12.5-13.0         |      9320        -        -        -        -        -        -        -        -        -        -        -        -     9320    139.8    15.00</t>
  </si>
  <si>
    <t>13.0-13.5         |     24233        -        -        -        -        -        -        -        -        -        -        -        -    24233    387.7    16.00</t>
  </si>
  <si>
    <t>13.5-14.0         |    173503        -        -        -        -        -        -        -        -        -        -        -        -   173503   3286.3    18.94</t>
  </si>
  <si>
    <t>14.0-14.5         |    646560        -        -        -        -        -        -        -        -        -        -        -        -   646560  13680.6    21.16</t>
  </si>
  <si>
    <t>14.5-15.0         |    700309        -        -        -        -        -        -        -        -        -        -        -        -   700309  16422.2    23.45</t>
  </si>
  <si>
    <t>15.0-15.5         |    814302        -        -        -        -        -        -        -        -        -        -        -        -   814302  20945.6    25.72</t>
  </si>
  <si>
    <t>15.5-16.0         |    571911        -        -        -        -        -        -        -        -        -        -        -        -   571911  16542.1    28.92</t>
  </si>
  <si>
    <t>16.0-16.5         |    915302        -        -        -        -        -        -        -        -        -        -        -        -   915302  28703.9    31.36</t>
  </si>
  <si>
    <t>16.5-17.0         |   1402573        -        -        -        -        -        -        -        -        -        -        -        -  1402573  52118.3    37.16</t>
  </si>
  <si>
    <t>17.0-17.5         |    953570        -        -        -        -        -        -        -        -        -        -        -        -   953570  41232.4    43.24</t>
  </si>
  <si>
    <t>17.5-18.0         |    441167        -        -        -        -        -        -        -        -        -        -        -        -   441167  19190.8    43.50</t>
  </si>
  <si>
    <t>18.0-18.5         |    585470        -        -        -        -        -        -        -        -        -        -        -        -   585470  28766.1    49.13</t>
  </si>
  <si>
    <t>18.5-19.0         |     73993        -        -        -        -        -        -        -        -        -        -        -        -    73993   4088.1    55.25</t>
  </si>
  <si>
    <t>19.0-19.5         |    219534        -        -        -        -        -        -        -        -        -        -        -        -   219534  13501.4    61.50</t>
  </si>
  <si>
    <t>19.5-20.0         |    110595    36686        -        -        -        -        -        -        -        -        -        -        -   147281   9760.2    66.27</t>
  </si>
  <si>
    <t>20.0-20.5         |      2013     3246        -        -        -        -        -        -        -        -        -        -        -     5259    389.6    74.09</t>
  </si>
  <si>
    <t>20.5-21.0         |     32251    43001        -        -        -        -        -        -        -        -        -        -        -    75252   5536.4    73.57</t>
  </si>
  <si>
    <t>21.0-21.5         |      6257     1997        -        -        -        -        -        -        -        -        -        -        -     8254    694.2    84.10</t>
  </si>
  <si>
    <t>21.5-22.0         |      1434    11730     4872        -        -        -        -        -        -        -        -        -        -    18036   1616.1    89.60</t>
  </si>
  <si>
    <t>22.0-22.5         |         -     6296     2968     1484        -        -        -        -        -        -        -        -        -    10747    974.2    90.64</t>
  </si>
  <si>
    <t>22.5-23.0         |         -    22520     2684     3734        -        -        -        -        -        -        -        -        -    28938   2788.9    96.38</t>
  </si>
  <si>
    <t>23.0-23.5         |       292    17486    10591     1393     1168        -        -        -        -        -        -        -        -    30930   3233.1   104.53</t>
  </si>
  <si>
    <t>23.5-24.0         |         -     9066     8525      813        -        -        -        -        -        -        -        -        -    18404   2081.1   113.08</t>
  </si>
  <si>
    <t>24.0-24.5         |         -    10087    13232     3691      301        -        -        -        -        -        -        -        -    27311   3392.9   124.23</t>
  </si>
  <si>
    <t>24.5-25.0         |         -     5483     9449     5605     1346        -        -        -        -        -        -        -        -    21883   2859.1   130.66</t>
  </si>
  <si>
    <t>25.0-25.5         |         -     8205     7003     3917     3842     2766      269        -        -        -        -        -        -    26001   3715.2   142.88</t>
  </si>
  <si>
    <t>25.5-26.0         |         -     4036    17757    12690     5217     2085      298        -        -        -        -        -        -    42083   6337.4   150.59</t>
  </si>
  <si>
    <t>26.0-26.5         |         -     7673    12024     7006     6221      301     1386        -        -        -        -        -        -    34613   5597.1   161.71</t>
  </si>
  <si>
    <t>26.5-27.0         |         -     5205    14468    12270     7065     3938        -      303        -        -        -        -        -    43249   7142.0   165.14</t>
  </si>
  <si>
    <t>27.0-27.5         |         -     3486     6601    12694    15892     8045     2295        -        -        -        -        -        -    49013   8737.6   178.27</t>
  </si>
  <si>
    <t>27.5-28.0         |         -      474     4315     9693     9350     3645     1390      278      556      278        -        -        -    29980   5630.1   187.80</t>
  </si>
  <si>
    <t>28.0-28.5         |         -        -     3866     7656    11185    14807     6019      290     2321      580      580        -        -    47305   9219.8   194.90</t>
  </si>
  <si>
    <t>28.5-29.0         |         -        -        -     4460     7603     3579     2674        -      598        -      299        -        -    19213   3886.3   202.27</t>
  </si>
  <si>
    <t>29.0-29.5         |         -        -        -     1304     6715     6930     4311     1810     4020      603     1810        -        -    27504   5898.8   214.47</t>
  </si>
  <si>
    <t>29.5-30.0         |         -        -        -     1824     6737     6299     1316     1316     1579      526      790        -        -    20388   4651.6   228.15</t>
  </si>
  <si>
    <t>30.0-30.5         |         -        -        -        -     4699     1540     2553     1580     1580      263      263        -        -    12479   2919.0   233.91</t>
  </si>
  <si>
    <t>30.5-31.0         |         -        -        -        -     3631     2641     1403     3366     2244     1683     1122     2525        -    18616   4481.9   240.76</t>
  </si>
  <si>
    <t>31.0-31.5         |         -        -        -        -      774      774      774     1462     1806        -      774        -        -     6365   1560.1   245.09</t>
  </si>
  <si>
    <t>Mean length (cm)  |     16.11    22.09    24.95    26.21    27.60    28.02    28.49    30.02    29.51    30.23    29.56    30.50    31.50        -        -        -</t>
  </si>
  <si>
    <t>Mean weight (g)   |     35.07    98.35   140.11   159.62   189.02   195.97   205.73   235.99   220.18   240.86   221.37   237.33   244.00        -        -    43.70</t>
  </si>
  <si>
    <t>Stratum 11 (NORD)</t>
  </si>
  <si>
    <t>Stratum 141 (SØR)</t>
  </si>
  <si>
    <t>Prop NSAS</t>
  </si>
  <si>
    <r>
      <t xml:space="preserve">TSN(1000)         |   7701364   196680   118354    90234    92291    57638    24978    11493    15151     5938     5639     2525      289  </t>
    </r>
    <r>
      <rPr>
        <b/>
        <sz val="11"/>
        <rFont val="Calibri"/>
        <family val="2"/>
        <scheme val="minor"/>
      </rPr>
      <t>8322572</t>
    </r>
    <r>
      <rPr>
        <sz val="11"/>
        <color theme="1"/>
        <rFont val="Calibri"/>
        <family val="2"/>
        <scheme val="minor"/>
      </rPr>
      <t xml:space="preserve">        -        -</t>
    </r>
  </si>
  <si>
    <r>
      <t xml:space="preserve">TSB(1000 kg)      |  270058.5  19343.8  16582.5  14402.8  17444.5  11295.5   5138.6   2712.3   3335.9   1430.2   1248.3    599.2     70.5        - </t>
    </r>
    <r>
      <rPr>
        <b/>
        <sz val="11"/>
        <color theme="1"/>
        <rFont val="Calibri"/>
        <family val="2"/>
        <scheme val="minor"/>
      </rPr>
      <t>363662.6</t>
    </r>
    <r>
      <rPr>
        <sz val="11"/>
        <color theme="1"/>
        <rFont val="Calibri"/>
        <family val="2"/>
        <scheme val="minor"/>
      </rPr>
      <t xml:space="preserve">        -</t>
    </r>
  </si>
  <si>
    <t>There are a few superindividuals with "unknown" maturity</t>
  </si>
  <si>
    <t>For each age group and strata, these have been split into immature and mature by the proportion mature-at-age</t>
  </si>
  <si>
    <t>All trawl stations with at least 30 aged individuals have been included - these are the same as the trawl stations used for the acoustic estimate</t>
  </si>
  <si>
    <t>Since we don't have individual stock assignment, there is no difference in L, W or maturity for the NSAS and WBSS</t>
  </si>
  <si>
    <t>Weigth- and length-at-age has been calculated by strata and maturity group. The superindividuals with unknown maturity has been left  out from these calculations.</t>
  </si>
  <si>
    <t>This is the reason for the small difference in the Stox estimate and this estimate in biomass (&lt;1%)</t>
  </si>
  <si>
    <t>The proportion of NSAS and WBSS has been calculated by IMM/MAT and strata from vertebrae count for the age groups 1 WR, 2 WR, 3 WR and 4+ WR</t>
  </si>
  <si>
    <t>The difference in biomass is due to the use of weight from the immature and mature individuals only - not the individuals with "unknown" maturity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</si>
</sst>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" fontId="0" fillId="3" borderId="2" xfId="0" applyNumberFormat="1" applyFill="1" applyBorder="1"/>
    <xf numFmtId="164" fontId="0" fillId="3" borderId="2" xfId="0" applyNumberFormat="1" applyFill="1" applyBorder="1"/>
    <xf numFmtId="0" fontId="0" fillId="3" borderId="0" xfId="0" applyFill="1" applyBorder="1"/>
    <xf numFmtId="1" fontId="0" fillId="3" borderId="0" xfId="0" applyNumberFormat="1" applyFill="1" applyBorder="1"/>
    <xf numFmtId="164" fontId="0" fillId="3" borderId="0" xfId="0" applyNumberFormat="1" applyFill="1" applyBorder="1"/>
    <xf numFmtId="0" fontId="0" fillId="3" borderId="3" xfId="0" applyFill="1" applyBorder="1"/>
    <xf numFmtId="1" fontId="0" fillId="3" borderId="3" xfId="0" applyNumberFormat="1" applyFill="1" applyBorder="1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Fill="1"/>
    <xf numFmtId="3" fontId="0" fillId="0" borderId="0" xfId="0" applyNumberFormat="1" applyFill="1"/>
    <xf numFmtId="164" fontId="0" fillId="3" borderId="3" xfId="0" applyNumberFormat="1" applyFill="1" applyBorder="1"/>
    <xf numFmtId="1" fontId="0" fillId="0" borderId="0" xfId="0" applyNumberFormat="1"/>
    <xf numFmtId="0" fontId="0" fillId="3" borderId="0" xfId="0" applyFill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1" fontId="0" fillId="4" borderId="2" xfId="0" applyNumberFormat="1" applyFill="1" applyBorder="1"/>
    <xf numFmtId="1" fontId="0" fillId="4" borderId="5" xfId="0" applyNumberFormat="1" applyFill="1" applyBorder="1"/>
    <xf numFmtId="0" fontId="0" fillId="4" borderId="6" xfId="0" applyFill="1" applyBorder="1"/>
    <xf numFmtId="1" fontId="0" fillId="4" borderId="0" xfId="0" applyNumberFormat="1" applyFill="1" applyBorder="1"/>
    <xf numFmtId="1" fontId="0" fillId="4" borderId="7" xfId="0" applyNumberFormat="1" applyFill="1" applyBorder="1"/>
    <xf numFmtId="164" fontId="0" fillId="4" borderId="0" xfId="0" applyNumberFormat="1" applyFill="1" applyBorder="1"/>
    <xf numFmtId="0" fontId="0" fillId="4" borderId="7" xfId="0" applyFill="1" applyBorder="1"/>
    <xf numFmtId="0" fontId="0" fillId="4" borderId="8" xfId="0" applyFill="1" applyBorder="1"/>
    <xf numFmtId="2" fontId="0" fillId="4" borderId="3" xfId="0" applyNumberFormat="1" applyFill="1" applyBorder="1"/>
    <xf numFmtId="0" fontId="0" fillId="4" borderId="9" xfId="0" applyFill="1" applyBorder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1" fontId="0" fillId="4" borderId="0" xfId="0" applyNumberFormat="1" applyFill="1"/>
    <xf numFmtId="11" fontId="0" fillId="0" borderId="0" xfId="0" applyNumberFormat="1"/>
    <xf numFmtId="0" fontId="0" fillId="0" borderId="0" xfId="0" applyFont="1"/>
    <xf numFmtId="0" fontId="0" fillId="0" borderId="0" xfId="0" applyFont="1" applyFill="1"/>
    <xf numFmtId="2" fontId="0" fillId="0" borderId="0" xfId="0" applyNumberFormat="1" applyFont="1" applyFill="1"/>
    <xf numFmtId="3" fontId="0" fillId="0" borderId="0" xfId="0" applyNumberFormat="1" applyFont="1" applyFill="1"/>
    <xf numFmtId="0" fontId="0" fillId="5" borderId="0" xfId="0" applyFont="1" applyFill="1"/>
    <xf numFmtId="3" fontId="0" fillId="5" borderId="0" xfId="0" applyNumberFormat="1" applyFont="1" applyFill="1"/>
    <xf numFmtId="3" fontId="0" fillId="0" borderId="4" xfId="0" applyNumberFormat="1" applyFont="1" applyFill="1" applyBorder="1"/>
    <xf numFmtId="3" fontId="0" fillId="0" borderId="2" xfId="0" applyNumberFormat="1" applyFont="1" applyFill="1" applyBorder="1"/>
    <xf numFmtId="3" fontId="0" fillId="0" borderId="5" xfId="0" applyNumberFormat="1" applyFont="1" applyFill="1" applyBorder="1"/>
    <xf numFmtId="3" fontId="0" fillId="0" borderId="6" xfId="0" applyNumberFormat="1" applyFont="1" applyFill="1" applyBorder="1"/>
    <xf numFmtId="3" fontId="0" fillId="0" borderId="0" xfId="0" applyNumberFormat="1" applyFont="1" applyFill="1" applyBorder="1"/>
    <xf numFmtId="3" fontId="0" fillId="0" borderId="7" xfId="0" applyNumberFormat="1" applyFont="1" applyFill="1" applyBorder="1"/>
    <xf numFmtId="3" fontId="0" fillId="6" borderId="6" xfId="0" applyNumberFormat="1" applyFont="1" applyFill="1" applyBorder="1"/>
    <xf numFmtId="3" fontId="0" fillId="6" borderId="0" xfId="0" applyNumberFormat="1" applyFont="1" applyFill="1" applyBorder="1"/>
    <xf numFmtId="3" fontId="0" fillId="6" borderId="7" xfId="0" applyNumberFormat="1" applyFont="1" applyFill="1" applyBorder="1"/>
    <xf numFmtId="3" fontId="0" fillId="6" borderId="8" xfId="0" applyNumberFormat="1" applyFont="1" applyFill="1" applyBorder="1"/>
    <xf numFmtId="3" fontId="0" fillId="6" borderId="3" xfId="0" applyNumberFormat="1" applyFont="1" applyFill="1" applyBorder="1"/>
    <xf numFmtId="3" fontId="0" fillId="6" borderId="9" xfId="0" applyNumberFormat="1" applyFont="1" applyFill="1" applyBorder="1"/>
    <xf numFmtId="2" fontId="0" fillId="0" borderId="0" xfId="0" applyNumberFormat="1" applyAlignment="1">
      <alignment horizontal="right"/>
    </xf>
    <xf numFmtId="1" fontId="0" fillId="0" borderId="0" xfId="0" applyNumberFormat="1" applyFont="1" applyFill="1"/>
    <xf numFmtId="0" fontId="0" fillId="3" borderId="3" xfId="0" applyFill="1" applyBorder="1" applyAlignment="1">
      <alignment horizontal="right"/>
    </xf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e Kvamme" refreshedDate="43811.547816203703" createdVersion="6" refreshedVersion="6" minRefreshableVersion="3" recordCount="2981">
  <cacheSource type="worksheet">
    <worksheetSource ref="A1:AR1048576" sheet="Superindividuals"/>
  </cacheSource>
  <cacheFields count="44">
    <cacheField name="Row" numFmtId="0">
      <sharedItems containsString="0" containsBlank="1" containsNumber="1" containsInteger="1" minValue="1" maxValue="1978"/>
    </cacheField>
    <cacheField name="Stratum" numFmtId="0">
      <sharedItems containsString="0" containsBlank="1" containsNumber="1" containsInteger="1" minValue="11" maxValue="141" count="3">
        <n v="11"/>
        <n v="141"/>
        <m/>
      </sharedItems>
    </cacheField>
    <cacheField name="EstLayer" numFmtId="0">
      <sharedItems containsString="0" containsBlank="1" containsNumber="1" containsInteger="1" minValue="1" maxValue="1"/>
    </cacheField>
    <cacheField name="LenGrp" numFmtId="0">
      <sharedItems containsString="0" containsBlank="1" containsNumber="1" minValue="12" maxValue="36.5"/>
    </cacheField>
    <cacheField name="LenIntv" numFmtId="0">
      <sharedItems containsString="0" containsBlank="1" containsNumber="1" minValue="0.5" maxValue="0.5"/>
    </cacheField>
    <cacheField name="Abundance" numFmtId="0">
      <sharedItems containsString="0" containsBlank="1" containsNumber="1" minValue="157435.18830000001" maxValue="44116693.858400002"/>
    </cacheField>
    <cacheField name="cruise" numFmtId="0">
      <sharedItems containsString="0" containsBlank="1" containsNumber="1" containsInteger="1" minValue="2019207" maxValue="2019207"/>
    </cacheField>
    <cacheField name="serialno" numFmtId="0">
      <sharedItems containsString="0" containsBlank="1" containsNumber="1" containsInteger="1" minValue="24007" maxValue="24081"/>
    </cacheField>
    <cacheField name="platform" numFmtId="0">
      <sharedItems containsString="0" containsBlank="1" containsNumber="1" containsInteger="1" minValue="1019" maxValue="1019"/>
    </cacheField>
    <cacheField name="SpecCat" numFmtId="0">
      <sharedItems containsBlank="1"/>
    </cacheField>
    <cacheField name="species" numFmtId="0">
      <sharedItems containsBlank="1"/>
    </cacheField>
    <cacheField name="noname" numFmtId="0">
      <sharedItems containsBlank="1"/>
    </cacheField>
    <cacheField name="aphia" numFmtId="0">
      <sharedItems containsString="0" containsBlank="1" containsNumber="1" containsInteger="1" minValue="126417" maxValue="126417"/>
    </cacheField>
    <cacheField name="samplenumber" numFmtId="0">
      <sharedItems containsString="0" containsBlank="1" containsNumber="1" containsInteger="1" minValue="1" maxValue="1"/>
    </cacheField>
    <cacheField name="no" numFmtId="0">
      <sharedItems containsString="0" containsBlank="1" containsNumber="1" containsInteger="1" minValue="1" maxValue="100"/>
    </cacheField>
    <cacheField name="weight" numFmtId="0">
      <sharedItems containsString="0" containsBlank="1" containsNumber="1" containsInteger="1" minValue="12" maxValue="391"/>
    </cacheField>
    <cacheField name="length" numFmtId="0">
      <sharedItems containsString="0" containsBlank="1" containsNumber="1" minValue="12" maxValue="36.5"/>
    </cacheField>
    <cacheField name="age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10"/>
        <n v="9"/>
        <n v="11"/>
        <n v="12"/>
        <n v="13"/>
        <m/>
      </sharedItems>
    </cacheField>
    <cacheField name="sex" numFmtId="0">
      <sharedItems containsBlank="1" containsMixedTypes="1" containsNumber="1" containsInteger="1" minValue="1" maxValue="2"/>
    </cacheField>
    <cacheField name="developmentalstage" numFmtId="0">
      <sharedItems containsBlank="1"/>
    </cacheField>
    <cacheField name="stage" numFmtId="0">
      <sharedItems containsBlank="1"/>
    </cacheField>
    <cacheField name="specialstage" numFmtId="0">
      <sharedItems containsBlank="1" count="4">
        <s v="IMM"/>
        <s v="MAT"/>
        <s v="-"/>
        <m/>
      </sharedItems>
    </cacheField>
    <cacheField name="digestdeg" numFmtId="0">
      <sharedItems containsBlank="1"/>
    </cacheField>
    <cacheField name="fat" numFmtId="0">
      <sharedItems containsBlank="1" containsMixedTypes="1" containsNumber="1" containsInteger="1" minValue="1" maxValue="4"/>
    </cacheField>
    <cacheField name="liver" numFmtId="0">
      <sharedItems containsBlank="1"/>
    </cacheField>
    <cacheField name="liverweight" numFmtId="0">
      <sharedItems containsBlank="1"/>
    </cacheField>
    <cacheField name="gonadweight" numFmtId="0">
      <sharedItems containsBlank="1" containsMixedTypes="1" containsNumber="1" minValue="9.9999999999999995E-7" maxValue="7.3999999999999996E-2"/>
    </cacheField>
    <cacheField name="stomachweight" numFmtId="0">
      <sharedItems containsBlank="1"/>
    </cacheField>
    <cacheField name="vertebrae" numFmtId="0">
      <sharedItems containsBlank="1" containsMixedTypes="1" containsNumber="1" containsInteger="1" minValue="53" maxValue="59"/>
    </cacheField>
    <cacheField name="lengthunit" numFmtId="0">
      <sharedItems containsString="0" containsBlank="1" containsNumber="1" containsInteger="1" minValue="2" maxValue="2"/>
    </cacheField>
    <cacheField name="weightmethod" numFmtId="0">
      <sharedItems containsString="0" containsBlank="1" containsNumber="1" containsInteger="1" minValue="1" maxValue="1"/>
    </cacheField>
    <cacheField name="stomachfillfield" numFmtId="0">
      <sharedItems containsBlank="1" containsMixedTypes="1" containsNumber="1" containsInteger="1" minValue="1" maxValue="4"/>
    </cacheField>
    <cacheField name="liverparasite" numFmtId="0">
      <sharedItems containsBlank="1"/>
    </cacheField>
    <cacheField name="spawningage" numFmtId="0">
      <sharedItems containsBlank="1"/>
    </cacheField>
    <cacheField name="spawningzones" numFmtId="0">
      <sharedItems containsBlank="1"/>
    </cacheField>
    <cacheField name="readability" numFmtId="0">
      <sharedItems containsString="0" containsBlank="1" containsNumber="1" containsInteger="1" minValue="1" maxValue="3"/>
    </cacheField>
    <cacheField name="otolithtype" numFmtId="0">
      <sharedItems containsBlank="1"/>
    </cacheField>
    <cacheField name="otolithedge" numFmtId="0">
      <sharedItems containsBlank="1"/>
    </cacheField>
    <cacheField name="otolithcentre" numFmtId="0">
      <sharedItems containsBlank="1"/>
    </cacheField>
    <cacheField name="calibration" numFmtId="0">
      <sharedItems containsBlank="1"/>
    </cacheField>
    <cacheField name="includeintotal" numFmtId="0">
      <sharedItems containsBlank="1"/>
    </cacheField>
    <cacheField name="Empty" numFmtId="0">
      <sharedItems containsNonDate="0" containsString="0" containsBlank="1"/>
    </cacheField>
    <cacheField name="No*W" numFmtId="0">
      <sharedItems containsString="0" containsBlank="1" containsNumber="1" minValue="18786364.205000002" maxValue="2678084804.2642999"/>
    </cacheField>
    <cacheField name="No*L" numFmtId="0">
      <sharedItems containsString="0" containsBlank="1" containsNumber="1" minValue="5233344.3142500008" maxValue="772042142.522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1">
  <r>
    <n v="1"/>
    <x v="0"/>
    <n v="1"/>
    <n v="19.5"/>
    <n v="0.5"/>
    <n v="268376.63150000002"/>
    <n v="2019207"/>
    <n v="24045"/>
    <n v="1019"/>
    <s v="sildG05"/>
    <s v="161722.G05"/>
    <s v="sildG05"/>
    <n v="126417"/>
    <n v="1"/>
    <n v="41"/>
    <n v="73"/>
    <n v="19.5"/>
    <x v="0"/>
    <n v="1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19591494.0995"/>
    <n v="5233344.3142500008"/>
  </r>
  <r>
    <n v="2"/>
    <x v="0"/>
    <n v="1"/>
    <n v="19.5"/>
    <n v="0.5"/>
    <n v="268376.63150000002"/>
    <n v="2019207"/>
    <n v="24070"/>
    <n v="1019"/>
    <s v="sildG05"/>
    <s v="161722.G05"/>
    <s v="sildG05"/>
    <n v="126417"/>
    <n v="1"/>
    <n v="42"/>
    <n v="70"/>
    <n v="19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786364.205000002"/>
    <n v="5233344.3142500008"/>
  </r>
  <r>
    <n v="3"/>
    <x v="0"/>
    <n v="1"/>
    <n v="20"/>
    <n v="0.5"/>
    <n v="308219.05660000001"/>
    <n v="2019207"/>
    <n v="24045"/>
    <n v="1019"/>
    <s v="sildG05"/>
    <s v="161722.G05"/>
    <s v="sildG05"/>
    <n v="126417"/>
    <n v="1"/>
    <n v="28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191772.075199999"/>
    <n v="6164381.1320000002"/>
  </r>
  <r>
    <n v="4"/>
    <x v="0"/>
    <n v="1"/>
    <n v="20"/>
    <n v="0.5"/>
    <n v="308219.05660000001"/>
    <n v="2019207"/>
    <n v="24045"/>
    <n v="1019"/>
    <s v="sildG05"/>
    <s v="161722.G05"/>
    <s v="sildG05"/>
    <n v="126417"/>
    <n v="1"/>
    <n v="84"/>
    <n v="81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965743.584600002"/>
    <n v="6164381.1320000002"/>
  </r>
  <r>
    <n v="5"/>
    <x v="0"/>
    <n v="1"/>
    <n v="20"/>
    <n v="0.5"/>
    <n v="308219.05660000001"/>
    <n v="2019207"/>
    <n v="24052"/>
    <n v="1019"/>
    <s v="sildG05"/>
    <s v="161722.G05"/>
    <s v="sildG05"/>
    <n v="126417"/>
    <n v="1"/>
    <n v="47"/>
    <n v="79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349305.4714"/>
    <n v="6164381.1320000002"/>
  </r>
  <r>
    <n v="6"/>
    <x v="0"/>
    <n v="1"/>
    <n v="20"/>
    <n v="0.5"/>
    <n v="308219.05660000001"/>
    <n v="2019207"/>
    <n v="24070"/>
    <n v="1019"/>
    <s v="sildG05"/>
    <s v="161722.G05"/>
    <s v="sildG05"/>
    <n v="126417"/>
    <n v="1"/>
    <n v="63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191772.075199999"/>
    <n v="6164381.1320000002"/>
  </r>
  <r>
    <n v="7"/>
    <x v="0"/>
    <n v="1"/>
    <n v="21"/>
    <n v="0.5"/>
    <n v="301191.72979999997"/>
    <n v="2019207"/>
    <n v="24045"/>
    <n v="1019"/>
    <s v="sildG05"/>
    <s v="161722.G05"/>
    <s v="sildG05"/>
    <n v="126417"/>
    <n v="1"/>
    <n v="69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601297.032999996"/>
    <n v="6325026.3257999998"/>
  </r>
  <r>
    <n v="8"/>
    <x v="0"/>
    <n v="1"/>
    <n v="21"/>
    <n v="0.5"/>
    <n v="301191.72979999997"/>
    <n v="2019207"/>
    <n v="24052"/>
    <n v="1019"/>
    <s v="sildG05"/>
    <s v="161722.G05"/>
    <s v="sildG05"/>
    <n v="126417"/>
    <n v="1"/>
    <n v="72"/>
    <n v="82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697721.843599997"/>
    <n v="6325026.3257999998"/>
  </r>
  <r>
    <n v="9"/>
    <x v="0"/>
    <n v="1"/>
    <n v="21"/>
    <n v="0.5"/>
    <n v="301191.72979999997"/>
    <n v="2019207"/>
    <n v="24070"/>
    <n v="1019"/>
    <s v="sildG05"/>
    <s v="161722.G05"/>
    <s v="sildG05"/>
    <n v="126417"/>
    <n v="1"/>
    <n v="78"/>
    <n v="84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300105.303199999"/>
    <n v="6325026.3257999998"/>
  </r>
  <r>
    <n v="10"/>
    <x v="0"/>
    <n v="1"/>
    <n v="21.5"/>
    <n v="0.5"/>
    <n v="293746.37829999998"/>
    <n v="2019207"/>
    <n v="24045"/>
    <n v="1019"/>
    <s v="sildG05"/>
    <s v="161722.G05"/>
    <s v="sildG05"/>
    <n v="126417"/>
    <n v="1"/>
    <n v="37"/>
    <n v="110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312101.612999998"/>
    <n v="6315547.1334499996"/>
  </r>
  <r>
    <n v="11"/>
    <x v="0"/>
    <n v="1"/>
    <n v="21.5"/>
    <n v="0.5"/>
    <n v="293746.37829999998"/>
    <n v="2019207"/>
    <n v="24045"/>
    <n v="1019"/>
    <s v="sildG05"/>
    <s v="161722.G05"/>
    <s v="sildG05"/>
    <n v="126417"/>
    <n v="1"/>
    <n v="55"/>
    <n v="95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05905.938499998"/>
    <n v="6315547.1334499996"/>
  </r>
  <r>
    <n v="12"/>
    <x v="0"/>
    <n v="1"/>
    <n v="21.5"/>
    <n v="0.5"/>
    <n v="293746.37829999998"/>
    <n v="2019207"/>
    <n v="24045"/>
    <n v="1019"/>
    <s v="sildG05"/>
    <s v="161722.G05"/>
    <s v="sildG05"/>
    <n v="126417"/>
    <n v="1"/>
    <n v="96"/>
    <n v="96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199652.316799998"/>
    <n v="6315547.1334499996"/>
  </r>
  <r>
    <n v="13"/>
    <x v="0"/>
    <n v="1"/>
    <n v="21.5"/>
    <n v="0.5"/>
    <n v="293746.37829999998"/>
    <n v="2019207"/>
    <n v="24052"/>
    <n v="1019"/>
    <s v="sildG05"/>
    <s v="161722.G05"/>
    <s v="sildG05"/>
    <n v="126417"/>
    <n v="1"/>
    <n v="78"/>
    <n v="85"/>
    <n v="21.5"/>
    <x v="1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24968442.155499998"/>
    <n v="6315547.1334499996"/>
  </r>
  <r>
    <n v="14"/>
    <x v="0"/>
    <n v="1"/>
    <n v="21.5"/>
    <n v="0.5"/>
    <n v="293746.37829999998"/>
    <n v="2019207"/>
    <n v="24061"/>
    <n v="1019"/>
    <s v="sildG05"/>
    <s v="161722.G05"/>
    <s v="sildG05"/>
    <n v="126417"/>
    <n v="1"/>
    <n v="24"/>
    <n v="88"/>
    <n v="21.5"/>
    <x v="0"/>
    <n v="2"/>
    <s v="-"/>
    <s v="-"/>
    <x v="0"/>
    <s v="-"/>
    <n v="4"/>
    <s v="-"/>
    <s v="-"/>
    <n v="1.6000000000000001E-4"/>
    <s v="-"/>
    <n v="58"/>
    <n v="2"/>
    <n v="1"/>
    <n v="1"/>
    <s v="-"/>
    <s v="-"/>
    <s v="-"/>
    <n v="1"/>
    <s v="-"/>
    <s v="-"/>
    <s v="-"/>
    <s v="-"/>
    <b v="1"/>
    <m/>
    <n v="25849681.290399998"/>
    <n v="6315547.1334499996"/>
  </r>
  <r>
    <n v="15"/>
    <x v="0"/>
    <n v="1"/>
    <n v="21.5"/>
    <n v="0.5"/>
    <n v="293746.37829999998"/>
    <n v="2019207"/>
    <n v="24061"/>
    <n v="1019"/>
    <s v="sildG05"/>
    <s v="161722.G05"/>
    <s v="sildG05"/>
    <n v="126417"/>
    <n v="1"/>
    <n v="40"/>
    <n v="101"/>
    <n v="21.5"/>
    <x v="1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29668384.208299998"/>
    <n v="6315547.1334499996"/>
  </r>
  <r>
    <n v="16"/>
    <x v="0"/>
    <n v="1"/>
    <n v="21.5"/>
    <n v="0.5"/>
    <n v="293746.37829999998"/>
    <n v="2019207"/>
    <n v="24067"/>
    <n v="1019"/>
    <s v="sildG05"/>
    <s v="161722.G05"/>
    <s v="sildG05"/>
    <n v="126417"/>
    <n v="1"/>
    <n v="87"/>
    <n v="107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31430862.478099998"/>
    <n v="6315547.1334499996"/>
  </r>
  <r>
    <n v="17"/>
    <x v="0"/>
    <n v="1"/>
    <n v="21.5"/>
    <n v="0.5"/>
    <n v="293746.37829999998"/>
    <n v="2019207"/>
    <n v="24070"/>
    <n v="1019"/>
    <s v="sildG05"/>
    <s v="161722.G05"/>
    <s v="sildG05"/>
    <n v="126417"/>
    <n v="1"/>
    <n v="28"/>
    <n v="105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30843369.721499998"/>
    <n v="6315547.1334499996"/>
  </r>
  <r>
    <n v="18"/>
    <x v="0"/>
    <n v="1"/>
    <n v="21.5"/>
    <n v="0.5"/>
    <n v="293746.37829999998"/>
    <n v="2019207"/>
    <n v="24070"/>
    <n v="1019"/>
    <s v="sildG05"/>
    <s v="161722.G05"/>
    <s v="sildG05"/>
    <n v="126417"/>
    <n v="1"/>
    <n v="68"/>
    <n v="88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25849681.290399998"/>
    <n v="6315547.1334499996"/>
  </r>
  <r>
    <n v="19"/>
    <x v="0"/>
    <n v="1"/>
    <n v="22"/>
    <n v="0.5"/>
    <n v="307445.21130000002"/>
    <n v="2019207"/>
    <n v="24045"/>
    <n v="1019"/>
    <s v="sildG05"/>
    <s v="161722.G05"/>
    <s v="sildG05"/>
    <n v="126417"/>
    <n v="1"/>
    <n v="29"/>
    <n v="96"/>
    <n v="22"/>
    <x v="1"/>
    <n v="2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9514740.2848"/>
    <n v="6763794.6486000009"/>
  </r>
  <r>
    <n v="20"/>
    <x v="0"/>
    <n v="1"/>
    <n v="22"/>
    <n v="0.5"/>
    <n v="307445.21130000002"/>
    <n v="2019207"/>
    <n v="24052"/>
    <n v="1019"/>
    <s v="sildG05"/>
    <s v="161722.G05"/>
    <s v="sildG05"/>
    <n v="126417"/>
    <n v="1"/>
    <n v="43"/>
    <n v="94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899849.862200003"/>
    <n v="6763794.6486000009"/>
  </r>
  <r>
    <n v="21"/>
    <x v="0"/>
    <n v="1"/>
    <n v="22"/>
    <n v="0.5"/>
    <n v="307445.21130000002"/>
    <n v="2019207"/>
    <n v="24052"/>
    <n v="1019"/>
    <s v="sildG05"/>
    <s v="161722.G05"/>
    <s v="sildG05"/>
    <n v="126417"/>
    <n v="1"/>
    <n v="85"/>
    <n v="97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822185.496100001"/>
    <n v="6763794.6486000009"/>
  </r>
  <r>
    <n v="22"/>
    <x v="0"/>
    <n v="1"/>
    <n v="22"/>
    <n v="0.5"/>
    <n v="307445.21130000002"/>
    <n v="2019207"/>
    <n v="24052"/>
    <n v="1019"/>
    <s v="sildG05"/>
    <s v="161722.G05"/>
    <s v="sildG05"/>
    <n v="126417"/>
    <n v="1"/>
    <n v="93"/>
    <n v="86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440288.171800002"/>
    <n v="6763794.6486000009"/>
  </r>
  <r>
    <n v="23"/>
    <x v="0"/>
    <n v="1"/>
    <n v="22"/>
    <n v="0.5"/>
    <n v="307445.21130000002"/>
    <n v="2019207"/>
    <n v="24070"/>
    <n v="1019"/>
    <s v="sildG05"/>
    <s v="161722.G05"/>
    <s v="sildG05"/>
    <n v="126417"/>
    <n v="1"/>
    <n v="31"/>
    <n v="91"/>
    <n v="22"/>
    <x v="1"/>
    <n v="2"/>
    <s v="-"/>
    <s v="-"/>
    <x v="0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27977514.228300001"/>
    <n v="6763794.6486000009"/>
  </r>
  <r>
    <n v="24"/>
    <x v="0"/>
    <n v="1"/>
    <n v="22"/>
    <n v="0.5"/>
    <n v="307445.21130000002"/>
    <n v="2019207"/>
    <n v="24070"/>
    <n v="1019"/>
    <s v="sildG05"/>
    <s v="161722.G05"/>
    <s v="sildG05"/>
    <n v="126417"/>
    <n v="1"/>
    <n v="56"/>
    <n v="92"/>
    <n v="22"/>
    <x v="1"/>
    <n v="2"/>
    <s v="-"/>
    <s v="-"/>
    <x v="0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28284959.439600002"/>
    <n v="6763794.6486000009"/>
  </r>
  <r>
    <n v="25"/>
    <x v="0"/>
    <n v="1"/>
    <n v="22.5"/>
    <n v="0.5"/>
    <n v="291842.00540000002"/>
    <n v="2019207"/>
    <n v="24045"/>
    <n v="1019"/>
    <s v="sildG05"/>
    <s v="161722.G05"/>
    <s v="sildG05"/>
    <n v="126417"/>
    <n v="1"/>
    <n v="9"/>
    <n v="86"/>
    <n v="22.5"/>
    <x v="1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5098412.464400001"/>
    <n v="6566445.1215000004"/>
  </r>
  <r>
    <n v="26"/>
    <x v="0"/>
    <n v="1"/>
    <n v="22.5"/>
    <n v="0.5"/>
    <n v="291842.00540000002"/>
    <n v="2019207"/>
    <n v="24045"/>
    <n v="1019"/>
    <s v="sildG05"/>
    <s v="161722.G05"/>
    <s v="sildG05"/>
    <n v="126417"/>
    <n v="1"/>
    <n v="12"/>
    <n v="9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557622.491400003"/>
    <n v="6566445.1215000004"/>
  </r>
  <r>
    <n v="27"/>
    <x v="0"/>
    <n v="1"/>
    <n v="22.5"/>
    <n v="0.5"/>
    <n v="291842.00540000002"/>
    <n v="2019207"/>
    <n v="24045"/>
    <n v="1019"/>
    <s v="sildG05"/>
    <s v="161722.G05"/>
    <s v="sildG05"/>
    <n v="126417"/>
    <n v="1"/>
    <n v="15"/>
    <n v="99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892358.534600001"/>
    <n v="6566445.1215000004"/>
  </r>
  <r>
    <n v="28"/>
    <x v="0"/>
    <n v="1"/>
    <n v="22.5"/>
    <n v="0.5"/>
    <n v="291842.00540000002"/>
    <n v="2019207"/>
    <n v="24045"/>
    <n v="1019"/>
    <s v="sildG05"/>
    <s v="161722.G05"/>
    <s v="sildG05"/>
    <n v="126417"/>
    <n v="1"/>
    <n v="42"/>
    <n v="11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2102620.594000004"/>
    <n v="6566445.1215000004"/>
  </r>
  <r>
    <n v="29"/>
    <x v="0"/>
    <n v="1"/>
    <n v="22.5"/>
    <n v="0.5"/>
    <n v="291842.00540000002"/>
    <n v="2019207"/>
    <n v="24045"/>
    <n v="1019"/>
    <s v="sildG05"/>
    <s v="161722.G05"/>
    <s v="sildG05"/>
    <n v="126417"/>
    <n v="1"/>
    <n v="45"/>
    <n v="89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973938.480600003"/>
    <n v="6566445.1215000004"/>
  </r>
  <r>
    <n v="30"/>
    <x v="0"/>
    <n v="1"/>
    <n v="22.5"/>
    <n v="0.5"/>
    <n v="291842.00540000002"/>
    <n v="2019207"/>
    <n v="24045"/>
    <n v="1019"/>
    <s v="sildG05"/>
    <s v="161722.G05"/>
    <s v="sildG05"/>
    <n v="126417"/>
    <n v="1"/>
    <n v="60"/>
    <n v="111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2394462.599400003"/>
    <n v="6566445.1215000004"/>
  </r>
  <r>
    <n v="31"/>
    <x v="0"/>
    <n v="1"/>
    <n v="22.5"/>
    <n v="0.5"/>
    <n v="291842.00540000002"/>
    <n v="2019207"/>
    <n v="24045"/>
    <n v="1019"/>
    <s v="sildG05"/>
    <s v="161722.G05"/>
    <s v="sildG05"/>
    <n v="126417"/>
    <n v="1"/>
    <n v="73"/>
    <n v="100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184200.540000003"/>
    <n v="6566445.1215000004"/>
  </r>
  <r>
    <n v="32"/>
    <x v="0"/>
    <n v="1"/>
    <n v="22.5"/>
    <n v="0.5"/>
    <n v="291842.00540000002"/>
    <n v="2019207"/>
    <n v="24052"/>
    <n v="1019"/>
    <s v="sildG05"/>
    <s v="161722.G05"/>
    <s v="sildG05"/>
    <n v="126417"/>
    <n v="1"/>
    <n v="3"/>
    <n v="96"/>
    <n v="22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016832.518400002"/>
    <n v="6566445.1215000004"/>
  </r>
  <r>
    <n v="33"/>
    <x v="0"/>
    <n v="1"/>
    <n v="22.5"/>
    <n v="0.5"/>
    <n v="291842.00540000002"/>
    <n v="2019207"/>
    <n v="24052"/>
    <n v="1019"/>
    <s v="sildG05"/>
    <s v="161722.G05"/>
    <s v="sildG05"/>
    <n v="126417"/>
    <n v="1"/>
    <n v="38"/>
    <n v="102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9767884.550800003"/>
    <n v="6566445.1215000004"/>
  </r>
  <r>
    <n v="34"/>
    <x v="0"/>
    <n v="1"/>
    <n v="22.5"/>
    <n v="0.5"/>
    <n v="291842.00540000002"/>
    <n v="2019207"/>
    <n v="24052"/>
    <n v="1019"/>
    <s v="sildG05"/>
    <s v="161722.G05"/>
    <s v="sildG05"/>
    <n v="126417"/>
    <n v="1"/>
    <n v="68"/>
    <n v="91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6557622.491400003"/>
    <n v="6566445.1215000004"/>
  </r>
  <r>
    <n v="35"/>
    <x v="0"/>
    <n v="1"/>
    <n v="22.5"/>
    <n v="0.5"/>
    <n v="291842.00540000002"/>
    <n v="2019207"/>
    <n v="24060"/>
    <n v="1019"/>
    <s v="sildG05"/>
    <s v="161722.G05"/>
    <s v="sildG05"/>
    <n v="126417"/>
    <n v="1"/>
    <n v="10"/>
    <n v="100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184200.540000003"/>
    <n v="6566445.1215000004"/>
  </r>
  <r>
    <n v="36"/>
    <x v="0"/>
    <n v="1"/>
    <n v="22.5"/>
    <n v="0.5"/>
    <n v="291842.00540000002"/>
    <n v="2019207"/>
    <n v="24060"/>
    <n v="1019"/>
    <s v="sildG05"/>
    <s v="161722.G05"/>
    <s v="sildG05"/>
    <n v="126417"/>
    <n v="1"/>
    <n v="16"/>
    <n v="102"/>
    <n v="22.5"/>
    <x v="2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9767884.550800003"/>
    <n v="6566445.1215000004"/>
  </r>
  <r>
    <n v="37"/>
    <x v="0"/>
    <n v="1"/>
    <n v="22.5"/>
    <n v="0.5"/>
    <n v="291842.00540000002"/>
    <n v="2019207"/>
    <n v="24060"/>
    <n v="1019"/>
    <s v="sildG05"/>
    <s v="161722.G05"/>
    <s v="sildG05"/>
    <n v="126417"/>
    <n v="1"/>
    <n v="18"/>
    <n v="91"/>
    <n v="22.5"/>
    <x v="1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6557622.491400003"/>
    <n v="6566445.1215000004"/>
  </r>
  <r>
    <n v="38"/>
    <x v="0"/>
    <n v="1"/>
    <n v="22.5"/>
    <n v="0.5"/>
    <n v="291842.00540000002"/>
    <n v="2019207"/>
    <n v="24061"/>
    <n v="1019"/>
    <s v="sildG05"/>
    <s v="161722.G05"/>
    <s v="sildG05"/>
    <n v="126417"/>
    <n v="1"/>
    <n v="38"/>
    <n v="104"/>
    <n v="22.5"/>
    <x v="1"/>
    <n v="1"/>
    <s v="-"/>
    <s v="-"/>
    <x v="0"/>
    <s v="-"/>
    <n v="4"/>
    <s v="-"/>
    <s v="-"/>
    <s v="-"/>
    <s v="-"/>
    <n v="53"/>
    <n v="2"/>
    <n v="1"/>
    <n v="1"/>
    <s v="-"/>
    <s v="-"/>
    <s v="-"/>
    <n v="1"/>
    <s v="-"/>
    <s v="-"/>
    <s v="-"/>
    <s v="-"/>
    <b v="1"/>
    <m/>
    <n v="30351568.561600003"/>
    <n v="6566445.1215000004"/>
  </r>
  <r>
    <n v="39"/>
    <x v="0"/>
    <n v="1"/>
    <n v="22.5"/>
    <n v="0.5"/>
    <n v="291842.00540000002"/>
    <n v="2019207"/>
    <n v="24066"/>
    <n v="1019"/>
    <s v="sildG05"/>
    <s v="161722.G05"/>
    <s v="sildG05"/>
    <n v="126417"/>
    <n v="1"/>
    <n v="41"/>
    <n v="94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433148.507600002"/>
    <n v="6566445.1215000004"/>
  </r>
  <r>
    <n v="40"/>
    <x v="0"/>
    <n v="1"/>
    <n v="22.5"/>
    <n v="0.5"/>
    <n v="291842.00540000002"/>
    <n v="2019207"/>
    <n v="24070"/>
    <n v="1019"/>
    <s v="sildG05"/>
    <s v="161722.G05"/>
    <s v="sildG05"/>
    <n v="126417"/>
    <n v="1"/>
    <n v="29"/>
    <n v="105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43410.567000002"/>
    <n v="6566445.1215000004"/>
  </r>
  <r>
    <n v="41"/>
    <x v="0"/>
    <n v="1"/>
    <n v="22.5"/>
    <n v="0.5"/>
    <n v="291842.00540000002"/>
    <n v="2019207"/>
    <n v="24070"/>
    <n v="1019"/>
    <s v="sildG05"/>
    <s v="161722.G05"/>
    <s v="sildG05"/>
    <n v="126417"/>
    <n v="1"/>
    <n v="30"/>
    <n v="101"/>
    <n v="22.5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9476042.545400001"/>
    <n v="6566445.1215000004"/>
  </r>
  <r>
    <n v="42"/>
    <x v="0"/>
    <n v="1"/>
    <n v="22.5"/>
    <n v="0.5"/>
    <n v="291842.00540000002"/>
    <n v="2019207"/>
    <n v="24070"/>
    <n v="1019"/>
    <s v="sildG05"/>
    <s v="161722.G05"/>
    <s v="sildG05"/>
    <n v="126417"/>
    <n v="1"/>
    <n v="37"/>
    <n v="99"/>
    <n v="22.5"/>
    <x v="3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8892358.534600001"/>
    <n v="6566445.1215000004"/>
  </r>
  <r>
    <n v="43"/>
    <x v="0"/>
    <n v="1"/>
    <n v="22.5"/>
    <n v="0.5"/>
    <n v="291842.00540000002"/>
    <n v="2019207"/>
    <n v="24070"/>
    <n v="1019"/>
    <s v="sildG05"/>
    <s v="161722.G05"/>
    <s v="sildG05"/>
    <n v="126417"/>
    <n v="1"/>
    <n v="58"/>
    <n v="109"/>
    <n v="22.5"/>
    <x v="3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31810778.588600002"/>
    <n v="6566445.1215000004"/>
  </r>
  <r>
    <n v="44"/>
    <x v="0"/>
    <n v="1"/>
    <n v="22.5"/>
    <n v="0.5"/>
    <n v="291842.00540000002"/>
    <n v="2019207"/>
    <n v="24070"/>
    <n v="1019"/>
    <s v="sildG05"/>
    <s v="161722.G05"/>
    <s v="sildG05"/>
    <n v="126417"/>
    <n v="1"/>
    <n v="71"/>
    <n v="90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265780.486000001"/>
    <n v="6566445.1215000004"/>
  </r>
  <r>
    <n v="45"/>
    <x v="0"/>
    <n v="1"/>
    <n v="23"/>
    <n v="0.5"/>
    <n v="292064.25030000001"/>
    <n v="2019207"/>
    <n v="24045"/>
    <n v="1019"/>
    <s v="sildG05"/>
    <s v="161722.G05"/>
    <s v="sildG05"/>
    <n v="126417"/>
    <n v="1"/>
    <n v="1"/>
    <n v="107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1250874.782100003"/>
    <n v="6717477.7569000004"/>
  </r>
  <r>
    <n v="46"/>
    <x v="0"/>
    <n v="1"/>
    <n v="23"/>
    <n v="0.5"/>
    <n v="292064.25030000001"/>
    <n v="2019207"/>
    <n v="24045"/>
    <n v="1019"/>
    <s v="sildG05"/>
    <s v="161722.G05"/>
    <s v="sildG05"/>
    <n v="126417"/>
    <n v="1"/>
    <n v="43"/>
    <n v="107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47"/>
    <x v="0"/>
    <n v="1"/>
    <n v="23"/>
    <n v="0.5"/>
    <n v="292064.25030000001"/>
    <n v="2019207"/>
    <n v="24045"/>
    <n v="1019"/>
    <s v="sildG05"/>
    <s v="161722.G05"/>
    <s v="sildG05"/>
    <n v="126417"/>
    <n v="1"/>
    <n v="54"/>
    <n v="105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66746.281500001"/>
    <n v="6717477.7569000004"/>
  </r>
  <r>
    <n v="48"/>
    <x v="0"/>
    <n v="1"/>
    <n v="23"/>
    <n v="0.5"/>
    <n v="292064.25030000001"/>
    <n v="2019207"/>
    <n v="24045"/>
    <n v="1019"/>
    <s v="sildG05"/>
    <s v="161722.G05"/>
    <s v="sildG05"/>
    <n v="126417"/>
    <n v="1"/>
    <n v="59"/>
    <n v="108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1542939.032400001"/>
    <n v="6717477.7569000004"/>
  </r>
  <r>
    <n v="49"/>
    <x v="0"/>
    <n v="1"/>
    <n v="23"/>
    <n v="0.5"/>
    <n v="292064.25030000001"/>
    <n v="2019207"/>
    <n v="24045"/>
    <n v="1019"/>
    <s v="sildG05"/>
    <s v="161722.G05"/>
    <s v="sildG05"/>
    <n v="126417"/>
    <n v="1"/>
    <n v="74"/>
    <n v="139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596930.791700006"/>
    <n v="6717477.7569000004"/>
  </r>
  <r>
    <n v="50"/>
    <x v="0"/>
    <n v="1"/>
    <n v="23"/>
    <n v="0.5"/>
    <n v="292064.25030000001"/>
    <n v="2019207"/>
    <n v="24045"/>
    <n v="1019"/>
    <s v="sildG05"/>
    <s v="161722.G05"/>
    <s v="sildG05"/>
    <n v="126417"/>
    <n v="1"/>
    <n v="75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542939.032400001"/>
    <n v="6717477.7569000004"/>
  </r>
  <r>
    <n v="51"/>
    <x v="0"/>
    <n v="1"/>
    <n v="23"/>
    <n v="0.5"/>
    <n v="292064.25030000001"/>
    <n v="2019207"/>
    <n v="24045"/>
    <n v="1019"/>
    <s v="sildG05"/>
    <s v="161722.G05"/>
    <s v="sildG05"/>
    <n v="126417"/>
    <n v="1"/>
    <n v="77"/>
    <n v="114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295324.534200002"/>
    <n v="6717477.7569000004"/>
  </r>
  <r>
    <n v="52"/>
    <x v="0"/>
    <n v="1"/>
    <n v="23"/>
    <n v="0.5"/>
    <n v="292064.25030000001"/>
    <n v="2019207"/>
    <n v="24045"/>
    <n v="1019"/>
    <s v="sildG05"/>
    <s v="161722.G05"/>
    <s v="sildG05"/>
    <n v="126417"/>
    <n v="1"/>
    <n v="87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666746.281500001"/>
    <n v="6717477.7569000004"/>
  </r>
  <r>
    <n v="53"/>
    <x v="0"/>
    <n v="1"/>
    <n v="23"/>
    <n v="0.5"/>
    <n v="292064.25030000001"/>
    <n v="2019207"/>
    <n v="24052"/>
    <n v="1019"/>
    <s v="sildG05"/>
    <s v="161722.G05"/>
    <s v="sildG05"/>
    <n v="126417"/>
    <n v="1"/>
    <n v="56"/>
    <n v="106"/>
    <n v="23"/>
    <x v="4"/>
    <n v="2"/>
    <s v="-"/>
    <s v="-"/>
    <x v="0"/>
    <s v="-"/>
    <n v="3"/>
    <s v="-"/>
    <s v="-"/>
    <s v="-"/>
    <s v="-"/>
    <n v="56"/>
    <n v="2"/>
    <n v="1"/>
    <n v="1"/>
    <s v="-"/>
    <s v="-"/>
    <s v="-"/>
    <n v="2"/>
    <s v="-"/>
    <s v="-"/>
    <s v="-"/>
    <s v="-"/>
    <b v="1"/>
    <m/>
    <n v="30958810.531800002"/>
    <n v="6717477.7569000004"/>
  </r>
  <r>
    <n v="54"/>
    <x v="0"/>
    <n v="1"/>
    <n v="23"/>
    <n v="0.5"/>
    <n v="292064.25030000001"/>
    <n v="2019207"/>
    <n v="24052"/>
    <n v="1019"/>
    <s v="sildG05"/>
    <s v="161722.G05"/>
    <s v="sildG05"/>
    <n v="126417"/>
    <n v="1"/>
    <n v="69"/>
    <n v="107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55"/>
    <x v="0"/>
    <n v="1"/>
    <n v="23"/>
    <n v="0.5"/>
    <n v="292064.25030000001"/>
    <n v="2019207"/>
    <n v="24052"/>
    <n v="1019"/>
    <s v="sildG05"/>
    <s v="161722.G05"/>
    <s v="sildG05"/>
    <n v="126417"/>
    <n v="1"/>
    <n v="77"/>
    <n v="103"/>
    <n v="23"/>
    <x v="4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30082617.780900002"/>
    <n v="6717477.7569000004"/>
  </r>
  <r>
    <n v="56"/>
    <x v="0"/>
    <n v="1"/>
    <n v="23"/>
    <n v="0.5"/>
    <n v="292064.25030000001"/>
    <n v="2019207"/>
    <n v="24060"/>
    <n v="1019"/>
    <s v="sildG05"/>
    <s v="161722.G05"/>
    <s v="sildG05"/>
    <n v="126417"/>
    <n v="1"/>
    <n v="14"/>
    <n v="97"/>
    <n v="23"/>
    <x v="4"/>
    <n v="2"/>
    <s v="-"/>
    <s v="-"/>
    <x v="0"/>
    <s v="-"/>
    <n v="3"/>
    <s v="-"/>
    <s v="-"/>
    <s v="-"/>
    <s v="-"/>
    <n v="56"/>
    <n v="2"/>
    <n v="1"/>
    <n v="1"/>
    <s v="-"/>
    <s v="-"/>
    <s v="-"/>
    <n v="2"/>
    <s v="-"/>
    <s v="-"/>
    <s v="-"/>
    <s v="-"/>
    <b v="1"/>
    <m/>
    <n v="28330232.279100001"/>
    <n v="6717477.7569000004"/>
  </r>
  <r>
    <n v="57"/>
    <x v="0"/>
    <n v="1"/>
    <n v="23"/>
    <n v="0.5"/>
    <n v="292064.25030000001"/>
    <n v="2019207"/>
    <n v="24061"/>
    <n v="1019"/>
    <s v="sildG05"/>
    <s v="161722.G05"/>
    <s v="sildG05"/>
    <n v="126417"/>
    <n v="1"/>
    <n v="16"/>
    <n v="95"/>
    <n v="23"/>
    <x v="2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7746103.778500002"/>
    <n v="6717477.7569000004"/>
  </r>
  <r>
    <n v="58"/>
    <x v="0"/>
    <n v="1"/>
    <n v="23"/>
    <n v="0.5"/>
    <n v="292064.25030000001"/>
    <n v="2019207"/>
    <n v="24061"/>
    <n v="1019"/>
    <s v="sildG05"/>
    <s v="161722.G05"/>
    <s v="sildG05"/>
    <n v="126417"/>
    <n v="1"/>
    <n v="44"/>
    <n v="105"/>
    <n v="23"/>
    <x v="1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0666746.281500001"/>
    <n v="6717477.7569000004"/>
  </r>
  <r>
    <n v="59"/>
    <x v="0"/>
    <n v="1"/>
    <n v="23"/>
    <n v="0.5"/>
    <n v="292064.25030000001"/>
    <n v="2019207"/>
    <n v="24066"/>
    <n v="1019"/>
    <s v="sildG05"/>
    <s v="161722.G05"/>
    <s v="sildG05"/>
    <n v="126417"/>
    <n v="1"/>
    <n v="40"/>
    <n v="98"/>
    <n v="23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622296.529400002"/>
    <n v="6717477.7569000004"/>
  </r>
  <r>
    <n v="60"/>
    <x v="0"/>
    <n v="1"/>
    <n v="23"/>
    <n v="0.5"/>
    <n v="292064.25030000001"/>
    <n v="2019207"/>
    <n v="24070"/>
    <n v="1019"/>
    <s v="sildG05"/>
    <s v="161722.G05"/>
    <s v="sildG05"/>
    <n v="126417"/>
    <n v="1"/>
    <n v="8"/>
    <n v="124"/>
    <n v="23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215967.037200004"/>
    <n v="6717477.7569000004"/>
  </r>
  <r>
    <n v="61"/>
    <x v="0"/>
    <n v="1"/>
    <n v="23"/>
    <n v="0.5"/>
    <n v="292064.25030000001"/>
    <n v="2019207"/>
    <n v="24070"/>
    <n v="1019"/>
    <s v="sildG05"/>
    <s v="161722.G05"/>
    <s v="sildG05"/>
    <n v="126417"/>
    <n v="1"/>
    <n v="32"/>
    <n v="108"/>
    <n v="23"/>
    <x v="3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1542939.032400001"/>
    <n v="6717477.7569000004"/>
  </r>
  <r>
    <n v="62"/>
    <x v="0"/>
    <n v="1"/>
    <n v="23"/>
    <n v="0.5"/>
    <n v="292064.25030000001"/>
    <n v="2019207"/>
    <n v="24070"/>
    <n v="1019"/>
    <s v="sildG05"/>
    <s v="161722.G05"/>
    <s v="sildG05"/>
    <n v="126417"/>
    <n v="1"/>
    <n v="34"/>
    <n v="102"/>
    <n v="23"/>
    <x v="2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790553.5306"/>
    <n v="6717477.7569000004"/>
  </r>
  <r>
    <n v="63"/>
    <x v="0"/>
    <n v="1"/>
    <n v="23"/>
    <n v="0.5"/>
    <n v="292064.25030000001"/>
    <n v="2019207"/>
    <n v="24070"/>
    <n v="1019"/>
    <s v="sildG05"/>
    <s v="161722.G05"/>
    <s v="sildG05"/>
    <n v="126417"/>
    <n v="1"/>
    <n v="38"/>
    <n v="105"/>
    <n v="23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66746.281500001"/>
    <n v="6717477.7569000004"/>
  </r>
  <r>
    <n v="64"/>
    <x v="0"/>
    <n v="1"/>
    <n v="23"/>
    <n v="0.5"/>
    <n v="292064.25030000001"/>
    <n v="2019207"/>
    <n v="24070"/>
    <n v="1019"/>
    <s v="sildG05"/>
    <s v="161722.G05"/>
    <s v="sildG05"/>
    <n v="126417"/>
    <n v="1"/>
    <n v="40"/>
    <n v="118"/>
    <n v="23"/>
    <x v="4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34463581.535400003"/>
    <n v="6717477.7569000004"/>
  </r>
  <r>
    <n v="65"/>
    <x v="0"/>
    <n v="1"/>
    <n v="23"/>
    <n v="0.5"/>
    <n v="292064.25030000001"/>
    <n v="2019207"/>
    <n v="24070"/>
    <n v="1019"/>
    <s v="sildG05"/>
    <s v="161722.G05"/>
    <s v="sildG05"/>
    <n v="126417"/>
    <n v="1"/>
    <n v="50"/>
    <n v="126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6800095.537799999"/>
    <n v="6717477.7569000004"/>
  </r>
  <r>
    <n v="66"/>
    <x v="0"/>
    <n v="1"/>
    <n v="23"/>
    <n v="0.5"/>
    <n v="292064.25030000001"/>
    <n v="2019207"/>
    <n v="24070"/>
    <n v="1019"/>
    <s v="sildG05"/>
    <s v="161722.G05"/>
    <s v="sildG05"/>
    <n v="126417"/>
    <n v="1"/>
    <n v="66"/>
    <n v="103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0082617.780900002"/>
    <n v="6717477.7569000004"/>
  </r>
  <r>
    <n v="67"/>
    <x v="0"/>
    <n v="1"/>
    <n v="23"/>
    <n v="0.5"/>
    <n v="292064.25030000001"/>
    <n v="2019207"/>
    <n v="24070"/>
    <n v="1019"/>
    <s v="sildG05"/>
    <s v="161722.G05"/>
    <s v="sildG05"/>
    <n v="126417"/>
    <n v="1"/>
    <n v="67"/>
    <n v="107"/>
    <n v="23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68"/>
    <x v="0"/>
    <n v="1"/>
    <n v="23.5"/>
    <n v="0.5"/>
    <n v="270874.23330000002"/>
    <n v="2019207"/>
    <n v="24045"/>
    <n v="1019"/>
    <s v="sildG05"/>
    <s v="161722.G05"/>
    <s v="sildG05"/>
    <n v="126417"/>
    <n v="1"/>
    <n v="21"/>
    <n v="123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317530.695900004"/>
    <n v="6365544.4825500008"/>
  </r>
  <r>
    <n v="69"/>
    <x v="0"/>
    <n v="1"/>
    <n v="23.5"/>
    <n v="0.5"/>
    <n v="270874.23330000002"/>
    <n v="2019207"/>
    <n v="24045"/>
    <n v="1019"/>
    <s v="sildG05"/>
    <s v="161722.G05"/>
    <s v="sildG05"/>
    <n v="126417"/>
    <n v="1"/>
    <n v="88"/>
    <n v="105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441794.496500004"/>
    <n v="6365544.4825500008"/>
  </r>
  <r>
    <n v="70"/>
    <x v="0"/>
    <n v="1"/>
    <n v="23.5"/>
    <n v="0.5"/>
    <n v="270874.23330000002"/>
    <n v="2019207"/>
    <n v="24052"/>
    <n v="1019"/>
    <s v="sildG05"/>
    <s v="161722.G05"/>
    <s v="sildG05"/>
    <n v="126417"/>
    <n v="1"/>
    <n v="29"/>
    <n v="114"/>
    <n v="23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0879662.596200004"/>
    <n v="6365544.4825500008"/>
  </r>
  <r>
    <n v="71"/>
    <x v="0"/>
    <n v="1"/>
    <n v="23.5"/>
    <n v="0.5"/>
    <n v="270874.23330000002"/>
    <n v="2019207"/>
    <n v="24052"/>
    <n v="1019"/>
    <s v="sildG05"/>
    <s v="161722.G05"/>
    <s v="sildG05"/>
    <n v="126417"/>
    <n v="1"/>
    <n v="35"/>
    <n v="111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0067039.896300003"/>
    <n v="6365544.4825500008"/>
  </r>
  <r>
    <n v="72"/>
    <x v="0"/>
    <n v="1"/>
    <n v="23.5"/>
    <n v="0.5"/>
    <n v="270874.23330000002"/>
    <n v="2019207"/>
    <n v="24052"/>
    <n v="1019"/>
    <s v="sildG05"/>
    <s v="161722.G05"/>
    <s v="sildG05"/>
    <n v="126417"/>
    <n v="1"/>
    <n v="39"/>
    <n v="112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337914.129600003"/>
    <n v="6365544.4825500008"/>
  </r>
  <r>
    <n v="73"/>
    <x v="0"/>
    <n v="1"/>
    <n v="23.5"/>
    <n v="0.5"/>
    <n v="270874.23330000002"/>
    <n v="2019207"/>
    <n v="24052"/>
    <n v="1019"/>
    <s v="sildG05"/>
    <s v="161722.G05"/>
    <s v="sildG05"/>
    <n v="126417"/>
    <n v="1"/>
    <n v="59"/>
    <n v="11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1421411.062800001"/>
    <n v="6365544.4825500008"/>
  </r>
  <r>
    <n v="74"/>
    <x v="0"/>
    <n v="1"/>
    <n v="23.5"/>
    <n v="0.5"/>
    <n v="270874.23330000002"/>
    <n v="2019207"/>
    <n v="24052"/>
    <n v="1019"/>
    <s v="sildG05"/>
    <s v="161722.G05"/>
    <s v="sildG05"/>
    <n v="126417"/>
    <n v="1"/>
    <n v="73"/>
    <n v="9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26003926.396800004"/>
    <n v="6365544.4825500008"/>
  </r>
  <r>
    <n v="75"/>
    <x v="0"/>
    <n v="1"/>
    <n v="23.5"/>
    <n v="0.5"/>
    <n v="270874.23330000002"/>
    <n v="2019207"/>
    <n v="24060"/>
    <n v="1019"/>
    <s v="sildG05"/>
    <s v="161722.G05"/>
    <s v="sildG05"/>
    <n v="126417"/>
    <n v="1"/>
    <n v="29"/>
    <n v="128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671901.862400003"/>
    <n v="6365544.4825500008"/>
  </r>
  <r>
    <n v="76"/>
    <x v="0"/>
    <n v="1"/>
    <n v="23.5"/>
    <n v="0.5"/>
    <n v="270874.23330000002"/>
    <n v="2019207"/>
    <n v="24060"/>
    <n v="1019"/>
    <s v="sildG05"/>
    <s v="161722.G05"/>
    <s v="sildG05"/>
    <n v="126417"/>
    <n v="1"/>
    <n v="55"/>
    <n v="123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317530.695900004"/>
    <n v="6365544.4825500008"/>
  </r>
  <r>
    <n v="77"/>
    <x v="0"/>
    <n v="1"/>
    <n v="23.5"/>
    <n v="0.5"/>
    <n v="270874.23330000002"/>
    <n v="2019207"/>
    <n v="24060"/>
    <n v="1019"/>
    <s v="sildG05"/>
    <s v="161722.G05"/>
    <s v="sildG05"/>
    <n v="126417"/>
    <n v="1"/>
    <n v="62"/>
    <n v="111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067039.896300003"/>
    <n v="6365544.4825500008"/>
  </r>
  <r>
    <n v="78"/>
    <x v="0"/>
    <n v="1"/>
    <n v="23.5"/>
    <n v="0.5"/>
    <n v="270874.23330000002"/>
    <n v="2019207"/>
    <n v="24061"/>
    <n v="1019"/>
    <s v="sildG05"/>
    <s v="161722.G05"/>
    <s v="sildG05"/>
    <n v="126417"/>
    <n v="1"/>
    <n v="1"/>
    <n v="107"/>
    <n v="23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983542.963100001"/>
    <n v="6365544.4825500008"/>
  </r>
  <r>
    <n v="79"/>
    <x v="0"/>
    <n v="1"/>
    <n v="23.5"/>
    <n v="0.5"/>
    <n v="270874.23330000002"/>
    <n v="2019207"/>
    <n v="24070"/>
    <n v="1019"/>
    <s v="sildG05"/>
    <s v="161722.G05"/>
    <s v="sildG05"/>
    <n v="126417"/>
    <n v="1"/>
    <n v="45"/>
    <n v="141"/>
    <n v="23.5"/>
    <x v="1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8193266.895300001"/>
    <n v="6365544.4825500008"/>
  </r>
  <r>
    <n v="80"/>
    <x v="0"/>
    <n v="1"/>
    <n v="23.5"/>
    <n v="0.5"/>
    <n v="270874.23330000002"/>
    <n v="2019207"/>
    <n v="24070"/>
    <n v="1019"/>
    <s v="sildG05"/>
    <s v="161722.G05"/>
    <s v="sildG05"/>
    <n v="126417"/>
    <n v="1"/>
    <n v="46"/>
    <n v="110"/>
    <n v="23.5"/>
    <x v="1"/>
    <n v="2"/>
    <s v="-"/>
    <s v="-"/>
    <x v="1"/>
    <s v="-"/>
    <n v="3"/>
    <s v="-"/>
    <s v="-"/>
    <n v="1E-3"/>
    <s v="-"/>
    <s v="-"/>
    <n v="2"/>
    <n v="1"/>
    <n v="2"/>
    <s v="-"/>
    <s v="-"/>
    <s v="-"/>
    <n v="1"/>
    <s v="-"/>
    <s v="-"/>
    <s v="-"/>
    <s v="-"/>
    <b v="1"/>
    <m/>
    <n v="29796165.663000003"/>
    <n v="6365544.4825500008"/>
  </r>
  <r>
    <n v="81"/>
    <x v="0"/>
    <n v="1"/>
    <n v="23.5"/>
    <n v="0.5"/>
    <n v="270874.23330000002"/>
    <n v="2019207"/>
    <n v="24070"/>
    <n v="1019"/>
    <s v="sildG05"/>
    <s v="161722.G05"/>
    <s v="sildG05"/>
    <n v="126417"/>
    <n v="1"/>
    <n v="48"/>
    <n v="128"/>
    <n v="23.5"/>
    <x v="2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4671901.862400003"/>
    <n v="6365544.4825500008"/>
  </r>
  <r>
    <n v="82"/>
    <x v="0"/>
    <n v="1"/>
    <n v="23.5"/>
    <n v="0.5"/>
    <n v="270874.23330000002"/>
    <n v="2019207"/>
    <n v="24070"/>
    <n v="1019"/>
    <s v="sildG05"/>
    <s v="161722.G05"/>
    <s v="sildG05"/>
    <n v="126417"/>
    <n v="1"/>
    <n v="49"/>
    <n v="115"/>
    <n v="23.5"/>
    <x v="1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1150536.829500001"/>
    <n v="6365544.4825500008"/>
  </r>
  <r>
    <n v="83"/>
    <x v="0"/>
    <n v="1"/>
    <n v="23.5"/>
    <n v="0.5"/>
    <n v="270874.23330000002"/>
    <n v="2019207"/>
    <n v="24070"/>
    <n v="1019"/>
    <s v="sildG05"/>
    <s v="161722.G05"/>
    <s v="sildG05"/>
    <n v="126417"/>
    <n v="1"/>
    <n v="51"/>
    <n v="127"/>
    <n v="23.5"/>
    <x v="1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4401027.629100002"/>
    <n v="6365544.4825500008"/>
  </r>
  <r>
    <n v="84"/>
    <x v="0"/>
    <n v="1"/>
    <n v="23.5"/>
    <n v="0.5"/>
    <n v="270874.23330000002"/>
    <n v="2019207"/>
    <n v="24070"/>
    <n v="1019"/>
    <s v="sildG05"/>
    <s v="161722.G05"/>
    <s v="sildG05"/>
    <n v="126417"/>
    <n v="1"/>
    <n v="74"/>
    <n v="119"/>
    <n v="23.5"/>
    <x v="1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2234033.762700003"/>
    <n v="6365544.4825500008"/>
  </r>
  <r>
    <n v="85"/>
    <x v="0"/>
    <n v="1"/>
    <n v="23.5"/>
    <n v="0.5"/>
    <n v="270874.23330000002"/>
    <n v="2019207"/>
    <n v="24070"/>
    <n v="1019"/>
    <s v="sildG05"/>
    <s v="161722.G05"/>
    <s v="sildG05"/>
    <n v="126417"/>
    <n v="1"/>
    <n v="77"/>
    <n v="122"/>
    <n v="23.5"/>
    <x v="1"/>
    <n v="2"/>
    <s v="-"/>
    <s v="-"/>
    <x v="1"/>
    <s v="-"/>
    <n v="3"/>
    <s v="-"/>
    <s v="-"/>
    <n v="1E-3"/>
    <s v="-"/>
    <s v="-"/>
    <n v="2"/>
    <n v="1"/>
    <n v="2"/>
    <s v="-"/>
    <s v="-"/>
    <s v="-"/>
    <n v="1"/>
    <s v="-"/>
    <s v="-"/>
    <s v="-"/>
    <s v="-"/>
    <b v="1"/>
    <m/>
    <n v="33046656.462600004"/>
    <n v="6365544.4825500008"/>
  </r>
  <r>
    <n v="86"/>
    <x v="0"/>
    <n v="1"/>
    <n v="23.5"/>
    <n v="0.5"/>
    <n v="270874.23330000002"/>
    <n v="2019207"/>
    <n v="24070"/>
    <n v="1019"/>
    <s v="sildG05"/>
    <s v="161722.G05"/>
    <s v="sildG05"/>
    <n v="126417"/>
    <n v="1"/>
    <n v="79"/>
    <n v="123"/>
    <n v="23.5"/>
    <x v="2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3317530.695900004"/>
    <n v="6365544.4825500008"/>
  </r>
  <r>
    <n v="87"/>
    <x v="0"/>
    <n v="1"/>
    <n v="24"/>
    <n v="0.5"/>
    <n v="300533.95850000001"/>
    <n v="2019207"/>
    <n v="24045"/>
    <n v="1019"/>
    <s v="sildG05"/>
    <s v="161722.G05"/>
    <s v="sildG05"/>
    <n v="126417"/>
    <n v="1"/>
    <n v="3"/>
    <n v="13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271550.439000003"/>
    <n v="7212815.0040000007"/>
  </r>
  <r>
    <n v="88"/>
    <x v="0"/>
    <n v="1"/>
    <n v="24"/>
    <n v="0.5"/>
    <n v="300533.95850000001"/>
    <n v="2019207"/>
    <n v="24045"/>
    <n v="1019"/>
    <s v="sildG05"/>
    <s v="161722.G05"/>
    <s v="sildG05"/>
    <n v="126417"/>
    <n v="1"/>
    <n v="35"/>
    <n v="149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779559.816500001"/>
    <n v="7212815.0040000007"/>
  </r>
  <r>
    <n v="89"/>
    <x v="0"/>
    <n v="1"/>
    <n v="24"/>
    <n v="0.5"/>
    <n v="300533.95850000001"/>
    <n v="2019207"/>
    <n v="24045"/>
    <n v="1019"/>
    <s v="sildG05"/>
    <s v="161722.G05"/>
    <s v="sildG05"/>
    <n v="126417"/>
    <n v="1"/>
    <n v="44"/>
    <n v="126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867278.770999998"/>
    <n v="7212815.0040000007"/>
  </r>
  <r>
    <n v="90"/>
    <x v="0"/>
    <n v="1"/>
    <n v="24"/>
    <n v="0.5"/>
    <n v="300533.95850000001"/>
    <n v="2019207"/>
    <n v="24045"/>
    <n v="1019"/>
    <s v="sildG05"/>
    <s v="161722.G05"/>
    <s v="sildG05"/>
    <n v="126417"/>
    <n v="1"/>
    <n v="56"/>
    <n v="12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266210.854000002"/>
    <n v="7212815.0040000007"/>
  </r>
  <r>
    <n v="91"/>
    <x v="0"/>
    <n v="1"/>
    <n v="24"/>
    <n v="0.5"/>
    <n v="300533.95850000001"/>
    <n v="2019207"/>
    <n v="24045"/>
    <n v="1019"/>
    <s v="sildG05"/>
    <s v="161722.G05"/>
    <s v="sildG05"/>
    <n v="126417"/>
    <n v="1"/>
    <n v="81"/>
    <n v="123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965676.895500004"/>
    <n v="7212815.0040000007"/>
  </r>
  <r>
    <n v="92"/>
    <x v="0"/>
    <n v="1"/>
    <n v="24"/>
    <n v="0.5"/>
    <n v="300533.95850000001"/>
    <n v="2019207"/>
    <n v="24045"/>
    <n v="1019"/>
    <s v="sildG05"/>
    <s v="161722.G05"/>
    <s v="sildG05"/>
    <n v="126417"/>
    <n v="1"/>
    <n v="91"/>
    <n v="116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4861939.186000004"/>
    <n v="7212815.0040000007"/>
  </r>
  <r>
    <n v="93"/>
    <x v="0"/>
    <n v="1"/>
    <n v="24"/>
    <n v="0.5"/>
    <n v="300533.95850000001"/>
    <n v="2019207"/>
    <n v="24045"/>
    <n v="1019"/>
    <s v="sildG05"/>
    <s v="161722.G05"/>
    <s v="sildG05"/>
    <n v="126417"/>
    <n v="1"/>
    <n v="100"/>
    <n v="172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691840.862000003"/>
    <n v="7212815.0040000007"/>
  </r>
  <r>
    <n v="94"/>
    <x v="0"/>
    <n v="1"/>
    <n v="24"/>
    <n v="0.5"/>
    <n v="300533.95850000001"/>
    <n v="2019207"/>
    <n v="24052"/>
    <n v="1019"/>
    <s v="sildG05"/>
    <s v="161722.G05"/>
    <s v="sildG05"/>
    <n v="126417"/>
    <n v="1"/>
    <n v="5"/>
    <n v="114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4260871.269000001"/>
    <n v="7212815.0040000007"/>
  </r>
  <r>
    <n v="95"/>
    <x v="0"/>
    <n v="1"/>
    <n v="24"/>
    <n v="0.5"/>
    <n v="300533.95850000001"/>
    <n v="2019207"/>
    <n v="24052"/>
    <n v="1019"/>
    <s v="sildG05"/>
    <s v="161722.G05"/>
    <s v="sildG05"/>
    <n v="126417"/>
    <n v="1"/>
    <n v="25"/>
    <n v="115"/>
    <n v="24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4561405.227499999"/>
    <n v="7212815.0040000007"/>
  </r>
  <r>
    <n v="96"/>
    <x v="0"/>
    <n v="1"/>
    <n v="24"/>
    <n v="0.5"/>
    <n v="300533.95850000001"/>
    <n v="2019207"/>
    <n v="24052"/>
    <n v="1019"/>
    <s v="sildG05"/>
    <s v="161722.G05"/>
    <s v="sildG05"/>
    <n v="126417"/>
    <n v="1"/>
    <n v="40"/>
    <n v="116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4861939.186000004"/>
    <n v="7212815.0040000007"/>
  </r>
  <r>
    <n v="97"/>
    <x v="0"/>
    <n v="1"/>
    <n v="24"/>
    <n v="0.5"/>
    <n v="300533.95850000001"/>
    <n v="2019207"/>
    <n v="24052"/>
    <n v="1019"/>
    <s v="sildG05"/>
    <s v="161722.G05"/>
    <s v="sildG05"/>
    <n v="126417"/>
    <n v="1"/>
    <n v="46"/>
    <n v="135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0572084.397500001"/>
    <n v="7212815.0040000007"/>
  </r>
  <r>
    <n v="98"/>
    <x v="0"/>
    <n v="1"/>
    <n v="24"/>
    <n v="0.5"/>
    <n v="300533.95850000001"/>
    <n v="2019207"/>
    <n v="24052"/>
    <n v="1019"/>
    <s v="sildG05"/>
    <s v="161722.G05"/>
    <s v="sildG05"/>
    <n v="126417"/>
    <n v="1"/>
    <n v="52"/>
    <n v="109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758201.476500001"/>
    <n v="7212815.0040000007"/>
  </r>
  <r>
    <n v="99"/>
    <x v="0"/>
    <n v="1"/>
    <n v="24"/>
    <n v="0.5"/>
    <n v="300533.95850000001"/>
    <n v="2019207"/>
    <n v="24052"/>
    <n v="1019"/>
    <s v="sildG05"/>
    <s v="161722.G05"/>
    <s v="sildG05"/>
    <n v="126417"/>
    <n v="1"/>
    <n v="65"/>
    <n v="121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364608.978500001"/>
    <n v="7212815.0040000007"/>
  </r>
  <r>
    <n v="100"/>
    <x v="0"/>
    <n v="1"/>
    <n v="24"/>
    <n v="0.5"/>
    <n v="300533.95850000001"/>
    <n v="2019207"/>
    <n v="24052"/>
    <n v="1019"/>
    <s v="sildG05"/>
    <s v="161722.G05"/>
    <s v="sildG05"/>
    <n v="126417"/>
    <n v="1"/>
    <n v="99"/>
    <n v="128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8468346.688000001"/>
    <n v="7212815.0040000007"/>
  </r>
  <r>
    <n v="101"/>
    <x v="0"/>
    <n v="1"/>
    <n v="24"/>
    <n v="0.5"/>
    <n v="300533.95850000001"/>
    <n v="2019207"/>
    <n v="24060"/>
    <n v="1019"/>
    <s v="sildG05"/>
    <s v="161722.G05"/>
    <s v="sildG05"/>
    <n v="126417"/>
    <n v="1"/>
    <n v="28"/>
    <n v="131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9369948.563500002"/>
    <n v="7212815.0040000007"/>
  </r>
  <r>
    <n v="102"/>
    <x v="0"/>
    <n v="1"/>
    <n v="24"/>
    <n v="0.5"/>
    <n v="300533.95850000001"/>
    <n v="2019207"/>
    <n v="24060"/>
    <n v="1019"/>
    <s v="sildG05"/>
    <s v="161722.G05"/>
    <s v="sildG05"/>
    <n v="126417"/>
    <n v="1"/>
    <n v="30"/>
    <n v="100"/>
    <n v="24"/>
    <x v="2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053395.850000001"/>
    <n v="7212815.0040000007"/>
  </r>
  <r>
    <n v="103"/>
    <x v="0"/>
    <n v="1"/>
    <n v="24"/>
    <n v="0.5"/>
    <n v="300533.95850000001"/>
    <n v="2019207"/>
    <n v="24060"/>
    <n v="1019"/>
    <s v="sildG05"/>
    <s v="161722.G05"/>
    <s v="sildG05"/>
    <n v="126417"/>
    <n v="1"/>
    <n v="34"/>
    <n v="130"/>
    <n v="24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2"/>
    <s v="-"/>
    <s v="-"/>
    <s v="-"/>
    <s v="-"/>
    <b v="1"/>
    <m/>
    <n v="39069414.605000004"/>
    <n v="7212815.0040000007"/>
  </r>
  <r>
    <n v="104"/>
    <x v="0"/>
    <n v="1"/>
    <n v="24"/>
    <n v="0.5"/>
    <n v="300533.95850000001"/>
    <n v="2019207"/>
    <n v="24060"/>
    <n v="1019"/>
    <s v="sildG05"/>
    <s v="161722.G05"/>
    <s v="sildG05"/>
    <n v="126417"/>
    <n v="1"/>
    <n v="63"/>
    <n v="115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4561405.227499999"/>
    <n v="7212815.0040000007"/>
  </r>
  <r>
    <n v="105"/>
    <x v="0"/>
    <n v="1"/>
    <n v="24"/>
    <n v="0.5"/>
    <n v="300533.95850000001"/>
    <n v="2019207"/>
    <n v="24060"/>
    <n v="1019"/>
    <s v="sildG05"/>
    <s v="161722.G05"/>
    <s v="sildG05"/>
    <n v="126417"/>
    <n v="1"/>
    <n v="76"/>
    <n v="141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2375288.148500003"/>
    <n v="7212815.0040000007"/>
  </r>
  <r>
    <n v="106"/>
    <x v="0"/>
    <n v="1"/>
    <n v="24"/>
    <n v="0.5"/>
    <n v="300533.95850000001"/>
    <n v="2019207"/>
    <n v="24060"/>
    <n v="1019"/>
    <s v="sildG05"/>
    <s v="161722.G05"/>
    <s v="sildG05"/>
    <n v="126417"/>
    <n v="1"/>
    <n v="89"/>
    <n v="123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965676.895500004"/>
    <n v="7212815.0040000007"/>
  </r>
  <r>
    <n v="107"/>
    <x v="0"/>
    <n v="1"/>
    <n v="24"/>
    <n v="0.5"/>
    <n v="300533.95850000001"/>
    <n v="2019207"/>
    <n v="24061"/>
    <n v="1019"/>
    <s v="sildG05"/>
    <s v="161722.G05"/>
    <s v="sildG05"/>
    <n v="126417"/>
    <n v="1"/>
    <n v="39"/>
    <n v="112"/>
    <n v="24"/>
    <x v="1"/>
    <n v="2"/>
    <s v="-"/>
    <s v="-"/>
    <x v="0"/>
    <s v="-"/>
    <n v="1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3659803.351999998"/>
    <n v="7212815.0040000007"/>
  </r>
  <r>
    <n v="108"/>
    <x v="0"/>
    <n v="1"/>
    <n v="24"/>
    <n v="0.5"/>
    <n v="300533.95850000001"/>
    <n v="2019207"/>
    <n v="24061"/>
    <n v="1019"/>
    <s v="sildG05"/>
    <s v="161722.G05"/>
    <s v="sildG05"/>
    <n v="126417"/>
    <n v="1"/>
    <n v="49"/>
    <n v="125"/>
    <n v="24"/>
    <x v="2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7566744.8125"/>
    <n v="7212815.0040000007"/>
  </r>
  <r>
    <n v="109"/>
    <x v="0"/>
    <n v="1"/>
    <n v="24"/>
    <n v="0.5"/>
    <n v="300533.95850000001"/>
    <n v="2019207"/>
    <n v="24061"/>
    <n v="1019"/>
    <s v="sildG05"/>
    <s v="161722.G05"/>
    <s v="sildG05"/>
    <n v="126417"/>
    <n v="1"/>
    <n v="50"/>
    <n v="118"/>
    <n v="24"/>
    <x v="2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5463007.103"/>
    <n v="7212815.0040000007"/>
  </r>
  <r>
    <n v="110"/>
    <x v="0"/>
    <n v="1"/>
    <n v="24"/>
    <n v="0.5"/>
    <n v="300533.95850000001"/>
    <n v="2019207"/>
    <n v="24061"/>
    <n v="1019"/>
    <s v="sildG05"/>
    <s v="161722.G05"/>
    <s v="sildG05"/>
    <n v="126417"/>
    <n v="1"/>
    <n v="58"/>
    <n v="101"/>
    <n v="24"/>
    <x v="2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0353929.808499999"/>
    <n v="7212815.0040000007"/>
  </r>
  <r>
    <n v="111"/>
    <x v="0"/>
    <n v="1"/>
    <n v="24"/>
    <n v="0.5"/>
    <n v="300533.95850000001"/>
    <n v="2019207"/>
    <n v="24070"/>
    <n v="1019"/>
    <s v="sildG05"/>
    <s v="161722.G05"/>
    <s v="sildG05"/>
    <n v="126417"/>
    <n v="1"/>
    <n v="18"/>
    <n v="136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0872618.355999999"/>
    <n v="7212815.0040000007"/>
  </r>
  <r>
    <n v="112"/>
    <x v="0"/>
    <n v="1"/>
    <n v="24"/>
    <n v="0.5"/>
    <n v="300533.95850000001"/>
    <n v="2019207"/>
    <n v="24070"/>
    <n v="1019"/>
    <s v="sildG05"/>
    <s v="161722.G05"/>
    <s v="sildG05"/>
    <n v="126417"/>
    <n v="1"/>
    <n v="55"/>
    <n v="121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6364608.978500001"/>
    <n v="7212815.0040000007"/>
  </r>
  <r>
    <n v="113"/>
    <x v="0"/>
    <n v="1"/>
    <n v="24"/>
    <n v="0.5"/>
    <n v="300533.95850000001"/>
    <n v="2019207"/>
    <n v="24070"/>
    <n v="1019"/>
    <s v="sildG05"/>
    <s v="161722.G05"/>
    <s v="sildG05"/>
    <n v="126417"/>
    <n v="1"/>
    <n v="59"/>
    <n v="125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566744.8125"/>
    <n v="7212815.0040000007"/>
  </r>
  <r>
    <n v="114"/>
    <x v="0"/>
    <n v="1"/>
    <n v="24"/>
    <n v="0.5"/>
    <n v="300533.95850000001"/>
    <n v="2019207"/>
    <n v="24070"/>
    <n v="1019"/>
    <s v="sildG05"/>
    <s v="161722.G05"/>
    <s v="sildG05"/>
    <n v="126417"/>
    <n v="1"/>
    <n v="64"/>
    <n v="138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1473686.273000002"/>
    <n v="7212815.0040000007"/>
  </r>
  <r>
    <n v="115"/>
    <x v="0"/>
    <n v="1"/>
    <n v="24"/>
    <n v="0.5"/>
    <n v="300533.95850000001"/>
    <n v="2019207"/>
    <n v="24070"/>
    <n v="1019"/>
    <s v="sildG05"/>
    <s v="161722.G05"/>
    <s v="sildG05"/>
    <n v="126417"/>
    <n v="1"/>
    <n v="70"/>
    <n v="119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5763541.061499998"/>
    <n v="7212815.0040000007"/>
  </r>
  <r>
    <n v="116"/>
    <x v="0"/>
    <n v="1"/>
    <n v="24"/>
    <n v="0.5"/>
    <n v="300533.95850000001"/>
    <n v="2019207"/>
    <n v="24070"/>
    <n v="1019"/>
    <s v="sildG05"/>
    <s v="161722.G05"/>
    <s v="sildG05"/>
    <n v="126417"/>
    <n v="1"/>
    <n v="73"/>
    <n v="125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566744.8125"/>
    <n v="7212815.0040000007"/>
  </r>
  <r>
    <n v="117"/>
    <x v="0"/>
    <n v="1"/>
    <n v="24"/>
    <n v="0.5"/>
    <n v="300533.95850000001"/>
    <n v="2019207"/>
    <n v="24073"/>
    <n v="1019"/>
    <s v="sildG05"/>
    <s v="161722.G05"/>
    <s v="sildG05"/>
    <n v="126417"/>
    <n v="1"/>
    <n v="38"/>
    <n v="117"/>
    <n v="24"/>
    <x v="4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5162473.144500002"/>
    <n v="7212815.0040000007"/>
  </r>
  <r>
    <n v="118"/>
    <x v="0"/>
    <n v="1"/>
    <n v="24.5"/>
    <n v="0.5"/>
    <n v="293501.58299999998"/>
    <n v="2019207"/>
    <n v="24045"/>
    <n v="1019"/>
    <s v="sildG05"/>
    <s v="161722.G05"/>
    <s v="sildG05"/>
    <n v="126417"/>
    <n v="1"/>
    <n v="7"/>
    <n v="127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7274701.041000001"/>
    <n v="7190788.7834999999"/>
  </r>
  <r>
    <n v="119"/>
    <x v="0"/>
    <n v="1"/>
    <n v="24.5"/>
    <n v="0.5"/>
    <n v="293501.58299999998"/>
    <n v="2019207"/>
    <n v="24045"/>
    <n v="1019"/>
    <s v="sildG05"/>
    <s v="161722.G05"/>
    <s v="sildG05"/>
    <n v="126417"/>
    <n v="1"/>
    <n v="10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100694.708999999"/>
    <n v="7190788.7834999999"/>
  </r>
  <r>
    <n v="120"/>
    <x v="0"/>
    <n v="1"/>
    <n v="24.5"/>
    <n v="0.5"/>
    <n v="293501.58299999998"/>
    <n v="2019207"/>
    <n v="24045"/>
    <n v="1019"/>
    <s v="sildG05"/>
    <s v="161722.G05"/>
    <s v="sildG05"/>
    <n v="126417"/>
    <n v="1"/>
    <n v="14"/>
    <n v="118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4633186.794"/>
    <n v="7190788.7834999999"/>
  </r>
  <r>
    <n v="121"/>
    <x v="0"/>
    <n v="1"/>
    <n v="24.5"/>
    <n v="0.5"/>
    <n v="293501.58299999998"/>
    <n v="2019207"/>
    <n v="24045"/>
    <n v="1019"/>
    <s v="sildG05"/>
    <s v="161722.G05"/>
    <s v="sildG05"/>
    <n v="126417"/>
    <n v="1"/>
    <n v="71"/>
    <n v="123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100694.708999999"/>
    <n v="7190788.7834999999"/>
  </r>
  <r>
    <n v="122"/>
    <x v="0"/>
    <n v="1"/>
    <n v="24.5"/>
    <n v="0.5"/>
    <n v="293501.58299999998"/>
    <n v="2019207"/>
    <n v="24045"/>
    <n v="1019"/>
    <s v="sildG05"/>
    <s v="161722.G05"/>
    <s v="sildG05"/>
    <n v="126417"/>
    <n v="1"/>
    <n v="86"/>
    <n v="158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73250.114"/>
    <n v="7190788.7834999999"/>
  </r>
  <r>
    <n v="123"/>
    <x v="0"/>
    <n v="1"/>
    <n v="24.5"/>
    <n v="0.5"/>
    <n v="293501.58299999998"/>
    <n v="2019207"/>
    <n v="24045"/>
    <n v="1019"/>
    <s v="sildG05"/>
    <s v="161722.G05"/>
    <s v="sildG05"/>
    <n v="126417"/>
    <n v="1"/>
    <n v="92"/>
    <n v="167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9014764.360999994"/>
    <n v="7190788.7834999999"/>
  </r>
  <r>
    <n v="124"/>
    <x v="0"/>
    <n v="1"/>
    <n v="24.5"/>
    <n v="0.5"/>
    <n v="293501.58299999998"/>
    <n v="2019207"/>
    <n v="24045"/>
    <n v="1019"/>
    <s v="sildG05"/>
    <s v="161722.G05"/>
    <s v="sildG05"/>
    <n v="126417"/>
    <n v="1"/>
    <n v="98"/>
    <n v="134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329212.122000001"/>
    <n v="7190788.7834999999"/>
  </r>
  <r>
    <n v="125"/>
    <x v="0"/>
    <n v="1"/>
    <n v="24.5"/>
    <n v="0.5"/>
    <n v="293501.58299999998"/>
    <n v="2019207"/>
    <n v="24052"/>
    <n v="1019"/>
    <s v="sildG05"/>
    <s v="161722.G05"/>
    <s v="sildG05"/>
    <n v="126417"/>
    <n v="1"/>
    <n v="4"/>
    <n v="116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046183.627999999"/>
    <n v="7190788.7834999999"/>
  </r>
  <r>
    <n v="126"/>
    <x v="0"/>
    <n v="1"/>
    <n v="24.5"/>
    <n v="0.5"/>
    <n v="293501.58299999998"/>
    <n v="2019207"/>
    <n v="24052"/>
    <n v="1019"/>
    <s v="sildG05"/>
    <s v="161722.G05"/>
    <s v="sildG05"/>
    <n v="126417"/>
    <n v="1"/>
    <n v="13"/>
    <n v="125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36687697.875"/>
    <n v="7190788.7834999999"/>
  </r>
  <r>
    <n v="127"/>
    <x v="0"/>
    <n v="1"/>
    <n v="24.5"/>
    <n v="0.5"/>
    <n v="293501.58299999998"/>
    <n v="2019207"/>
    <n v="24052"/>
    <n v="1019"/>
    <s v="sildG05"/>
    <s v="161722.G05"/>
    <s v="sildG05"/>
    <n v="126417"/>
    <n v="1"/>
    <n v="17"/>
    <n v="128"/>
    <n v="24.5"/>
    <x v="3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7568202.623999998"/>
    <n v="7190788.7834999999"/>
  </r>
  <r>
    <n v="128"/>
    <x v="0"/>
    <n v="1"/>
    <n v="24.5"/>
    <n v="0.5"/>
    <n v="293501.58299999998"/>
    <n v="2019207"/>
    <n v="24052"/>
    <n v="1019"/>
    <s v="sildG05"/>
    <s v="161722.G05"/>
    <s v="sildG05"/>
    <n v="126417"/>
    <n v="1"/>
    <n v="33"/>
    <n v="116"/>
    <n v="24.5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4046183.627999999"/>
    <n v="7190788.7834999999"/>
  </r>
  <r>
    <n v="129"/>
    <x v="0"/>
    <n v="1"/>
    <n v="24.5"/>
    <n v="0.5"/>
    <n v="293501.58299999998"/>
    <n v="2019207"/>
    <n v="24052"/>
    <n v="1019"/>
    <s v="sildG05"/>
    <s v="161722.G05"/>
    <s v="sildG05"/>
    <n v="126417"/>
    <n v="1"/>
    <n v="81"/>
    <n v="127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7274701.041000001"/>
    <n v="7190788.7834999999"/>
  </r>
  <r>
    <n v="130"/>
    <x v="0"/>
    <n v="1"/>
    <n v="24.5"/>
    <n v="0.5"/>
    <n v="293501.58299999998"/>
    <n v="2019207"/>
    <n v="24060"/>
    <n v="1019"/>
    <s v="sildG05"/>
    <s v="161722.G05"/>
    <s v="sildG05"/>
    <n v="126417"/>
    <n v="1"/>
    <n v="12"/>
    <n v="129"/>
    <n v="24.5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7861704.206999995"/>
    <n v="7190788.7834999999"/>
  </r>
  <r>
    <n v="131"/>
    <x v="0"/>
    <n v="1"/>
    <n v="24.5"/>
    <n v="0.5"/>
    <n v="293501.58299999998"/>
    <n v="2019207"/>
    <n v="24060"/>
    <n v="1019"/>
    <s v="sildG05"/>
    <s v="161722.G05"/>
    <s v="sildG05"/>
    <n v="126417"/>
    <n v="1"/>
    <n v="25"/>
    <n v="132"/>
    <n v="24.5"/>
    <x v="3"/>
    <n v="2"/>
    <s v="-"/>
    <s v="-"/>
    <x v="0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38742208.956"/>
    <n v="7190788.7834999999"/>
  </r>
  <r>
    <n v="132"/>
    <x v="0"/>
    <n v="1"/>
    <n v="24.5"/>
    <n v="0.5"/>
    <n v="293501.58299999998"/>
    <n v="2019207"/>
    <n v="24060"/>
    <n v="1019"/>
    <s v="sildG05"/>
    <s v="161722.G05"/>
    <s v="sildG05"/>
    <n v="126417"/>
    <n v="1"/>
    <n v="37"/>
    <n v="120"/>
    <n v="24.5"/>
    <x v="2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5220189.960000001"/>
    <n v="7190788.7834999999"/>
  </r>
  <r>
    <n v="133"/>
    <x v="0"/>
    <n v="1"/>
    <n v="24.5"/>
    <n v="0.5"/>
    <n v="293501.58299999998"/>
    <n v="2019207"/>
    <n v="24060"/>
    <n v="1019"/>
    <s v="sildG05"/>
    <s v="161722.G05"/>
    <s v="sildG05"/>
    <n v="126417"/>
    <n v="1"/>
    <n v="70"/>
    <n v="127"/>
    <n v="24.5"/>
    <x v="2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7274701.041000001"/>
    <n v="7190788.7834999999"/>
  </r>
  <r>
    <n v="134"/>
    <x v="0"/>
    <n v="1"/>
    <n v="24.5"/>
    <n v="0.5"/>
    <n v="293501.58299999998"/>
    <n v="2019207"/>
    <n v="24061"/>
    <n v="1019"/>
    <s v="sildG05"/>
    <s v="161722.G05"/>
    <s v="sildG05"/>
    <n v="126417"/>
    <n v="1"/>
    <n v="25"/>
    <n v="159"/>
    <n v="24.5"/>
    <x v="1"/>
    <n v="1"/>
    <s v="-"/>
    <s v="-"/>
    <x v="1"/>
    <s v="-"/>
    <n v="1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46666751.696999997"/>
    <n v="7190788.7834999999"/>
  </r>
  <r>
    <n v="135"/>
    <x v="0"/>
    <n v="1"/>
    <n v="24.5"/>
    <n v="0.5"/>
    <n v="293501.58299999998"/>
    <n v="2019207"/>
    <n v="24061"/>
    <n v="1019"/>
    <s v="sildG05"/>
    <s v="161722.G05"/>
    <s v="sildG05"/>
    <n v="126417"/>
    <n v="1"/>
    <n v="36"/>
    <n v="128"/>
    <n v="24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7568202.623999998"/>
    <n v="7190788.7834999999"/>
  </r>
  <r>
    <n v="136"/>
    <x v="0"/>
    <n v="1"/>
    <n v="24.5"/>
    <n v="0.5"/>
    <n v="293501.58299999998"/>
    <n v="2019207"/>
    <n v="24061"/>
    <n v="1019"/>
    <s v="sildG05"/>
    <s v="161722.G05"/>
    <s v="sildG05"/>
    <n v="126417"/>
    <n v="1"/>
    <n v="47"/>
    <n v="119"/>
    <n v="24.5"/>
    <x v="3"/>
    <n v="1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4926688.376999997"/>
    <n v="7190788.7834999999"/>
  </r>
  <r>
    <n v="137"/>
    <x v="0"/>
    <n v="1"/>
    <n v="24.5"/>
    <n v="0.5"/>
    <n v="293501.58299999998"/>
    <n v="2019207"/>
    <n v="24061"/>
    <n v="1019"/>
    <s v="sildG05"/>
    <s v="161722.G05"/>
    <s v="sildG05"/>
    <n v="126417"/>
    <n v="1"/>
    <n v="52"/>
    <n v="125"/>
    <n v="24.5"/>
    <x v="1"/>
    <n v="1"/>
    <s v="-"/>
    <s v="-"/>
    <x v="1"/>
    <s v="-"/>
    <n v="1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36687697.875"/>
    <n v="7190788.7834999999"/>
  </r>
  <r>
    <n v="138"/>
    <x v="0"/>
    <n v="1"/>
    <n v="24.5"/>
    <n v="0.5"/>
    <n v="293501.58299999998"/>
    <n v="2019207"/>
    <n v="24061"/>
    <n v="1019"/>
    <s v="sildG05"/>
    <s v="161722.G05"/>
    <s v="sildG05"/>
    <n v="126417"/>
    <n v="1"/>
    <n v="60"/>
    <n v="130"/>
    <n v="24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8155205.789999999"/>
    <n v="7190788.7834999999"/>
  </r>
  <r>
    <n v="139"/>
    <x v="0"/>
    <n v="1"/>
    <n v="24.5"/>
    <n v="0.5"/>
    <n v="293501.58299999998"/>
    <n v="2019207"/>
    <n v="24067"/>
    <n v="1019"/>
    <s v="sildG05"/>
    <s v="161722.G05"/>
    <s v="sildG05"/>
    <n v="126417"/>
    <n v="1"/>
    <n v="60"/>
    <n v="125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687697.875"/>
    <n v="7190788.7834999999"/>
  </r>
  <r>
    <n v="140"/>
    <x v="0"/>
    <n v="1"/>
    <n v="24.5"/>
    <n v="0.5"/>
    <n v="293501.58299999998"/>
    <n v="2019207"/>
    <n v="24067"/>
    <n v="1019"/>
    <s v="sildG05"/>
    <s v="161722.G05"/>
    <s v="sildG05"/>
    <n v="126417"/>
    <n v="1"/>
    <n v="63"/>
    <n v="145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2557729.534999996"/>
    <n v="7190788.7834999999"/>
  </r>
  <r>
    <n v="141"/>
    <x v="0"/>
    <n v="1"/>
    <n v="24.5"/>
    <n v="0.5"/>
    <n v="293501.58299999998"/>
    <n v="2019207"/>
    <n v="24070"/>
    <n v="1019"/>
    <s v="sildG05"/>
    <s v="161722.G05"/>
    <s v="sildG05"/>
    <n v="126417"/>
    <n v="1"/>
    <n v="6"/>
    <n v="137"/>
    <n v="24.5"/>
    <x v="1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0209716.870999999"/>
    <n v="7190788.7834999999"/>
  </r>
  <r>
    <n v="142"/>
    <x v="0"/>
    <n v="1"/>
    <n v="24.5"/>
    <n v="0.5"/>
    <n v="293501.58299999998"/>
    <n v="2019207"/>
    <n v="24070"/>
    <n v="1019"/>
    <s v="sildG05"/>
    <s v="161722.G05"/>
    <s v="sildG05"/>
    <n v="126417"/>
    <n v="1"/>
    <n v="15"/>
    <n v="131"/>
    <n v="24.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38448707.372999996"/>
    <n v="7190788.7834999999"/>
  </r>
  <r>
    <n v="143"/>
    <x v="0"/>
    <n v="1"/>
    <n v="24.5"/>
    <n v="0.5"/>
    <n v="293501.58299999998"/>
    <n v="2019207"/>
    <n v="24070"/>
    <n v="1019"/>
    <s v="sildG05"/>
    <s v="161722.G05"/>
    <s v="sildG05"/>
    <n v="126417"/>
    <n v="1"/>
    <n v="17"/>
    <n v="131"/>
    <n v="24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2"/>
    <s v="-"/>
    <s v="-"/>
    <s v="-"/>
    <s v="-"/>
    <b v="1"/>
    <m/>
    <n v="38448707.372999996"/>
    <n v="7190788.7834999999"/>
  </r>
  <r>
    <n v="144"/>
    <x v="0"/>
    <n v="1"/>
    <n v="24.5"/>
    <n v="0.5"/>
    <n v="293501.58299999998"/>
    <n v="2019207"/>
    <n v="24070"/>
    <n v="1019"/>
    <s v="sildG05"/>
    <s v="161722.G05"/>
    <s v="sildG05"/>
    <n v="126417"/>
    <n v="1"/>
    <n v="65"/>
    <n v="143"/>
    <n v="24.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41970726.368999995"/>
    <n v="7190788.7834999999"/>
  </r>
  <r>
    <n v="145"/>
    <x v="0"/>
    <n v="1"/>
    <n v="25"/>
    <n v="0.5"/>
    <n v="269126.38150000002"/>
    <n v="2019207"/>
    <n v="24045"/>
    <n v="1019"/>
    <s v="sildG05"/>
    <s v="161722.G05"/>
    <s v="sildG05"/>
    <n v="126417"/>
    <n v="1"/>
    <n v="2"/>
    <n v="14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830704.462000005"/>
    <n v="6728159.5375000006"/>
  </r>
  <r>
    <n v="146"/>
    <x v="0"/>
    <n v="1"/>
    <n v="25"/>
    <n v="0.5"/>
    <n v="269126.38150000002"/>
    <n v="2019207"/>
    <n v="24045"/>
    <n v="1019"/>
    <s v="sildG05"/>
    <s v="161722.G05"/>
    <s v="sildG05"/>
    <n v="126417"/>
    <n v="1"/>
    <n v="24"/>
    <n v="133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5793808.739500001"/>
    <n v="6728159.5375000006"/>
  </r>
  <r>
    <n v="147"/>
    <x v="0"/>
    <n v="1"/>
    <n v="25"/>
    <n v="0.5"/>
    <n v="269126.38150000002"/>
    <n v="2019207"/>
    <n v="24045"/>
    <n v="1019"/>
    <s v="sildG05"/>
    <s v="161722.G05"/>
    <s v="sildG05"/>
    <n v="126417"/>
    <n v="1"/>
    <n v="50"/>
    <n v="123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102544.924500003"/>
    <n v="6728159.5375000006"/>
  </r>
  <r>
    <n v="148"/>
    <x v="0"/>
    <n v="1"/>
    <n v="25"/>
    <n v="0.5"/>
    <n v="269126.38150000002"/>
    <n v="2019207"/>
    <n v="24045"/>
    <n v="1019"/>
    <s v="sildG05"/>
    <s v="161722.G05"/>
    <s v="sildG05"/>
    <n v="126417"/>
    <n v="1"/>
    <n v="52"/>
    <n v="136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6601187.884000003"/>
    <n v="6728159.5375000006"/>
  </r>
  <r>
    <n v="149"/>
    <x v="0"/>
    <n v="1"/>
    <n v="25"/>
    <n v="0.5"/>
    <n v="269126.38150000002"/>
    <n v="2019207"/>
    <n v="24045"/>
    <n v="1019"/>
    <s v="sildG05"/>
    <s v="161722.G05"/>
    <s v="sildG05"/>
    <n v="126417"/>
    <n v="1"/>
    <n v="57"/>
    <n v="13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139440.647"/>
    <n v="6728159.5375000006"/>
  </r>
  <r>
    <n v="150"/>
    <x v="0"/>
    <n v="1"/>
    <n v="25"/>
    <n v="0.5"/>
    <n v="269126.38150000002"/>
    <n v="2019207"/>
    <n v="24045"/>
    <n v="1019"/>
    <s v="sildG05"/>
    <s v="161722.G05"/>
    <s v="sildG05"/>
    <n v="126417"/>
    <n v="1"/>
    <n v="61"/>
    <n v="156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1983715.514000006"/>
    <n v="6728159.5375000006"/>
  </r>
  <r>
    <n v="151"/>
    <x v="0"/>
    <n v="1"/>
    <n v="25"/>
    <n v="0.5"/>
    <n v="269126.38150000002"/>
    <n v="2019207"/>
    <n v="24045"/>
    <n v="1019"/>
    <s v="sildG05"/>
    <s v="161722.G05"/>
    <s v="sildG05"/>
    <n v="126417"/>
    <n v="1"/>
    <n v="64"/>
    <n v="15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521968.277000003"/>
    <n v="6728159.5375000006"/>
  </r>
  <r>
    <n v="152"/>
    <x v="0"/>
    <n v="1"/>
    <n v="25"/>
    <n v="0.5"/>
    <n v="269126.38150000002"/>
    <n v="2019207"/>
    <n v="24045"/>
    <n v="1019"/>
    <s v="sildG05"/>
    <s v="161722.G05"/>
    <s v="sildG05"/>
    <n v="126417"/>
    <n v="1"/>
    <n v="95"/>
    <n v="171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020611.236500002"/>
    <n v="6728159.5375000006"/>
  </r>
  <r>
    <n v="153"/>
    <x v="0"/>
    <n v="1"/>
    <n v="25"/>
    <n v="0.5"/>
    <n v="269126.38150000002"/>
    <n v="2019207"/>
    <n v="24052"/>
    <n v="1019"/>
    <s v="sildG05"/>
    <s v="161722.G05"/>
    <s v="sildG05"/>
    <n v="126417"/>
    <n v="1"/>
    <n v="23"/>
    <n v="13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6332061.502500005"/>
    <n v="6728159.5375000006"/>
  </r>
  <r>
    <n v="154"/>
    <x v="0"/>
    <n v="1"/>
    <n v="25"/>
    <n v="0.5"/>
    <n v="269126.38150000002"/>
    <n v="2019207"/>
    <n v="24052"/>
    <n v="1019"/>
    <s v="sildG05"/>
    <s v="161722.G05"/>
    <s v="sildG05"/>
    <n v="126417"/>
    <n v="1"/>
    <n v="63"/>
    <n v="14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9023325.317500003"/>
    <n v="6728159.5375000006"/>
  </r>
  <r>
    <n v="155"/>
    <x v="0"/>
    <n v="1"/>
    <n v="25"/>
    <n v="0.5"/>
    <n v="269126.38150000002"/>
    <n v="2019207"/>
    <n v="24052"/>
    <n v="1019"/>
    <s v="sildG05"/>
    <s v="161722.G05"/>
    <s v="sildG05"/>
    <n v="126417"/>
    <n v="1"/>
    <n v="83"/>
    <n v="126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56"/>
    <x v="0"/>
    <n v="1"/>
    <n v="25"/>
    <n v="0.5"/>
    <n v="269126.38150000002"/>
    <n v="2019207"/>
    <n v="24052"/>
    <n v="1019"/>
    <s v="sildG05"/>
    <s v="161722.G05"/>
    <s v="sildG05"/>
    <n v="126417"/>
    <n v="1"/>
    <n v="89"/>
    <n v="144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8754198.936000004"/>
    <n v="6728159.5375000006"/>
  </r>
  <r>
    <n v="157"/>
    <x v="0"/>
    <n v="1"/>
    <n v="25"/>
    <n v="0.5"/>
    <n v="269126.38150000002"/>
    <n v="2019207"/>
    <n v="24060"/>
    <n v="1019"/>
    <s v="sildG05"/>
    <s v="161722.G05"/>
    <s v="sildG05"/>
    <n v="126417"/>
    <n v="1"/>
    <n v="11"/>
    <n v="126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58"/>
    <x v="0"/>
    <n v="1"/>
    <n v="25"/>
    <n v="0.5"/>
    <n v="269126.38150000002"/>
    <n v="2019207"/>
    <n v="24060"/>
    <n v="1019"/>
    <s v="sildG05"/>
    <s v="161722.G05"/>
    <s v="sildG05"/>
    <n v="126417"/>
    <n v="1"/>
    <n v="27"/>
    <n v="146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9292451.699000001"/>
    <n v="6728159.5375000006"/>
  </r>
  <r>
    <n v="159"/>
    <x v="0"/>
    <n v="1"/>
    <n v="25"/>
    <n v="0.5"/>
    <n v="269126.38150000002"/>
    <n v="2019207"/>
    <n v="24060"/>
    <n v="1019"/>
    <s v="sildG05"/>
    <s v="161722.G05"/>
    <s v="sildG05"/>
    <n v="126417"/>
    <n v="1"/>
    <n v="33"/>
    <n v="143"/>
    <n v="25"/>
    <x v="6"/>
    <n v="2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38485072.554500006"/>
    <n v="6728159.5375000006"/>
  </r>
  <r>
    <n v="160"/>
    <x v="0"/>
    <n v="1"/>
    <n v="25"/>
    <n v="0.5"/>
    <n v="269126.38150000002"/>
    <n v="2019207"/>
    <n v="24060"/>
    <n v="1019"/>
    <s v="sildG05"/>
    <s v="161722.G05"/>
    <s v="sildG05"/>
    <n v="126417"/>
    <n v="1"/>
    <n v="58"/>
    <n v="130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4986429.594999999"/>
    <n v="6728159.5375000006"/>
  </r>
  <r>
    <n v="161"/>
    <x v="0"/>
    <n v="1"/>
    <n v="25"/>
    <n v="0.5"/>
    <n v="269126.38150000002"/>
    <n v="2019207"/>
    <n v="24060"/>
    <n v="1019"/>
    <s v="sildG05"/>
    <s v="161722.G05"/>
    <s v="sildG05"/>
    <n v="126417"/>
    <n v="1"/>
    <n v="59"/>
    <n v="128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448176.832000002"/>
    <n v="6728159.5375000006"/>
  </r>
  <r>
    <n v="162"/>
    <x v="0"/>
    <n v="1"/>
    <n v="25"/>
    <n v="0.5"/>
    <n v="269126.38150000002"/>
    <n v="2019207"/>
    <n v="24060"/>
    <n v="1019"/>
    <s v="sildG05"/>
    <s v="161722.G05"/>
    <s v="sildG05"/>
    <n v="126417"/>
    <n v="1"/>
    <n v="64"/>
    <n v="184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9519254.196000002"/>
    <n v="6728159.5375000006"/>
  </r>
  <r>
    <n v="163"/>
    <x v="0"/>
    <n v="1"/>
    <n v="25"/>
    <n v="0.5"/>
    <n v="269126.38150000002"/>
    <n v="2019207"/>
    <n v="24060"/>
    <n v="1019"/>
    <s v="sildG05"/>
    <s v="161722.G05"/>
    <s v="sildG05"/>
    <n v="126417"/>
    <n v="1"/>
    <n v="71"/>
    <n v="126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64"/>
    <x v="0"/>
    <n v="1"/>
    <n v="25"/>
    <n v="0.5"/>
    <n v="269126.38150000002"/>
    <n v="2019207"/>
    <n v="24060"/>
    <n v="1019"/>
    <s v="sildG05"/>
    <s v="161722.G05"/>
    <s v="sildG05"/>
    <n v="126417"/>
    <n v="1"/>
    <n v="86"/>
    <n v="143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8485072.554500006"/>
    <n v="6728159.5375000006"/>
  </r>
  <r>
    <n v="165"/>
    <x v="0"/>
    <n v="1"/>
    <n v="25"/>
    <n v="0.5"/>
    <n v="269126.38150000002"/>
    <n v="2019207"/>
    <n v="24060"/>
    <n v="1019"/>
    <s v="sildG05"/>
    <s v="161722.G05"/>
    <s v="sildG05"/>
    <n v="126417"/>
    <n v="1"/>
    <n v="94"/>
    <n v="152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907209.988000005"/>
    <n v="6728159.5375000006"/>
  </r>
  <r>
    <n v="166"/>
    <x v="0"/>
    <n v="1"/>
    <n v="25"/>
    <n v="0.5"/>
    <n v="269126.38150000002"/>
    <n v="2019207"/>
    <n v="24061"/>
    <n v="1019"/>
    <s v="sildG05"/>
    <s v="161722.G05"/>
    <s v="sildG05"/>
    <n v="126417"/>
    <n v="1"/>
    <n v="28"/>
    <n v="134"/>
    <n v="25"/>
    <x v="1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6062935.120999999"/>
    <n v="6728159.5375000006"/>
  </r>
  <r>
    <n v="167"/>
    <x v="0"/>
    <n v="1"/>
    <n v="25"/>
    <n v="0.5"/>
    <n v="269126.38150000002"/>
    <n v="2019207"/>
    <n v="24061"/>
    <n v="1019"/>
    <s v="sildG05"/>
    <s v="161722.G05"/>
    <s v="sildG05"/>
    <n v="126417"/>
    <n v="1"/>
    <n v="29"/>
    <n v="129"/>
    <n v="25"/>
    <x v="4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4717303.213500001"/>
    <n v="6728159.5375000006"/>
  </r>
  <r>
    <n v="168"/>
    <x v="0"/>
    <n v="1"/>
    <n v="25"/>
    <n v="0.5"/>
    <n v="269126.38150000002"/>
    <n v="2019207"/>
    <n v="24061"/>
    <n v="1019"/>
    <s v="sildG05"/>
    <s v="161722.G05"/>
    <s v="sildG05"/>
    <n v="126417"/>
    <n v="1"/>
    <n v="33"/>
    <n v="137"/>
    <n v="25"/>
    <x v="5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6870314.265500002"/>
    <n v="6728159.5375000006"/>
  </r>
  <r>
    <n v="169"/>
    <x v="0"/>
    <n v="1"/>
    <n v="25"/>
    <n v="0.5"/>
    <n v="269126.38150000002"/>
    <n v="2019207"/>
    <n v="24061"/>
    <n v="1019"/>
    <s v="sildG05"/>
    <s v="161722.G05"/>
    <s v="sildG05"/>
    <n v="126417"/>
    <n v="1"/>
    <n v="35"/>
    <n v="149"/>
    <n v="25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40099830.843500003"/>
    <n v="6728159.5375000006"/>
  </r>
  <r>
    <n v="170"/>
    <x v="0"/>
    <n v="1"/>
    <n v="25"/>
    <n v="0.5"/>
    <n v="269126.38150000002"/>
    <n v="2019207"/>
    <n v="24061"/>
    <n v="1019"/>
    <s v="sildG05"/>
    <s v="161722.G05"/>
    <s v="sildG05"/>
    <n v="126417"/>
    <n v="1"/>
    <n v="53"/>
    <n v="120"/>
    <n v="25"/>
    <x v="4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2295165.780000001"/>
    <n v="6728159.5375000006"/>
  </r>
  <r>
    <n v="171"/>
    <x v="0"/>
    <n v="1"/>
    <n v="25"/>
    <n v="0.5"/>
    <n v="269126.38150000002"/>
    <n v="2019207"/>
    <n v="24067"/>
    <n v="1019"/>
    <s v="sildG05"/>
    <s v="161722.G05"/>
    <s v="sildG05"/>
    <n v="126417"/>
    <n v="1"/>
    <n v="45"/>
    <n v="139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37408567.028500006"/>
    <n v="6728159.5375000006"/>
  </r>
  <r>
    <n v="172"/>
    <x v="0"/>
    <n v="1"/>
    <n v="25"/>
    <n v="0.5"/>
    <n v="269126.38150000002"/>
    <n v="2019207"/>
    <n v="24067"/>
    <n v="1019"/>
    <s v="sildG05"/>
    <s v="161722.G05"/>
    <s v="sildG05"/>
    <n v="126417"/>
    <n v="1"/>
    <n v="68"/>
    <n v="131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35255555.976500005"/>
    <n v="6728159.5375000006"/>
  </r>
  <r>
    <n v="173"/>
    <x v="0"/>
    <n v="1"/>
    <n v="25"/>
    <n v="0.5"/>
    <n v="269126.38150000002"/>
    <n v="2019207"/>
    <n v="24067"/>
    <n v="1019"/>
    <s v="sildG05"/>
    <s v="161722.G05"/>
    <s v="sildG05"/>
    <n v="126417"/>
    <n v="1"/>
    <n v="78"/>
    <n v="157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42252841.895500004"/>
    <n v="6728159.5375000006"/>
  </r>
  <r>
    <n v="174"/>
    <x v="0"/>
    <n v="1"/>
    <n v="25"/>
    <n v="0.5"/>
    <n v="269126.38150000002"/>
    <n v="2019207"/>
    <n v="24070"/>
    <n v="1019"/>
    <s v="sildG05"/>
    <s v="161722.G05"/>
    <s v="sildG05"/>
    <n v="126417"/>
    <n v="1"/>
    <n v="9"/>
    <n v="146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292451.699000001"/>
    <n v="6728159.5375000006"/>
  </r>
  <r>
    <n v="175"/>
    <x v="0"/>
    <n v="1"/>
    <n v="25"/>
    <n v="0.5"/>
    <n v="269126.38150000002"/>
    <n v="2019207"/>
    <n v="24070"/>
    <n v="1019"/>
    <s v="sildG05"/>
    <s v="161722.G05"/>
    <s v="sildG05"/>
    <n v="126417"/>
    <n v="1"/>
    <n v="13"/>
    <n v="143"/>
    <n v="25"/>
    <x v="5"/>
    <n v="2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38485072.554500006"/>
    <n v="6728159.5375000006"/>
  </r>
  <r>
    <n v="176"/>
    <x v="0"/>
    <n v="1"/>
    <n v="25"/>
    <n v="0.5"/>
    <n v="269126.38150000002"/>
    <n v="2019207"/>
    <n v="24070"/>
    <n v="1019"/>
    <s v="sildG05"/>
    <s v="161722.G05"/>
    <s v="sildG05"/>
    <n v="126417"/>
    <n v="1"/>
    <n v="25"/>
    <n v="140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677693.410000004"/>
    <n v="6728159.5375000006"/>
  </r>
  <r>
    <n v="177"/>
    <x v="0"/>
    <n v="1"/>
    <n v="25"/>
    <n v="0.5"/>
    <n v="269126.38150000002"/>
    <n v="2019207"/>
    <n v="24070"/>
    <n v="1019"/>
    <s v="sildG05"/>
    <s v="161722.G05"/>
    <s v="sildG05"/>
    <n v="126417"/>
    <n v="1"/>
    <n v="47"/>
    <n v="135"/>
    <n v="25"/>
    <x v="3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332061.502500005"/>
    <n v="6728159.5375000006"/>
  </r>
  <r>
    <n v="178"/>
    <x v="0"/>
    <n v="1"/>
    <n v="25"/>
    <n v="0.5"/>
    <n v="269126.38150000002"/>
    <n v="2019207"/>
    <n v="24070"/>
    <n v="1019"/>
    <s v="sildG05"/>
    <s v="161722.G05"/>
    <s v="sildG05"/>
    <n v="126417"/>
    <n v="1"/>
    <n v="54"/>
    <n v="147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561578.080499999"/>
    <n v="6728159.5375000006"/>
  </r>
  <r>
    <n v="179"/>
    <x v="0"/>
    <n v="1"/>
    <n v="25"/>
    <n v="0.5"/>
    <n v="269126.38150000002"/>
    <n v="2019207"/>
    <n v="24070"/>
    <n v="1019"/>
    <s v="sildG05"/>
    <s v="161722.G05"/>
    <s v="sildG05"/>
    <n v="126417"/>
    <n v="1"/>
    <n v="75"/>
    <n v="144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8754198.936000004"/>
    <n v="6728159.5375000006"/>
  </r>
  <r>
    <n v="180"/>
    <x v="0"/>
    <n v="1"/>
    <n v="25"/>
    <n v="0.5"/>
    <n v="269126.38150000002"/>
    <n v="2019207"/>
    <n v="24081"/>
    <n v="1019"/>
    <s v="sildG05"/>
    <s v="161722.G05"/>
    <s v="sildG05"/>
    <n v="126417"/>
    <n v="1"/>
    <n v="39"/>
    <n v="162"/>
    <n v="25"/>
    <x v="4"/>
    <n v="2"/>
    <s v="-"/>
    <s v="-"/>
    <x v="1"/>
    <s v="-"/>
    <n v="2"/>
    <s v="-"/>
    <s v="-"/>
    <n v="4.0000000000000001E-3"/>
    <s v="-"/>
    <n v="56"/>
    <n v="2"/>
    <n v="1"/>
    <n v="3"/>
    <s v="-"/>
    <s v="-"/>
    <s v="-"/>
    <n v="1"/>
    <s v="-"/>
    <s v="-"/>
    <s v="-"/>
    <s v="-"/>
    <b v="1"/>
    <m/>
    <n v="43598473.803000003"/>
    <n v="6728159.5375000006"/>
  </r>
  <r>
    <n v="181"/>
    <x v="0"/>
    <n v="1"/>
    <n v="25.5"/>
    <n v="0.5"/>
    <n v="297825.57530000003"/>
    <n v="2019207"/>
    <n v="24045"/>
    <n v="1019"/>
    <s v="sildG05"/>
    <s v="161722.G05"/>
    <s v="sildG05"/>
    <n v="126417"/>
    <n v="1"/>
    <n v="5"/>
    <n v="143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2589057.267900005"/>
    <n v="7594552.1701500006"/>
  </r>
  <r>
    <n v="182"/>
    <x v="0"/>
    <n v="1"/>
    <n v="25.5"/>
    <n v="0.5"/>
    <n v="297825.57530000003"/>
    <n v="2019207"/>
    <n v="24045"/>
    <n v="1019"/>
    <s v="sildG05"/>
    <s v="161722.G05"/>
    <s v="sildG05"/>
    <n v="126417"/>
    <n v="1"/>
    <n v="17"/>
    <n v="157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6758615.322100006"/>
    <n v="7594552.1701500006"/>
  </r>
  <r>
    <n v="183"/>
    <x v="0"/>
    <n v="1"/>
    <n v="25.5"/>
    <n v="0.5"/>
    <n v="297825.57530000003"/>
    <n v="2019207"/>
    <n v="24045"/>
    <n v="1019"/>
    <s v="sildG05"/>
    <s v="161722.G05"/>
    <s v="sildG05"/>
    <n v="126417"/>
    <n v="1"/>
    <n v="32"/>
    <n v="164"/>
    <n v="25.5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184"/>
    <x v="0"/>
    <n v="1"/>
    <n v="25.5"/>
    <n v="0.5"/>
    <n v="297825.57530000003"/>
    <n v="2019207"/>
    <n v="24045"/>
    <n v="1019"/>
    <s v="sildG05"/>
    <s v="161722.G05"/>
    <s v="sildG05"/>
    <n v="126417"/>
    <n v="1"/>
    <n v="36"/>
    <n v="155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6162964.171500005"/>
    <n v="7594552.1701500006"/>
  </r>
  <r>
    <n v="185"/>
    <x v="0"/>
    <n v="1"/>
    <n v="25.5"/>
    <n v="0.5"/>
    <n v="297825.57530000003"/>
    <n v="2019207"/>
    <n v="24045"/>
    <n v="1019"/>
    <s v="sildG05"/>
    <s v="161722.G05"/>
    <s v="sildG05"/>
    <n v="126417"/>
    <n v="1"/>
    <n v="38"/>
    <n v="143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2589057.267900005"/>
    <n v="7594552.1701500006"/>
  </r>
  <r>
    <n v="186"/>
    <x v="0"/>
    <n v="1"/>
    <n v="25.5"/>
    <n v="0.5"/>
    <n v="297825.57530000003"/>
    <n v="2019207"/>
    <n v="24045"/>
    <n v="1019"/>
    <s v="sildG05"/>
    <s v="161722.G05"/>
    <s v="sildG05"/>
    <n v="126417"/>
    <n v="1"/>
    <n v="65"/>
    <n v="15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269487.445600003"/>
    <n v="7594552.1701500006"/>
  </r>
  <r>
    <n v="187"/>
    <x v="0"/>
    <n v="1"/>
    <n v="25.5"/>
    <n v="0.5"/>
    <n v="297825.57530000003"/>
    <n v="2019207"/>
    <n v="24045"/>
    <n v="1019"/>
    <s v="sildG05"/>
    <s v="161722.G05"/>
    <s v="sildG05"/>
    <n v="126417"/>
    <n v="1"/>
    <n v="66"/>
    <n v="142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2291231.692600004"/>
    <n v="7594552.1701500006"/>
  </r>
  <r>
    <n v="188"/>
    <x v="0"/>
    <n v="1"/>
    <n v="25.5"/>
    <n v="0.5"/>
    <n v="297825.57530000003"/>
    <n v="2019207"/>
    <n v="24045"/>
    <n v="1019"/>
    <s v="sildG05"/>
    <s v="161722.G05"/>
    <s v="sildG05"/>
    <n v="126417"/>
    <n v="1"/>
    <n v="78"/>
    <n v="179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310777.978700005"/>
    <n v="7594552.1701500006"/>
  </r>
  <r>
    <n v="189"/>
    <x v="0"/>
    <n v="1"/>
    <n v="25.5"/>
    <n v="0.5"/>
    <n v="297825.57530000003"/>
    <n v="2019207"/>
    <n v="24045"/>
    <n v="1019"/>
    <s v="sildG05"/>
    <s v="161722.G05"/>
    <s v="sildG05"/>
    <n v="126417"/>
    <n v="1"/>
    <n v="85"/>
    <n v="160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652092.048000008"/>
    <n v="7594552.1701500006"/>
  </r>
  <r>
    <n v="190"/>
    <x v="0"/>
    <n v="1"/>
    <n v="25.5"/>
    <n v="0.5"/>
    <n v="297825.57530000003"/>
    <n v="2019207"/>
    <n v="24045"/>
    <n v="1019"/>
    <s v="sildG05"/>
    <s v="161722.G05"/>
    <s v="sildG05"/>
    <n v="126417"/>
    <n v="1"/>
    <n v="89"/>
    <n v="167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9736871.075100005"/>
    <n v="7594552.1701500006"/>
  </r>
  <r>
    <n v="191"/>
    <x v="0"/>
    <n v="1"/>
    <n v="25.5"/>
    <n v="0.5"/>
    <n v="297825.57530000003"/>
    <n v="2019207"/>
    <n v="24045"/>
    <n v="1019"/>
    <s v="sildG05"/>
    <s v="161722.G05"/>
    <s v="sildG05"/>
    <n v="126417"/>
    <n v="1"/>
    <n v="99"/>
    <n v="19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7182510.457600005"/>
    <n v="7594552.1701500006"/>
  </r>
  <r>
    <n v="192"/>
    <x v="0"/>
    <n v="1"/>
    <n v="25.5"/>
    <n v="0.5"/>
    <n v="297825.57530000003"/>
    <n v="2019207"/>
    <n v="24052"/>
    <n v="1019"/>
    <s v="sildG05"/>
    <s v="161722.G05"/>
    <s v="sildG05"/>
    <n v="126417"/>
    <n v="1"/>
    <n v="16"/>
    <n v="129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8419499.213700004"/>
    <n v="7594552.1701500006"/>
  </r>
  <r>
    <n v="193"/>
    <x v="0"/>
    <n v="1"/>
    <n v="25.5"/>
    <n v="0.5"/>
    <n v="297825.57530000003"/>
    <n v="2019207"/>
    <n v="24052"/>
    <n v="1019"/>
    <s v="sildG05"/>
    <s v="161722.G05"/>
    <s v="sildG05"/>
    <n v="126417"/>
    <n v="1"/>
    <n v="32"/>
    <n v="136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504278.240800001"/>
    <n v="7594552.1701500006"/>
  </r>
  <r>
    <n v="194"/>
    <x v="0"/>
    <n v="1"/>
    <n v="25.5"/>
    <n v="0.5"/>
    <n v="297825.57530000003"/>
    <n v="2019207"/>
    <n v="24052"/>
    <n v="1019"/>
    <s v="sildG05"/>
    <s v="161722.G05"/>
    <s v="sildG05"/>
    <n v="126417"/>
    <n v="1"/>
    <n v="49"/>
    <n v="146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3482533.993800007"/>
    <n v="7594552.1701500006"/>
  </r>
  <r>
    <n v="195"/>
    <x v="0"/>
    <n v="1"/>
    <n v="25.5"/>
    <n v="0.5"/>
    <n v="297825.57530000003"/>
    <n v="2019207"/>
    <n v="24052"/>
    <n v="1019"/>
    <s v="sildG05"/>
    <s v="161722.G05"/>
    <s v="sildG05"/>
    <n v="126417"/>
    <n v="1"/>
    <n v="50"/>
    <n v="13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908627.090200007"/>
    <n v="7594552.1701500006"/>
  </r>
  <r>
    <n v="196"/>
    <x v="0"/>
    <n v="1"/>
    <n v="25.5"/>
    <n v="0.5"/>
    <n v="297825.57530000003"/>
    <n v="2019207"/>
    <n v="24052"/>
    <n v="1019"/>
    <s v="sildG05"/>
    <s v="161722.G05"/>
    <s v="sildG05"/>
    <n v="126417"/>
    <n v="1"/>
    <n v="53"/>
    <n v="13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9015150.364300005"/>
    <n v="7594552.1701500006"/>
  </r>
  <r>
    <n v="197"/>
    <x v="0"/>
    <n v="1"/>
    <n v="25.5"/>
    <n v="0.5"/>
    <n v="297825.57530000003"/>
    <n v="2019207"/>
    <n v="24052"/>
    <n v="1019"/>
    <s v="sildG05"/>
    <s v="161722.G05"/>
    <s v="sildG05"/>
    <n v="126417"/>
    <n v="1"/>
    <n v="60"/>
    <n v="164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198"/>
    <x v="0"/>
    <n v="1"/>
    <n v="25.5"/>
    <n v="0.5"/>
    <n v="297825.57530000003"/>
    <n v="2019207"/>
    <n v="24052"/>
    <n v="1019"/>
    <s v="sildG05"/>
    <s v="161722.G05"/>
    <s v="sildG05"/>
    <n v="126417"/>
    <n v="1"/>
    <n v="61"/>
    <n v="144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886882.843200006"/>
    <n v="7594552.1701500006"/>
  </r>
  <r>
    <n v="199"/>
    <x v="0"/>
    <n v="1"/>
    <n v="25.5"/>
    <n v="0.5"/>
    <n v="297825.57530000003"/>
    <n v="2019207"/>
    <n v="24052"/>
    <n v="1019"/>
    <s v="sildG05"/>
    <s v="161722.G05"/>
    <s v="sildG05"/>
    <n v="126417"/>
    <n v="1"/>
    <n v="64"/>
    <n v="148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00"/>
    <x v="0"/>
    <n v="1"/>
    <n v="25.5"/>
    <n v="0.5"/>
    <n v="297825.57530000003"/>
    <n v="2019207"/>
    <n v="24052"/>
    <n v="1019"/>
    <s v="sildG05"/>
    <s v="161722.G05"/>
    <s v="sildG05"/>
    <n v="126417"/>
    <n v="1"/>
    <n v="75"/>
    <n v="149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4376010.719700001"/>
    <n v="7594552.1701500006"/>
  </r>
  <r>
    <n v="201"/>
    <x v="0"/>
    <n v="1"/>
    <n v="25.5"/>
    <n v="0.5"/>
    <n v="297825.57530000003"/>
    <n v="2019207"/>
    <n v="24052"/>
    <n v="1019"/>
    <s v="sildG05"/>
    <s v="161722.G05"/>
    <s v="sildG05"/>
    <n v="126417"/>
    <n v="1"/>
    <n v="96"/>
    <n v="14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1993406.117300004"/>
    <n v="7594552.1701500006"/>
  </r>
  <r>
    <n v="202"/>
    <x v="0"/>
    <n v="1"/>
    <n v="25.5"/>
    <n v="0.5"/>
    <n v="297825.57530000003"/>
    <n v="2019207"/>
    <n v="24052"/>
    <n v="1019"/>
    <s v="sildG05"/>
    <s v="161722.G05"/>
    <s v="sildG05"/>
    <n v="126417"/>
    <n v="1"/>
    <n v="98"/>
    <n v="143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2589057.267900005"/>
    <n v="7594552.1701500006"/>
  </r>
  <r>
    <n v="203"/>
    <x v="0"/>
    <n v="1"/>
    <n v="25.5"/>
    <n v="0.5"/>
    <n v="297825.57530000003"/>
    <n v="2019207"/>
    <n v="24060"/>
    <n v="1019"/>
    <s v="sildG05"/>
    <s v="161722.G05"/>
    <s v="sildG05"/>
    <n v="126417"/>
    <n v="1"/>
    <n v="2"/>
    <n v="141"/>
    <n v="25.5"/>
    <x v="2"/>
    <n v="1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1993406.117300004"/>
    <n v="7594552.1701500006"/>
  </r>
  <r>
    <n v="204"/>
    <x v="0"/>
    <n v="1"/>
    <n v="25.5"/>
    <n v="0.5"/>
    <n v="297825.57530000003"/>
    <n v="2019207"/>
    <n v="24060"/>
    <n v="1019"/>
    <s v="sildG05"/>
    <s v="161722.G05"/>
    <s v="sildG05"/>
    <n v="126417"/>
    <n v="1"/>
    <n v="3"/>
    <n v="160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7652092.048000008"/>
    <n v="7594552.1701500006"/>
  </r>
  <r>
    <n v="205"/>
    <x v="0"/>
    <n v="1"/>
    <n v="25.5"/>
    <n v="0.5"/>
    <n v="297825.57530000003"/>
    <n v="2019207"/>
    <n v="24060"/>
    <n v="1019"/>
    <s v="sildG05"/>
    <s v="161722.G05"/>
    <s v="sildG05"/>
    <n v="126417"/>
    <n v="1"/>
    <n v="9"/>
    <n v="163"/>
    <n v="25.5"/>
    <x v="3"/>
    <n v="1"/>
    <s v="-"/>
    <s v="-"/>
    <x v="1"/>
    <s v="-"/>
    <n v="4"/>
    <s v="-"/>
    <s v="-"/>
    <s v="-"/>
    <s v="-"/>
    <n v="54"/>
    <n v="2"/>
    <n v="1"/>
    <n v="2"/>
    <s v="-"/>
    <s v="-"/>
    <s v="-"/>
    <n v="1"/>
    <s v="-"/>
    <s v="-"/>
    <s v="-"/>
    <s v="-"/>
    <b v="1"/>
    <m/>
    <n v="48545568.773900002"/>
    <n v="7594552.1701500006"/>
  </r>
  <r>
    <n v="206"/>
    <x v="0"/>
    <n v="1"/>
    <n v="25.5"/>
    <n v="0.5"/>
    <n v="297825.57530000003"/>
    <n v="2019207"/>
    <n v="24060"/>
    <n v="1019"/>
    <s v="sildG05"/>
    <s v="161722.G05"/>
    <s v="sildG05"/>
    <n v="126417"/>
    <n v="1"/>
    <n v="15"/>
    <n v="151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4971661.870300002"/>
    <n v="7594552.1701500006"/>
  </r>
  <r>
    <n v="207"/>
    <x v="0"/>
    <n v="1"/>
    <n v="25.5"/>
    <n v="0.5"/>
    <n v="297825.57530000003"/>
    <n v="2019207"/>
    <n v="24060"/>
    <n v="1019"/>
    <s v="sildG05"/>
    <s v="161722.G05"/>
    <s v="sildG05"/>
    <n v="126417"/>
    <n v="1"/>
    <n v="19"/>
    <n v="117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845592.310100004"/>
    <n v="7594552.1701500006"/>
  </r>
  <r>
    <n v="208"/>
    <x v="0"/>
    <n v="1"/>
    <n v="25.5"/>
    <n v="0.5"/>
    <n v="297825.57530000003"/>
    <n v="2019207"/>
    <n v="24060"/>
    <n v="1019"/>
    <s v="sildG05"/>
    <s v="161722.G05"/>
    <s v="sildG05"/>
    <n v="126417"/>
    <n v="1"/>
    <n v="24"/>
    <n v="171"/>
    <n v="25.5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928173.376300007"/>
    <n v="7594552.1701500006"/>
  </r>
  <r>
    <n v="209"/>
    <x v="0"/>
    <n v="1"/>
    <n v="25.5"/>
    <n v="0.5"/>
    <n v="297825.57530000003"/>
    <n v="2019207"/>
    <n v="24060"/>
    <n v="1019"/>
    <s v="sildG05"/>
    <s v="161722.G05"/>
    <s v="sildG05"/>
    <n v="126417"/>
    <n v="1"/>
    <n v="32"/>
    <n v="131"/>
    <n v="25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9015150.364300005"/>
    <n v="7594552.1701500006"/>
  </r>
  <r>
    <n v="210"/>
    <x v="0"/>
    <n v="1"/>
    <n v="25.5"/>
    <n v="0.5"/>
    <n v="297825.57530000003"/>
    <n v="2019207"/>
    <n v="24060"/>
    <n v="1019"/>
    <s v="sildG05"/>
    <s v="161722.G05"/>
    <s v="sildG05"/>
    <n v="126417"/>
    <n v="1"/>
    <n v="35"/>
    <n v="132"/>
    <n v="25.5"/>
    <x v="2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312975.939600006"/>
    <n v="7594552.1701500006"/>
  </r>
  <r>
    <n v="211"/>
    <x v="0"/>
    <n v="1"/>
    <n v="25.5"/>
    <n v="0.5"/>
    <n v="297825.57530000003"/>
    <n v="2019207"/>
    <n v="24060"/>
    <n v="1019"/>
    <s v="sildG05"/>
    <s v="161722.G05"/>
    <s v="sildG05"/>
    <n v="126417"/>
    <n v="1"/>
    <n v="39"/>
    <n v="148"/>
    <n v="25.5"/>
    <x v="6"/>
    <n v="2"/>
    <s v="-"/>
    <s v="-"/>
    <x v="1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44078185.144400001"/>
    <n v="7594552.1701500006"/>
  </r>
  <r>
    <n v="212"/>
    <x v="0"/>
    <n v="1"/>
    <n v="25.5"/>
    <n v="0.5"/>
    <n v="297825.57530000003"/>
    <n v="2019207"/>
    <n v="24060"/>
    <n v="1019"/>
    <s v="sildG05"/>
    <s v="161722.G05"/>
    <s v="sildG05"/>
    <n v="126417"/>
    <n v="1"/>
    <n v="46"/>
    <n v="176"/>
    <n v="25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2417301.252800003"/>
    <n v="7594552.1701500006"/>
  </r>
  <r>
    <n v="213"/>
    <x v="0"/>
    <n v="1"/>
    <n v="25.5"/>
    <n v="0.5"/>
    <n v="297825.57530000003"/>
    <n v="2019207"/>
    <n v="24060"/>
    <n v="1019"/>
    <s v="sildG05"/>
    <s v="161722.G05"/>
    <s v="sildG05"/>
    <n v="126417"/>
    <n v="1"/>
    <n v="74"/>
    <n v="142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2291231.692600004"/>
    <n v="7594552.1701500006"/>
  </r>
  <r>
    <n v="214"/>
    <x v="0"/>
    <n v="1"/>
    <n v="25.5"/>
    <n v="0.5"/>
    <n v="297825.57530000003"/>
    <n v="2019207"/>
    <n v="24060"/>
    <n v="1019"/>
    <s v="sildG05"/>
    <s v="161722.G05"/>
    <s v="sildG05"/>
    <n v="126417"/>
    <n v="1"/>
    <n v="84"/>
    <n v="154"/>
    <n v="25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865138.596200004"/>
    <n v="7594552.1701500006"/>
  </r>
  <r>
    <n v="215"/>
    <x v="0"/>
    <n v="1"/>
    <n v="25.5"/>
    <n v="0.5"/>
    <n v="297825.57530000003"/>
    <n v="2019207"/>
    <n v="24060"/>
    <n v="1019"/>
    <s v="sildG05"/>
    <s v="161722.G05"/>
    <s v="sildG05"/>
    <n v="126417"/>
    <n v="1"/>
    <n v="92"/>
    <n v="144"/>
    <n v="25.5"/>
    <x v="2"/>
    <n v="1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2886882.843200006"/>
    <n v="7594552.1701500006"/>
  </r>
  <r>
    <n v="216"/>
    <x v="0"/>
    <n v="1"/>
    <n v="25.5"/>
    <n v="0.5"/>
    <n v="297825.57530000003"/>
    <n v="2019207"/>
    <n v="24060"/>
    <n v="1019"/>
    <s v="sildG05"/>
    <s v="161722.G05"/>
    <s v="sildG05"/>
    <n v="126417"/>
    <n v="1"/>
    <n v="93"/>
    <n v="135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206452.6655"/>
    <n v="7594552.1701500006"/>
  </r>
  <r>
    <n v="217"/>
    <x v="0"/>
    <n v="1"/>
    <n v="25.5"/>
    <n v="0.5"/>
    <n v="297825.57530000003"/>
    <n v="2019207"/>
    <n v="24060"/>
    <n v="1019"/>
    <s v="sildG05"/>
    <s v="161722.G05"/>
    <s v="sildG05"/>
    <n v="126417"/>
    <n v="1"/>
    <n v="98"/>
    <n v="146"/>
    <n v="25.5"/>
    <x v="3"/>
    <n v="1"/>
    <s v="-"/>
    <s v="-"/>
    <x v="1"/>
    <s v="-"/>
    <n v="4"/>
    <s v="-"/>
    <s v="-"/>
    <s v="-"/>
    <s v="-"/>
    <n v="54"/>
    <n v="2"/>
    <n v="1"/>
    <n v="2"/>
    <s v="-"/>
    <s v="-"/>
    <s v="-"/>
    <n v="1"/>
    <s v="-"/>
    <s v="-"/>
    <s v="-"/>
    <s v="-"/>
    <b v="1"/>
    <m/>
    <n v="43482533.993800007"/>
    <n v="7594552.1701500006"/>
  </r>
  <r>
    <n v="218"/>
    <x v="0"/>
    <n v="1"/>
    <n v="25.5"/>
    <n v="0.5"/>
    <n v="297825.57530000003"/>
    <n v="2019207"/>
    <n v="24060"/>
    <n v="1019"/>
    <s v="sildG05"/>
    <s v="161722.G05"/>
    <s v="sildG05"/>
    <n v="126417"/>
    <n v="1"/>
    <n v="100"/>
    <n v="173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1523824.526900001"/>
    <n v="7594552.1701500006"/>
  </r>
  <r>
    <n v="219"/>
    <x v="0"/>
    <n v="1"/>
    <n v="25.5"/>
    <n v="0.5"/>
    <n v="297825.57530000003"/>
    <n v="2019207"/>
    <n v="24061"/>
    <n v="1019"/>
    <s v="sildG05"/>
    <s v="161722.G05"/>
    <s v="sildG05"/>
    <n v="126417"/>
    <n v="1"/>
    <n v="5"/>
    <n v="145"/>
    <n v="25.5"/>
    <x v="4"/>
    <n v="1"/>
    <s v="-"/>
    <s v="-"/>
    <x v="1"/>
    <s v="-"/>
    <n v="2"/>
    <s v="-"/>
    <s v="-"/>
    <n v="1.8100000000000001E-4"/>
    <s v="-"/>
    <n v="54"/>
    <n v="2"/>
    <n v="1"/>
    <n v="1"/>
    <s v="-"/>
    <s v="-"/>
    <s v="-"/>
    <n v="1"/>
    <s v="-"/>
    <s v="-"/>
    <s v="-"/>
    <s v="-"/>
    <b v="1"/>
    <m/>
    <n v="43184708.418500006"/>
    <n v="7594552.1701500006"/>
  </r>
  <r>
    <n v="220"/>
    <x v="0"/>
    <n v="1"/>
    <n v="25.5"/>
    <n v="0.5"/>
    <n v="297825.57530000003"/>
    <n v="2019207"/>
    <n v="24061"/>
    <n v="1019"/>
    <s v="sildG05"/>
    <s v="161722.G05"/>
    <s v="sildG05"/>
    <n v="126417"/>
    <n v="1"/>
    <n v="43"/>
    <n v="134"/>
    <n v="25.5"/>
    <x v="2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908627.090200007"/>
    <n v="7594552.1701500006"/>
  </r>
  <r>
    <n v="221"/>
    <x v="0"/>
    <n v="1"/>
    <n v="25.5"/>
    <n v="0.5"/>
    <n v="297825.57530000003"/>
    <n v="2019207"/>
    <n v="24066"/>
    <n v="1019"/>
    <s v="sildG05"/>
    <s v="161722.G05"/>
    <s v="sildG05"/>
    <n v="126417"/>
    <n v="1"/>
    <n v="9"/>
    <n v="169"/>
    <n v="25.5"/>
    <x v="4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332522.225700006"/>
    <n v="7594552.1701500006"/>
  </r>
  <r>
    <n v="222"/>
    <x v="0"/>
    <n v="1"/>
    <n v="25.5"/>
    <n v="0.5"/>
    <n v="297825.57530000003"/>
    <n v="2019207"/>
    <n v="24066"/>
    <n v="1019"/>
    <s v="sildG05"/>
    <s v="161722.G05"/>
    <s v="sildG05"/>
    <n v="126417"/>
    <n v="1"/>
    <n v="35"/>
    <n v="160"/>
    <n v="25.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652092.048000008"/>
    <n v="7594552.1701500006"/>
  </r>
  <r>
    <n v="223"/>
    <x v="0"/>
    <n v="1"/>
    <n v="25.5"/>
    <n v="0.5"/>
    <n v="297825.57530000003"/>
    <n v="2019207"/>
    <n v="24066"/>
    <n v="1019"/>
    <s v="sildG05"/>
    <s v="161722.G05"/>
    <s v="sildG05"/>
    <n v="126417"/>
    <n v="1"/>
    <n v="37"/>
    <n v="142"/>
    <n v="25.5"/>
    <x v="4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2291231.692600004"/>
    <n v="7594552.1701500006"/>
  </r>
  <r>
    <n v="224"/>
    <x v="0"/>
    <n v="1"/>
    <n v="25.5"/>
    <n v="0.5"/>
    <n v="297825.57530000003"/>
    <n v="2019207"/>
    <n v="24066"/>
    <n v="1019"/>
    <s v="sildG05"/>
    <s v="161722.G05"/>
    <s v="sildG05"/>
    <n v="126417"/>
    <n v="1"/>
    <n v="39"/>
    <n v="149"/>
    <n v="25.5"/>
    <x v="4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376010.719700001"/>
    <n v="7594552.1701500006"/>
  </r>
  <r>
    <n v="225"/>
    <x v="0"/>
    <n v="1"/>
    <n v="25.5"/>
    <n v="0.5"/>
    <n v="297825.57530000003"/>
    <n v="2019207"/>
    <n v="24067"/>
    <n v="1019"/>
    <s v="sildG05"/>
    <s v="161722.G05"/>
    <s v="sildG05"/>
    <n v="126417"/>
    <n v="1"/>
    <n v="50"/>
    <n v="133"/>
    <n v="25.5"/>
    <x v="5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610801.514900006"/>
    <n v="7594552.1701500006"/>
  </r>
  <r>
    <n v="226"/>
    <x v="0"/>
    <n v="1"/>
    <n v="25.5"/>
    <n v="0.5"/>
    <n v="297825.57530000003"/>
    <n v="2019207"/>
    <n v="24070"/>
    <n v="1019"/>
    <s v="sildG05"/>
    <s v="161722.G05"/>
    <s v="sildG05"/>
    <n v="126417"/>
    <n v="1"/>
    <n v="12"/>
    <n v="155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6162964.171500005"/>
    <n v="7594552.1701500006"/>
  </r>
  <r>
    <n v="227"/>
    <x v="0"/>
    <n v="1"/>
    <n v="25.5"/>
    <n v="0.5"/>
    <n v="297825.57530000003"/>
    <n v="2019207"/>
    <n v="24070"/>
    <n v="1019"/>
    <s v="sildG05"/>
    <s v="161722.G05"/>
    <s v="sildG05"/>
    <n v="126417"/>
    <n v="1"/>
    <n v="21"/>
    <n v="152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5269487.445600003"/>
    <n v="7594552.1701500006"/>
  </r>
  <r>
    <n v="228"/>
    <x v="0"/>
    <n v="1"/>
    <n v="25.5"/>
    <n v="0.5"/>
    <n v="297825.57530000003"/>
    <n v="2019207"/>
    <n v="24070"/>
    <n v="1019"/>
    <s v="sildG05"/>
    <s v="161722.G05"/>
    <s v="sildG05"/>
    <n v="126417"/>
    <n v="1"/>
    <n v="33"/>
    <n v="162"/>
    <n v="25.5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8247743.198600002"/>
    <n v="7594552.1701500006"/>
  </r>
  <r>
    <n v="229"/>
    <x v="0"/>
    <n v="1"/>
    <n v="25.5"/>
    <n v="0.5"/>
    <n v="297825.57530000003"/>
    <n v="2019207"/>
    <n v="24070"/>
    <n v="1019"/>
    <s v="sildG05"/>
    <s v="161722.G05"/>
    <s v="sildG05"/>
    <n v="126417"/>
    <n v="1"/>
    <n v="36"/>
    <n v="165"/>
    <n v="25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141219.924500003"/>
    <n v="7594552.1701500006"/>
  </r>
  <r>
    <n v="230"/>
    <x v="0"/>
    <n v="1"/>
    <n v="25.5"/>
    <n v="0.5"/>
    <n v="297825.57530000003"/>
    <n v="2019207"/>
    <n v="24070"/>
    <n v="1019"/>
    <s v="sildG05"/>
    <s v="161722.G05"/>
    <s v="sildG05"/>
    <n v="126417"/>
    <n v="1"/>
    <n v="39"/>
    <n v="104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0973859.831200004"/>
    <n v="7594552.1701500006"/>
  </r>
  <r>
    <n v="231"/>
    <x v="0"/>
    <n v="1"/>
    <n v="25.5"/>
    <n v="0.5"/>
    <n v="297825.57530000003"/>
    <n v="2019207"/>
    <n v="24070"/>
    <n v="1019"/>
    <s v="sildG05"/>
    <s v="161722.G05"/>
    <s v="sildG05"/>
    <n v="126417"/>
    <n v="1"/>
    <n v="52"/>
    <n v="148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32"/>
    <x v="0"/>
    <n v="1"/>
    <n v="25.5"/>
    <n v="0.5"/>
    <n v="297825.57530000003"/>
    <n v="2019207"/>
    <n v="24070"/>
    <n v="1019"/>
    <s v="sildG05"/>
    <s v="161722.G05"/>
    <s v="sildG05"/>
    <n v="126417"/>
    <n v="1"/>
    <n v="57"/>
    <n v="179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310777.978700005"/>
    <n v="7594552.1701500006"/>
  </r>
  <r>
    <n v="233"/>
    <x v="0"/>
    <n v="1"/>
    <n v="25.5"/>
    <n v="0.5"/>
    <n v="297825.57530000003"/>
    <n v="2019207"/>
    <n v="24070"/>
    <n v="1019"/>
    <s v="sildG05"/>
    <s v="161722.G05"/>
    <s v="sildG05"/>
    <n v="126417"/>
    <n v="1"/>
    <n v="62"/>
    <n v="140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1695580.542000003"/>
    <n v="7594552.1701500006"/>
  </r>
  <r>
    <n v="234"/>
    <x v="0"/>
    <n v="1"/>
    <n v="25.5"/>
    <n v="0.5"/>
    <n v="297825.57530000003"/>
    <n v="2019207"/>
    <n v="24070"/>
    <n v="1019"/>
    <s v="sildG05"/>
    <s v="161722.G05"/>
    <s v="sildG05"/>
    <n v="126417"/>
    <n v="1"/>
    <n v="69"/>
    <n v="142"/>
    <n v="25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2291231.692600004"/>
    <n v="7594552.1701500006"/>
  </r>
  <r>
    <n v="235"/>
    <x v="0"/>
    <n v="1"/>
    <n v="25.5"/>
    <n v="0.5"/>
    <n v="297825.57530000003"/>
    <n v="2019207"/>
    <n v="24073"/>
    <n v="1019"/>
    <s v="sildG05"/>
    <s v="161722.G05"/>
    <s v="sildG05"/>
    <n v="126417"/>
    <n v="1"/>
    <n v="15"/>
    <n v="148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36"/>
    <x v="0"/>
    <n v="1"/>
    <n v="25.5"/>
    <n v="0.5"/>
    <n v="297825.57530000003"/>
    <n v="2019207"/>
    <n v="24073"/>
    <n v="1019"/>
    <s v="sildG05"/>
    <s v="161722.G05"/>
    <s v="sildG05"/>
    <n v="126417"/>
    <n v="1"/>
    <n v="18"/>
    <n v="165"/>
    <n v="25.5"/>
    <x v="4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9141219.924500003"/>
    <n v="7594552.1701500006"/>
  </r>
  <r>
    <n v="237"/>
    <x v="0"/>
    <n v="1"/>
    <n v="25.5"/>
    <n v="0.5"/>
    <n v="297825.57530000003"/>
    <n v="2019207"/>
    <n v="24073"/>
    <n v="1019"/>
    <s v="sildG05"/>
    <s v="161722.G05"/>
    <s v="sildG05"/>
    <n v="126417"/>
    <n v="1"/>
    <n v="50"/>
    <n v="126"/>
    <n v="25.5"/>
    <x v="2"/>
    <n v="1"/>
    <s v="-"/>
    <s v="-"/>
    <x v="1"/>
    <s v="-"/>
    <n v="2"/>
    <s v="-"/>
    <s v="-"/>
    <n v="7.0000000000000001E-3"/>
    <s v="-"/>
    <n v="57"/>
    <n v="2"/>
    <n v="1"/>
    <n v="3"/>
    <s v="-"/>
    <s v="-"/>
    <s v="-"/>
    <n v="1"/>
    <s v="-"/>
    <s v="-"/>
    <s v="-"/>
    <s v="-"/>
    <b v="1"/>
    <m/>
    <n v="37526022.487800002"/>
    <n v="7594552.1701500006"/>
  </r>
  <r>
    <n v="238"/>
    <x v="0"/>
    <n v="1"/>
    <n v="25.5"/>
    <n v="0.5"/>
    <n v="297825.57530000003"/>
    <n v="2019207"/>
    <n v="24073"/>
    <n v="1019"/>
    <s v="sildG05"/>
    <s v="161722.G05"/>
    <s v="sildG05"/>
    <n v="126417"/>
    <n v="1"/>
    <n v="59"/>
    <n v="164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239"/>
    <x v="0"/>
    <n v="1"/>
    <n v="25.5"/>
    <n v="0.5"/>
    <n v="297825.57530000003"/>
    <n v="2019207"/>
    <n v="24074"/>
    <n v="1019"/>
    <s v="sildG05"/>
    <s v="161722.G05"/>
    <s v="sildG05"/>
    <n v="126417"/>
    <n v="1"/>
    <n v="19"/>
    <n v="158"/>
    <n v="25.5"/>
    <x v="4"/>
    <n v="2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47056440.897400007"/>
    <n v="7594552.1701500006"/>
  </r>
  <r>
    <n v="240"/>
    <x v="0"/>
    <n v="1"/>
    <n v="25.5"/>
    <n v="0.5"/>
    <n v="297825.57530000003"/>
    <n v="2019207"/>
    <n v="24074"/>
    <n v="1019"/>
    <s v="sildG05"/>
    <s v="161722.G05"/>
    <s v="sildG05"/>
    <n v="126417"/>
    <n v="1"/>
    <n v="34"/>
    <n v="157"/>
    <n v="25.5"/>
    <x v="2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46758615.322100006"/>
    <n v="7594552.1701500006"/>
  </r>
  <r>
    <n v="241"/>
    <x v="0"/>
    <n v="1"/>
    <n v="25.5"/>
    <n v="0.5"/>
    <n v="297825.57530000003"/>
    <n v="2019207"/>
    <n v="24074"/>
    <n v="1019"/>
    <s v="sildG05"/>
    <s v="161722.G05"/>
    <s v="sildG05"/>
    <n v="126417"/>
    <n v="1"/>
    <n v="80"/>
    <n v="129"/>
    <n v="25.5"/>
    <x v="2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38419499.213700004"/>
    <n v="7594552.1701500006"/>
  </r>
  <r>
    <n v="242"/>
    <x v="0"/>
    <n v="1"/>
    <n v="25.5"/>
    <n v="0.5"/>
    <n v="297825.57530000003"/>
    <n v="2019207"/>
    <n v="24074"/>
    <n v="1019"/>
    <s v="sildG05"/>
    <s v="161722.G05"/>
    <s v="sildG05"/>
    <n v="126417"/>
    <n v="1"/>
    <n v="86"/>
    <n v="149"/>
    <n v="25.5"/>
    <x v="4"/>
    <n v="2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44376010.719700001"/>
    <n v="7594552.1701500006"/>
  </r>
  <r>
    <n v="243"/>
    <x v="0"/>
    <n v="1"/>
    <n v="25.5"/>
    <n v="0.5"/>
    <n v="297825.57530000003"/>
    <n v="2019207"/>
    <n v="24081"/>
    <n v="1019"/>
    <s v="sildG05"/>
    <s v="161722.G05"/>
    <s v="sildG05"/>
    <n v="126417"/>
    <n v="1"/>
    <n v="40"/>
    <n v="161"/>
    <n v="25.5"/>
    <x v="3"/>
    <n v="1"/>
    <s v="-"/>
    <s v="-"/>
    <x v="1"/>
    <s v="-"/>
    <n v="2"/>
    <s v="-"/>
    <s v="-"/>
    <n v="3.0000000000000001E-3"/>
    <s v="-"/>
    <n v="57"/>
    <n v="2"/>
    <n v="1"/>
    <n v="3"/>
    <s v="-"/>
    <s v="-"/>
    <s v="-"/>
    <n v="1"/>
    <s v="-"/>
    <s v="-"/>
    <s v="-"/>
    <s v="-"/>
    <b v="1"/>
    <m/>
    <n v="47949917.623300001"/>
    <n v="7594552.1701500006"/>
  </r>
  <r>
    <n v="244"/>
    <x v="0"/>
    <n v="1"/>
    <n v="26"/>
    <n v="0.5"/>
    <n v="300813.8603"/>
    <n v="2019207"/>
    <n v="24045"/>
    <n v="1019"/>
    <s v="sildG05"/>
    <s v="161722.G05"/>
    <s v="sildG05"/>
    <n v="126417"/>
    <n v="1"/>
    <n v="13"/>
    <n v="159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47829403.787699997"/>
    <n v="7821160.3678000001"/>
  </r>
  <r>
    <n v="245"/>
    <x v="0"/>
    <n v="1"/>
    <n v="26"/>
    <n v="0.5"/>
    <n v="300813.8603"/>
    <n v="2019207"/>
    <n v="24045"/>
    <n v="1019"/>
    <s v="sildG05"/>
    <s v="161722.G05"/>
    <s v="sildG05"/>
    <n v="126417"/>
    <n v="1"/>
    <n v="26"/>
    <n v="160"/>
    <n v="26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130217.648000002"/>
    <n v="7821160.3678000001"/>
  </r>
  <r>
    <n v="246"/>
    <x v="0"/>
    <n v="1"/>
    <n v="26"/>
    <n v="0.5"/>
    <n v="300813.8603"/>
    <n v="2019207"/>
    <n v="24045"/>
    <n v="1019"/>
    <s v="sildG05"/>
    <s v="161722.G05"/>
    <s v="sildG05"/>
    <n v="126417"/>
    <n v="1"/>
    <n v="27"/>
    <n v="165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9634286.949500002"/>
    <n v="7821160.3678000001"/>
  </r>
  <r>
    <n v="247"/>
    <x v="0"/>
    <n v="1"/>
    <n v="26"/>
    <n v="0.5"/>
    <n v="300813.8603"/>
    <n v="2019207"/>
    <n v="24045"/>
    <n v="1019"/>
    <s v="sildG05"/>
    <s v="161722.G05"/>
    <s v="sildG05"/>
    <n v="126417"/>
    <n v="1"/>
    <n v="33"/>
    <n v="188"/>
    <n v="26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6553005.736400001"/>
    <n v="7821160.3678000001"/>
  </r>
  <r>
    <n v="248"/>
    <x v="0"/>
    <n v="1"/>
    <n v="26"/>
    <n v="0.5"/>
    <n v="300813.8603"/>
    <n v="2019207"/>
    <n v="24045"/>
    <n v="1019"/>
    <s v="sildG05"/>
    <s v="161722.G05"/>
    <s v="sildG05"/>
    <n v="126417"/>
    <n v="1"/>
    <n v="40"/>
    <n v="150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22079.045000002"/>
    <n v="7821160.3678000001"/>
  </r>
  <r>
    <n v="249"/>
    <x v="0"/>
    <n v="1"/>
    <n v="26"/>
    <n v="0.5"/>
    <n v="300813.8603"/>
    <n v="2019207"/>
    <n v="24045"/>
    <n v="1019"/>
    <s v="sildG05"/>
    <s v="161722.G05"/>
    <s v="sildG05"/>
    <n v="126417"/>
    <n v="1"/>
    <n v="62"/>
    <n v="181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447308.714299999"/>
    <n v="7821160.3678000001"/>
  </r>
  <r>
    <n v="250"/>
    <x v="0"/>
    <n v="1"/>
    <n v="26"/>
    <n v="0.5"/>
    <n v="300813.8603"/>
    <n v="2019207"/>
    <n v="24045"/>
    <n v="1019"/>
    <s v="sildG05"/>
    <s v="161722.G05"/>
    <s v="sildG05"/>
    <n v="126417"/>
    <n v="1"/>
    <n v="82"/>
    <n v="205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61666841.361500002"/>
    <n v="7821160.3678000001"/>
  </r>
  <r>
    <n v="251"/>
    <x v="0"/>
    <n v="1"/>
    <n v="26"/>
    <n v="0.5"/>
    <n v="300813.8603"/>
    <n v="2019207"/>
    <n v="24052"/>
    <n v="1019"/>
    <s v="sildG05"/>
    <s v="161722.G05"/>
    <s v="sildG05"/>
    <n v="126417"/>
    <n v="1"/>
    <n v="11"/>
    <n v="139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41813126.581699997"/>
    <n v="7821160.3678000001"/>
  </r>
  <r>
    <n v="252"/>
    <x v="0"/>
    <n v="1"/>
    <n v="26"/>
    <n v="0.5"/>
    <n v="300813.8603"/>
    <n v="2019207"/>
    <n v="24052"/>
    <n v="1019"/>
    <s v="sildG05"/>
    <s v="161722.G05"/>
    <s v="sildG05"/>
    <n v="126417"/>
    <n v="1"/>
    <n v="21"/>
    <n v="151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5422892.905299999"/>
    <n v="7821160.3678000001"/>
  </r>
  <r>
    <n v="253"/>
    <x v="0"/>
    <n v="1"/>
    <n v="26"/>
    <n v="0.5"/>
    <n v="300813.8603"/>
    <n v="2019207"/>
    <n v="24052"/>
    <n v="1019"/>
    <s v="sildG05"/>
    <s v="161722.G05"/>
    <s v="sildG05"/>
    <n v="126417"/>
    <n v="1"/>
    <n v="30"/>
    <n v="150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122079.045000002"/>
    <n v="7821160.3678000001"/>
  </r>
  <r>
    <n v="254"/>
    <x v="0"/>
    <n v="1"/>
    <n v="26"/>
    <n v="0.5"/>
    <n v="300813.8603"/>
    <n v="2019207"/>
    <n v="24052"/>
    <n v="1019"/>
    <s v="sildG05"/>
    <s v="161722.G05"/>
    <s v="sildG05"/>
    <n v="126417"/>
    <n v="1"/>
    <n v="34"/>
    <n v="16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48731845.368600003"/>
    <n v="7821160.3678000001"/>
  </r>
  <r>
    <n v="255"/>
    <x v="0"/>
    <n v="1"/>
    <n v="26"/>
    <n v="0.5"/>
    <n v="300813.8603"/>
    <n v="2019207"/>
    <n v="24052"/>
    <n v="1019"/>
    <s v="sildG05"/>
    <s v="161722.G05"/>
    <s v="sildG05"/>
    <n v="126417"/>
    <n v="1"/>
    <n v="37"/>
    <n v="145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3618009.743500002"/>
    <n v="7821160.3678000001"/>
  </r>
  <r>
    <n v="256"/>
    <x v="0"/>
    <n v="1"/>
    <n v="26"/>
    <n v="0.5"/>
    <n v="300813.8603"/>
    <n v="2019207"/>
    <n v="24052"/>
    <n v="1019"/>
    <s v="sildG05"/>
    <s v="161722.G05"/>
    <s v="sildG05"/>
    <n v="126417"/>
    <n v="1"/>
    <n v="51"/>
    <n v="144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3317195.883199997"/>
    <n v="7821160.3678000001"/>
  </r>
  <r>
    <n v="257"/>
    <x v="0"/>
    <n v="1"/>
    <n v="26"/>
    <n v="0.5"/>
    <n v="300813.8603"/>
    <n v="2019207"/>
    <n v="24052"/>
    <n v="1019"/>
    <s v="sildG05"/>
    <s v="161722.G05"/>
    <s v="sildG05"/>
    <n v="126417"/>
    <n v="1"/>
    <n v="54"/>
    <n v="15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45723706.765600003"/>
    <n v="7821160.3678000001"/>
  </r>
  <r>
    <n v="258"/>
    <x v="0"/>
    <n v="1"/>
    <n v="26"/>
    <n v="0.5"/>
    <n v="300813.8603"/>
    <n v="2019207"/>
    <n v="24052"/>
    <n v="1019"/>
    <s v="sildG05"/>
    <s v="161722.G05"/>
    <s v="sildG05"/>
    <n v="126417"/>
    <n v="1"/>
    <n v="58"/>
    <n v="146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918823.603799999"/>
    <n v="7821160.3678000001"/>
  </r>
  <r>
    <n v="259"/>
    <x v="0"/>
    <n v="1"/>
    <n v="26"/>
    <n v="0.5"/>
    <n v="300813.8603"/>
    <n v="2019207"/>
    <n v="24052"/>
    <n v="1019"/>
    <s v="sildG05"/>
    <s v="161722.G05"/>
    <s v="sildG05"/>
    <n v="126417"/>
    <n v="1"/>
    <n v="74"/>
    <n v="138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1512312.7214"/>
    <n v="7821160.3678000001"/>
  </r>
  <r>
    <n v="260"/>
    <x v="0"/>
    <n v="1"/>
    <n v="26"/>
    <n v="0.5"/>
    <n v="300813.8603"/>
    <n v="2019207"/>
    <n v="24052"/>
    <n v="1019"/>
    <s v="sildG05"/>
    <s v="161722.G05"/>
    <s v="sildG05"/>
    <n v="126417"/>
    <n v="1"/>
    <n v="94"/>
    <n v="153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024520.6259"/>
    <n v="7821160.3678000001"/>
  </r>
  <r>
    <n v="261"/>
    <x v="0"/>
    <n v="1"/>
    <n v="26"/>
    <n v="0.5"/>
    <n v="300813.8603"/>
    <n v="2019207"/>
    <n v="24052"/>
    <n v="1019"/>
    <s v="sildG05"/>
    <s v="161722.G05"/>
    <s v="sildG05"/>
    <n v="126417"/>
    <n v="1"/>
    <n v="95"/>
    <n v="136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40910685.000799999"/>
    <n v="7821160.3678000001"/>
  </r>
  <r>
    <n v="262"/>
    <x v="0"/>
    <n v="1"/>
    <n v="26"/>
    <n v="0.5"/>
    <n v="300813.8603"/>
    <n v="2019207"/>
    <n v="24060"/>
    <n v="1019"/>
    <s v="sildG05"/>
    <s v="161722.G05"/>
    <s v="sildG05"/>
    <n v="126417"/>
    <n v="1"/>
    <n v="20"/>
    <n v="16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0837542.390699998"/>
    <n v="7821160.3678000001"/>
  </r>
  <r>
    <n v="263"/>
    <x v="0"/>
    <n v="1"/>
    <n v="26"/>
    <n v="0.5"/>
    <n v="300813.8603"/>
    <n v="2019207"/>
    <n v="24060"/>
    <n v="1019"/>
    <s v="sildG05"/>
    <s v="161722.G05"/>
    <s v="sildG05"/>
    <n v="126417"/>
    <n v="1"/>
    <n v="61"/>
    <n v="177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244053.273100004"/>
    <n v="7821160.3678000001"/>
  </r>
  <r>
    <n v="264"/>
    <x v="0"/>
    <n v="1"/>
    <n v="26"/>
    <n v="0.5"/>
    <n v="300813.8603"/>
    <n v="2019207"/>
    <n v="24060"/>
    <n v="1019"/>
    <s v="sildG05"/>
    <s v="161722.G05"/>
    <s v="sildG05"/>
    <n v="126417"/>
    <n v="1"/>
    <n v="69"/>
    <n v="15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65"/>
    <x v="0"/>
    <n v="1"/>
    <n v="26"/>
    <n v="0.5"/>
    <n v="300813.8603"/>
    <n v="2019207"/>
    <n v="24060"/>
    <n v="1019"/>
    <s v="sildG05"/>
    <s v="161722.G05"/>
    <s v="sildG05"/>
    <n v="126417"/>
    <n v="1"/>
    <n v="87"/>
    <n v="13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1813126.581699997"/>
    <n v="7821160.3678000001"/>
  </r>
  <r>
    <n v="266"/>
    <x v="0"/>
    <n v="1"/>
    <n v="26"/>
    <n v="0.5"/>
    <n v="300813.8603"/>
    <n v="2019207"/>
    <n v="24060"/>
    <n v="1019"/>
    <s v="sildG05"/>
    <s v="161722.G05"/>
    <s v="sildG05"/>
    <n v="126417"/>
    <n v="1"/>
    <n v="99"/>
    <n v="192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56261.177599996"/>
    <n v="7821160.3678000001"/>
  </r>
  <r>
    <n v="267"/>
    <x v="0"/>
    <n v="1"/>
    <n v="26"/>
    <n v="0.5"/>
    <n v="300813.8603"/>
    <n v="2019207"/>
    <n v="24061"/>
    <n v="1019"/>
    <s v="sildG05"/>
    <s v="161722.G05"/>
    <s v="sildG05"/>
    <n v="126417"/>
    <n v="1"/>
    <n v="3"/>
    <n v="159"/>
    <n v="26"/>
    <x v="3"/>
    <n v="2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68"/>
    <x v="0"/>
    <n v="1"/>
    <n v="26"/>
    <n v="0.5"/>
    <n v="300813.8603"/>
    <n v="2019207"/>
    <n v="24061"/>
    <n v="1019"/>
    <s v="sildG05"/>
    <s v="161722.G05"/>
    <s v="sildG05"/>
    <n v="126417"/>
    <n v="1"/>
    <n v="4"/>
    <n v="160"/>
    <n v="26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130217.648000002"/>
    <n v="7821160.3678000001"/>
  </r>
  <r>
    <n v="269"/>
    <x v="0"/>
    <n v="1"/>
    <n v="26"/>
    <n v="0.5"/>
    <n v="300813.8603"/>
    <n v="2019207"/>
    <n v="24061"/>
    <n v="1019"/>
    <s v="sildG05"/>
    <s v="161722.G05"/>
    <s v="sildG05"/>
    <n v="126417"/>
    <n v="1"/>
    <n v="13"/>
    <n v="136"/>
    <n v="26"/>
    <x v="3"/>
    <n v="1"/>
    <s v="-"/>
    <s v="-"/>
    <x v="1"/>
    <s v="-"/>
    <n v="1"/>
    <s v="-"/>
    <s v="-"/>
    <n v="9.9999999999999995E-7"/>
    <s v="-"/>
    <n v="55"/>
    <n v="2"/>
    <n v="1"/>
    <n v="3"/>
    <s v="-"/>
    <s v="-"/>
    <s v="-"/>
    <n v="1"/>
    <s v="-"/>
    <s v="-"/>
    <s v="-"/>
    <s v="-"/>
    <b v="1"/>
    <m/>
    <n v="40910685.000799999"/>
    <n v="7821160.3678000001"/>
  </r>
  <r>
    <n v="270"/>
    <x v="0"/>
    <n v="1"/>
    <n v="26"/>
    <n v="0.5"/>
    <n v="300813.8603"/>
    <n v="2019207"/>
    <n v="24061"/>
    <n v="1019"/>
    <s v="sildG05"/>
    <s v="161722.G05"/>
    <s v="sildG05"/>
    <n v="126417"/>
    <n v="1"/>
    <n v="15"/>
    <n v="162"/>
    <n v="26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731845.368600003"/>
    <n v="7821160.3678000001"/>
  </r>
  <r>
    <n v="271"/>
    <x v="0"/>
    <n v="1"/>
    <n v="26"/>
    <n v="0.5"/>
    <n v="300813.8603"/>
    <n v="2019207"/>
    <n v="24061"/>
    <n v="1019"/>
    <s v="sildG05"/>
    <s v="161722.G05"/>
    <s v="sildG05"/>
    <n v="126417"/>
    <n v="1"/>
    <n v="19"/>
    <n v="159"/>
    <n v="26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72"/>
    <x v="0"/>
    <n v="1"/>
    <n v="26"/>
    <n v="0.5"/>
    <n v="300813.8603"/>
    <n v="2019207"/>
    <n v="24061"/>
    <n v="1019"/>
    <s v="sildG05"/>
    <s v="161722.G05"/>
    <s v="sildG05"/>
    <n v="126417"/>
    <n v="1"/>
    <n v="41"/>
    <n v="150"/>
    <n v="26"/>
    <x v="3"/>
    <n v="1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45122079.045000002"/>
    <n v="7821160.3678000001"/>
  </r>
  <r>
    <n v="273"/>
    <x v="0"/>
    <n v="1"/>
    <n v="26"/>
    <n v="0.5"/>
    <n v="300813.8603"/>
    <n v="2019207"/>
    <n v="24061"/>
    <n v="1019"/>
    <s v="sildG05"/>
    <s v="161722.G05"/>
    <s v="sildG05"/>
    <n v="126417"/>
    <n v="1"/>
    <n v="55"/>
    <n v="167"/>
    <n v="26"/>
    <x v="3"/>
    <n v="1"/>
    <s v="-"/>
    <s v="-"/>
    <x v="1"/>
    <s v="-"/>
    <n v="1"/>
    <s v="-"/>
    <s v="-"/>
    <n v="9.9999999999999995E-7"/>
    <s v="-"/>
    <n v="55"/>
    <n v="2"/>
    <n v="1"/>
    <n v="3"/>
    <s v="-"/>
    <s v="-"/>
    <s v="-"/>
    <n v="1"/>
    <s v="-"/>
    <s v="-"/>
    <s v="-"/>
    <s v="-"/>
    <b v="1"/>
    <m/>
    <n v="50235914.670100003"/>
    <n v="7821160.3678000001"/>
  </r>
  <r>
    <n v="274"/>
    <x v="0"/>
    <n v="1"/>
    <n v="26"/>
    <n v="0.5"/>
    <n v="300813.8603"/>
    <n v="2019207"/>
    <n v="24066"/>
    <n v="1019"/>
    <s v="sildG05"/>
    <s v="161722.G05"/>
    <s v="sildG05"/>
    <n v="126417"/>
    <n v="1"/>
    <n v="13"/>
    <n v="167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235914.670100003"/>
    <n v="7821160.3678000001"/>
  </r>
  <r>
    <n v="275"/>
    <x v="0"/>
    <n v="1"/>
    <n v="26"/>
    <n v="0.5"/>
    <n v="300813.8603"/>
    <n v="2019207"/>
    <n v="24067"/>
    <n v="1019"/>
    <s v="sildG05"/>
    <s v="161722.G05"/>
    <s v="sildG05"/>
    <n v="126417"/>
    <n v="1"/>
    <n v="48"/>
    <n v="152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5723706.765600003"/>
    <n v="7821160.3678000001"/>
  </r>
  <r>
    <n v="276"/>
    <x v="0"/>
    <n v="1"/>
    <n v="26"/>
    <n v="0.5"/>
    <n v="300813.8603"/>
    <n v="2019207"/>
    <n v="24067"/>
    <n v="1019"/>
    <s v="sildG05"/>
    <s v="161722.G05"/>
    <s v="sildG05"/>
    <n v="126417"/>
    <n v="1"/>
    <n v="72"/>
    <n v="140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2113940.442000002"/>
    <n v="7821160.3678000001"/>
  </r>
  <r>
    <n v="277"/>
    <x v="0"/>
    <n v="1"/>
    <n v="26"/>
    <n v="0.5"/>
    <n v="300813.8603"/>
    <n v="2019207"/>
    <n v="24067"/>
    <n v="1019"/>
    <s v="sildG05"/>
    <s v="161722.G05"/>
    <s v="sildG05"/>
    <n v="126417"/>
    <n v="1"/>
    <n v="85"/>
    <n v="186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55951378.015799999"/>
    <n v="7821160.3678000001"/>
  </r>
  <r>
    <n v="278"/>
    <x v="0"/>
    <n v="1"/>
    <n v="26"/>
    <n v="0.5"/>
    <n v="300813.8603"/>
    <n v="2019207"/>
    <n v="24070"/>
    <n v="1019"/>
    <s v="sildG05"/>
    <s v="161722.G05"/>
    <s v="sildG05"/>
    <n v="126417"/>
    <n v="1"/>
    <n v="2"/>
    <n v="166"/>
    <n v="26"/>
    <x v="5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9935100.809799999"/>
    <n v="7821160.3678000001"/>
  </r>
  <r>
    <n v="279"/>
    <x v="0"/>
    <n v="1"/>
    <n v="26"/>
    <n v="0.5"/>
    <n v="300813.8603"/>
    <n v="2019207"/>
    <n v="24070"/>
    <n v="1019"/>
    <s v="sildG05"/>
    <s v="161722.G05"/>
    <s v="sildG05"/>
    <n v="126417"/>
    <n v="1"/>
    <n v="7"/>
    <n v="166"/>
    <n v="26"/>
    <x v="4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935100.809799999"/>
    <n v="7821160.3678000001"/>
  </r>
  <r>
    <n v="280"/>
    <x v="0"/>
    <n v="1"/>
    <n v="26"/>
    <n v="0.5"/>
    <n v="300813.8603"/>
    <n v="2019207"/>
    <n v="24070"/>
    <n v="1019"/>
    <s v="sildG05"/>
    <s v="161722.G05"/>
    <s v="sildG05"/>
    <n v="126417"/>
    <n v="1"/>
    <n v="16"/>
    <n v="164"/>
    <n v="26"/>
    <x v="3"/>
    <n v="1"/>
    <s v="-"/>
    <s v="-"/>
    <x v="1"/>
    <s v="-"/>
    <n v="3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49333473.089199997"/>
    <n v="7821160.3678000001"/>
  </r>
  <r>
    <n v="281"/>
    <x v="0"/>
    <n v="1"/>
    <n v="26"/>
    <n v="0.5"/>
    <n v="300813.8603"/>
    <n v="2019207"/>
    <n v="24070"/>
    <n v="1019"/>
    <s v="sildG05"/>
    <s v="161722.G05"/>
    <s v="sildG05"/>
    <n v="126417"/>
    <n v="1"/>
    <n v="23"/>
    <n v="156"/>
    <n v="26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6926962.206799999"/>
    <n v="7821160.3678000001"/>
  </r>
  <r>
    <n v="282"/>
    <x v="0"/>
    <n v="1"/>
    <n v="26"/>
    <n v="0.5"/>
    <n v="300813.8603"/>
    <n v="2019207"/>
    <n v="24070"/>
    <n v="1019"/>
    <s v="sildG05"/>
    <s v="161722.G05"/>
    <s v="sildG05"/>
    <n v="126417"/>
    <n v="1"/>
    <n v="35"/>
    <n v="154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25334.486199997"/>
    <n v="7821160.3678000001"/>
  </r>
  <r>
    <n v="283"/>
    <x v="0"/>
    <n v="1"/>
    <n v="26"/>
    <n v="0.5"/>
    <n v="300813.8603"/>
    <n v="2019207"/>
    <n v="24070"/>
    <n v="1019"/>
    <s v="sildG05"/>
    <s v="161722.G05"/>
    <s v="sildG05"/>
    <n v="126417"/>
    <n v="1"/>
    <n v="43"/>
    <n v="175"/>
    <n v="26"/>
    <x v="4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2642425.552500002"/>
    <n v="7821160.3678000001"/>
  </r>
  <r>
    <n v="284"/>
    <x v="0"/>
    <n v="1"/>
    <n v="26"/>
    <n v="0.5"/>
    <n v="300813.8603"/>
    <n v="2019207"/>
    <n v="24070"/>
    <n v="1019"/>
    <s v="sildG05"/>
    <s v="161722.G05"/>
    <s v="sildG05"/>
    <n v="126417"/>
    <n v="1"/>
    <n v="60"/>
    <n v="176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943239.412799999"/>
    <n v="7821160.3678000001"/>
  </r>
  <r>
    <n v="285"/>
    <x v="0"/>
    <n v="1"/>
    <n v="26"/>
    <n v="0.5"/>
    <n v="300813.8603"/>
    <n v="2019207"/>
    <n v="24070"/>
    <n v="1019"/>
    <s v="sildG05"/>
    <s v="161722.G05"/>
    <s v="sildG05"/>
    <n v="126417"/>
    <n v="1"/>
    <n v="72"/>
    <n v="163"/>
    <n v="26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9032659.2289"/>
    <n v="7821160.3678000001"/>
  </r>
  <r>
    <n v="286"/>
    <x v="0"/>
    <n v="1"/>
    <n v="26"/>
    <n v="0.5"/>
    <n v="300813.8603"/>
    <n v="2019207"/>
    <n v="24073"/>
    <n v="1019"/>
    <s v="sildG05"/>
    <s v="161722.G05"/>
    <s v="sildG05"/>
    <n v="126417"/>
    <n v="1"/>
    <n v="45"/>
    <n v="167"/>
    <n v="26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0235914.670100003"/>
    <n v="7821160.3678000001"/>
  </r>
  <r>
    <n v="287"/>
    <x v="0"/>
    <n v="1"/>
    <n v="26"/>
    <n v="0.5"/>
    <n v="300813.8603"/>
    <n v="2019207"/>
    <n v="24074"/>
    <n v="1019"/>
    <s v="sildG05"/>
    <s v="161722.G05"/>
    <s v="sildG05"/>
    <n v="126417"/>
    <n v="1"/>
    <n v="9"/>
    <n v="152"/>
    <n v="26"/>
    <x v="2"/>
    <n v="2"/>
    <s v="-"/>
    <s v="-"/>
    <x v="1"/>
    <s v="-"/>
    <n v="4"/>
    <s v="-"/>
    <s v="-"/>
    <n v="2E-3"/>
    <s v="-"/>
    <n v="57"/>
    <n v="2"/>
    <n v="1"/>
    <n v="1"/>
    <s v="-"/>
    <s v="-"/>
    <s v="-"/>
    <n v="2"/>
    <s v="-"/>
    <s v="-"/>
    <s v="-"/>
    <s v="-"/>
    <b v="1"/>
    <m/>
    <n v="45723706.765600003"/>
    <n v="7821160.3678000001"/>
  </r>
  <r>
    <n v="288"/>
    <x v="0"/>
    <n v="1"/>
    <n v="26"/>
    <n v="0.5"/>
    <n v="300813.8603"/>
    <n v="2019207"/>
    <n v="24074"/>
    <n v="1019"/>
    <s v="sildG05"/>
    <s v="161722.G05"/>
    <s v="sildG05"/>
    <n v="126417"/>
    <n v="1"/>
    <n v="11"/>
    <n v="145"/>
    <n v="26"/>
    <x v="2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3618009.743500002"/>
    <n v="7821160.3678000001"/>
  </r>
  <r>
    <n v="289"/>
    <x v="0"/>
    <n v="1"/>
    <n v="26"/>
    <n v="0.5"/>
    <n v="300813.8603"/>
    <n v="2019207"/>
    <n v="24074"/>
    <n v="1019"/>
    <s v="sildG05"/>
    <s v="161722.G05"/>
    <s v="sildG05"/>
    <n v="126417"/>
    <n v="1"/>
    <n v="42"/>
    <n v="154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6325334.486199997"/>
    <n v="7821160.3678000001"/>
  </r>
  <r>
    <n v="290"/>
    <x v="0"/>
    <n v="1"/>
    <n v="26"/>
    <n v="0.5"/>
    <n v="300813.8603"/>
    <n v="2019207"/>
    <n v="24074"/>
    <n v="1019"/>
    <s v="sildG05"/>
    <s v="161722.G05"/>
    <s v="sildG05"/>
    <n v="126417"/>
    <n v="1"/>
    <n v="58"/>
    <n v="132"/>
    <n v="26"/>
    <x v="2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39707429.559600003"/>
    <n v="7821160.3678000001"/>
  </r>
  <r>
    <n v="291"/>
    <x v="0"/>
    <n v="1"/>
    <n v="26"/>
    <n v="0.5"/>
    <n v="300813.8603"/>
    <n v="2019207"/>
    <n v="24074"/>
    <n v="1019"/>
    <s v="sildG05"/>
    <s v="161722.G05"/>
    <s v="sildG05"/>
    <n v="126417"/>
    <n v="1"/>
    <n v="72"/>
    <n v="171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1439170.111299999"/>
    <n v="7821160.3678000001"/>
  </r>
  <r>
    <n v="292"/>
    <x v="0"/>
    <n v="1"/>
    <n v="26"/>
    <n v="0.5"/>
    <n v="300813.8603"/>
    <n v="2019207"/>
    <n v="24074"/>
    <n v="1019"/>
    <s v="sildG05"/>
    <s v="161722.G05"/>
    <s v="sildG05"/>
    <n v="126417"/>
    <n v="1"/>
    <n v="93"/>
    <n v="153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6024520.6259"/>
    <n v="7821160.3678000001"/>
  </r>
  <r>
    <n v="293"/>
    <x v="0"/>
    <n v="1"/>
    <n v="26.5"/>
    <n v="0.5"/>
    <n v="302893.22779999999"/>
    <n v="2019207"/>
    <n v="24045"/>
    <n v="1019"/>
    <s v="sildG05"/>
    <s v="161722.G05"/>
    <s v="sildG05"/>
    <n v="126417"/>
    <n v="1"/>
    <n v="11"/>
    <n v="166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280275.814800002"/>
    <n v="8026670.5367000001"/>
  </r>
  <r>
    <n v="294"/>
    <x v="0"/>
    <n v="1"/>
    <n v="26.5"/>
    <n v="0.5"/>
    <n v="302893.22779999999"/>
    <n v="2019207"/>
    <n v="24045"/>
    <n v="1019"/>
    <s v="sildG05"/>
    <s v="161722.G05"/>
    <s v="sildG05"/>
    <n v="126417"/>
    <n v="1"/>
    <n v="18"/>
    <n v="164"/>
    <n v="26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674489.359200001"/>
    <n v="8026670.5367000001"/>
  </r>
  <r>
    <n v="295"/>
    <x v="0"/>
    <n v="1"/>
    <n v="26.5"/>
    <n v="0.5"/>
    <n v="302893.22779999999"/>
    <n v="2019207"/>
    <n v="24045"/>
    <n v="1019"/>
    <s v="sildG05"/>
    <s v="161722.G05"/>
    <s v="sildG05"/>
    <n v="126417"/>
    <n v="1"/>
    <n v="20"/>
    <n v="156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251343.536799997"/>
    <n v="8026670.5367000001"/>
  </r>
  <r>
    <n v="296"/>
    <x v="0"/>
    <n v="1"/>
    <n v="26.5"/>
    <n v="0.5"/>
    <n v="302893.22779999999"/>
    <n v="2019207"/>
    <n v="24045"/>
    <n v="1019"/>
    <s v="sildG05"/>
    <s v="161722.G05"/>
    <s v="sildG05"/>
    <n v="126417"/>
    <n v="1"/>
    <n v="31"/>
    <n v="179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17887.776199996"/>
    <n v="8026670.5367000001"/>
  </r>
  <r>
    <n v="297"/>
    <x v="0"/>
    <n v="1"/>
    <n v="26.5"/>
    <n v="0.5"/>
    <n v="302893.22779999999"/>
    <n v="2019207"/>
    <n v="24045"/>
    <n v="1019"/>
    <s v="sildG05"/>
    <s v="161722.G05"/>
    <s v="sildG05"/>
    <n v="126417"/>
    <n v="1"/>
    <n v="34"/>
    <n v="168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886062.270400003"/>
    <n v="8026670.5367000001"/>
  </r>
  <r>
    <n v="298"/>
    <x v="0"/>
    <n v="1"/>
    <n v="26.5"/>
    <n v="0.5"/>
    <n v="302893.22779999999"/>
    <n v="2019207"/>
    <n v="24045"/>
    <n v="1019"/>
    <s v="sildG05"/>
    <s v="161722.G05"/>
    <s v="sildG05"/>
    <n v="126417"/>
    <n v="1"/>
    <n v="48"/>
    <n v="144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3616624.803199999"/>
    <n v="8026670.5367000001"/>
  </r>
  <r>
    <n v="299"/>
    <x v="0"/>
    <n v="1"/>
    <n v="26.5"/>
    <n v="0.5"/>
    <n v="302893.22779999999"/>
    <n v="2019207"/>
    <n v="24045"/>
    <n v="1019"/>
    <s v="sildG05"/>
    <s v="161722.G05"/>
    <s v="sildG05"/>
    <n v="126417"/>
    <n v="1"/>
    <n v="67"/>
    <n v="153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00"/>
    <x v="0"/>
    <n v="1"/>
    <n v="26.5"/>
    <n v="0.5"/>
    <n v="302893.22779999999"/>
    <n v="2019207"/>
    <n v="24045"/>
    <n v="1019"/>
    <s v="sildG05"/>
    <s v="161722.G05"/>
    <s v="sildG05"/>
    <n v="126417"/>
    <n v="1"/>
    <n v="72"/>
    <n v="187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641033.5986"/>
    <n v="8026670.5367000001"/>
  </r>
  <r>
    <n v="301"/>
    <x v="0"/>
    <n v="1"/>
    <n v="26.5"/>
    <n v="0.5"/>
    <n v="302893.22779999999"/>
    <n v="2019207"/>
    <n v="24045"/>
    <n v="1019"/>
    <s v="sildG05"/>
    <s v="161722.G05"/>
    <s v="sildG05"/>
    <n v="126417"/>
    <n v="1"/>
    <n v="79"/>
    <n v="150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02"/>
    <x v="0"/>
    <n v="1"/>
    <n v="26.5"/>
    <n v="0.5"/>
    <n v="302893.22779999999"/>
    <n v="2019207"/>
    <n v="24052"/>
    <n v="1019"/>
    <s v="sildG05"/>
    <s v="161722.G05"/>
    <s v="sildG05"/>
    <n v="126417"/>
    <n v="1"/>
    <n v="2"/>
    <n v="151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736877.397799999"/>
    <n v="8026670.5367000001"/>
  </r>
  <r>
    <n v="303"/>
    <x v="0"/>
    <n v="1"/>
    <n v="26.5"/>
    <n v="0.5"/>
    <n v="302893.22779999999"/>
    <n v="2019207"/>
    <n v="24052"/>
    <n v="1019"/>
    <s v="sildG05"/>
    <s v="161722.G05"/>
    <s v="sildG05"/>
    <n v="126417"/>
    <n v="1"/>
    <n v="12"/>
    <n v="178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53914994.5484"/>
    <n v="8026670.5367000001"/>
  </r>
  <r>
    <n v="304"/>
    <x v="0"/>
    <n v="1"/>
    <n v="26.5"/>
    <n v="0.5"/>
    <n v="302893.22779999999"/>
    <n v="2019207"/>
    <n v="24052"/>
    <n v="1019"/>
    <s v="sildG05"/>
    <s v="161722.G05"/>
    <s v="sildG05"/>
    <n v="126417"/>
    <n v="1"/>
    <n v="18"/>
    <n v="168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0886062.270400003"/>
    <n v="8026670.5367000001"/>
  </r>
  <r>
    <n v="305"/>
    <x v="0"/>
    <n v="1"/>
    <n v="26.5"/>
    <n v="0.5"/>
    <n v="302893.22779999999"/>
    <n v="2019207"/>
    <n v="24052"/>
    <n v="1019"/>
    <s v="sildG05"/>
    <s v="161722.G05"/>
    <s v="sildG05"/>
    <n v="126417"/>
    <n v="1"/>
    <n v="20"/>
    <n v="153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06"/>
    <x v="0"/>
    <n v="1"/>
    <n v="26.5"/>
    <n v="0.5"/>
    <n v="302893.22779999999"/>
    <n v="2019207"/>
    <n v="24052"/>
    <n v="1019"/>
    <s v="sildG05"/>
    <s v="161722.G05"/>
    <s v="sildG05"/>
    <n v="126417"/>
    <n v="1"/>
    <n v="44"/>
    <n v="15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5736877.397799999"/>
    <n v="8026670.5367000001"/>
  </r>
  <r>
    <n v="307"/>
    <x v="0"/>
    <n v="1"/>
    <n v="26.5"/>
    <n v="0.5"/>
    <n v="302893.22779999999"/>
    <n v="2019207"/>
    <n v="24052"/>
    <n v="1019"/>
    <s v="sildG05"/>
    <s v="161722.G05"/>
    <s v="sildG05"/>
    <n v="126417"/>
    <n v="1"/>
    <n v="70"/>
    <n v="160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8462916.447999999"/>
    <n v="8026670.5367000001"/>
  </r>
  <r>
    <n v="308"/>
    <x v="0"/>
    <n v="1"/>
    <n v="26.5"/>
    <n v="0.5"/>
    <n v="302893.22779999999"/>
    <n v="2019207"/>
    <n v="24052"/>
    <n v="1019"/>
    <s v="sildG05"/>
    <s v="161722.G05"/>
    <s v="sildG05"/>
    <n v="126417"/>
    <n v="1"/>
    <n v="84"/>
    <n v="155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948450.309"/>
    <n v="8026670.5367000001"/>
  </r>
  <r>
    <n v="309"/>
    <x v="0"/>
    <n v="1"/>
    <n v="26.5"/>
    <n v="0.5"/>
    <n v="302893.22779999999"/>
    <n v="2019207"/>
    <n v="24052"/>
    <n v="1019"/>
    <s v="sildG05"/>
    <s v="161722.G05"/>
    <s v="sildG05"/>
    <n v="126417"/>
    <n v="1"/>
    <n v="90"/>
    <n v="136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41193478.980800003"/>
    <n v="8026670.5367000001"/>
  </r>
  <r>
    <n v="310"/>
    <x v="0"/>
    <n v="1"/>
    <n v="26.5"/>
    <n v="0.5"/>
    <n v="302893.22779999999"/>
    <n v="2019207"/>
    <n v="24052"/>
    <n v="1019"/>
    <s v="sildG05"/>
    <s v="161722.G05"/>
    <s v="sildG05"/>
    <n v="126417"/>
    <n v="1"/>
    <n v="91"/>
    <n v="153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1"/>
    <x v="0"/>
    <n v="1"/>
    <n v="26.5"/>
    <n v="0.5"/>
    <n v="302893.22779999999"/>
    <n v="2019207"/>
    <n v="24052"/>
    <n v="1019"/>
    <s v="sildG05"/>
    <s v="161722.G05"/>
    <s v="sildG05"/>
    <n v="126417"/>
    <n v="1"/>
    <n v="92"/>
    <n v="153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2"/>
    <x v="0"/>
    <n v="1"/>
    <n v="26.5"/>
    <n v="0.5"/>
    <n v="302893.22779999999"/>
    <n v="2019207"/>
    <n v="24060"/>
    <n v="1019"/>
    <s v="sildG05"/>
    <s v="161722.G05"/>
    <s v="sildG05"/>
    <n v="126417"/>
    <n v="1"/>
    <n v="6"/>
    <n v="150"/>
    <n v="26.5"/>
    <x v="4"/>
    <n v="2"/>
    <s v="-"/>
    <s v="-"/>
    <x v="1"/>
    <s v="-"/>
    <n v="4"/>
    <s v="-"/>
    <s v="-"/>
    <s v="-"/>
    <s v="-"/>
    <n v="54"/>
    <n v="2"/>
    <n v="1"/>
    <n v="3"/>
    <s v="-"/>
    <s v="-"/>
    <s v="-"/>
    <n v="1"/>
    <s v="-"/>
    <s v="-"/>
    <s v="-"/>
    <s v="-"/>
    <b v="1"/>
    <m/>
    <n v="45433984.170000002"/>
    <n v="8026670.5367000001"/>
  </r>
  <r>
    <n v="313"/>
    <x v="0"/>
    <n v="1"/>
    <n v="26.5"/>
    <n v="0.5"/>
    <n v="302893.22779999999"/>
    <n v="2019207"/>
    <n v="24060"/>
    <n v="1019"/>
    <s v="sildG05"/>
    <s v="161722.G05"/>
    <s v="sildG05"/>
    <n v="126417"/>
    <n v="1"/>
    <n v="7"/>
    <n v="160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462916.447999999"/>
    <n v="8026670.5367000001"/>
  </r>
  <r>
    <n v="314"/>
    <x v="0"/>
    <n v="1"/>
    <n v="26.5"/>
    <n v="0.5"/>
    <n v="302893.22779999999"/>
    <n v="2019207"/>
    <n v="24060"/>
    <n v="1019"/>
    <s v="sildG05"/>
    <s v="161722.G05"/>
    <s v="sildG05"/>
    <n v="126417"/>
    <n v="1"/>
    <n v="8"/>
    <n v="155"/>
    <n v="26.5"/>
    <x v="2"/>
    <n v="1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6948450.309"/>
    <n v="8026670.5367000001"/>
  </r>
  <r>
    <n v="315"/>
    <x v="0"/>
    <n v="1"/>
    <n v="26.5"/>
    <n v="0.5"/>
    <n v="302893.22779999999"/>
    <n v="2019207"/>
    <n v="24060"/>
    <n v="1019"/>
    <s v="sildG05"/>
    <s v="161722.G05"/>
    <s v="sildG05"/>
    <n v="126417"/>
    <n v="1"/>
    <n v="13"/>
    <n v="153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6"/>
    <x v="0"/>
    <n v="1"/>
    <n v="26.5"/>
    <n v="0.5"/>
    <n v="302893.22779999999"/>
    <n v="2019207"/>
    <n v="24060"/>
    <n v="1019"/>
    <s v="sildG05"/>
    <s v="161722.G05"/>
    <s v="sildG05"/>
    <n v="126417"/>
    <n v="1"/>
    <n v="31"/>
    <n v="154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6645557.081199996"/>
    <n v="8026670.5367000001"/>
  </r>
  <r>
    <n v="317"/>
    <x v="0"/>
    <n v="1"/>
    <n v="26.5"/>
    <n v="0.5"/>
    <n v="302893.22779999999"/>
    <n v="2019207"/>
    <n v="24060"/>
    <n v="1019"/>
    <s v="sildG05"/>
    <s v="161722.G05"/>
    <s v="sildG05"/>
    <n v="126417"/>
    <n v="1"/>
    <n v="53"/>
    <n v="188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943926.826399997"/>
    <n v="8026670.5367000001"/>
  </r>
  <r>
    <n v="318"/>
    <x v="0"/>
    <n v="1"/>
    <n v="26.5"/>
    <n v="0.5"/>
    <n v="302893.22779999999"/>
    <n v="2019207"/>
    <n v="24060"/>
    <n v="1019"/>
    <s v="sildG05"/>
    <s v="161722.G05"/>
    <s v="sildG05"/>
    <n v="126417"/>
    <n v="1"/>
    <n v="60"/>
    <n v="154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645557.081199996"/>
    <n v="8026670.5367000001"/>
  </r>
  <r>
    <n v="319"/>
    <x v="0"/>
    <n v="1"/>
    <n v="26.5"/>
    <n v="0.5"/>
    <n v="302893.22779999999"/>
    <n v="2019207"/>
    <n v="24060"/>
    <n v="1019"/>
    <s v="sildG05"/>
    <s v="161722.G05"/>
    <s v="sildG05"/>
    <n v="126417"/>
    <n v="1"/>
    <n v="79"/>
    <n v="150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20"/>
    <x v="0"/>
    <n v="1"/>
    <n v="26.5"/>
    <n v="0.5"/>
    <n v="302893.22779999999"/>
    <n v="2019207"/>
    <n v="24060"/>
    <n v="1019"/>
    <s v="sildG05"/>
    <s v="161722.G05"/>
    <s v="sildG05"/>
    <n v="126417"/>
    <n v="1"/>
    <n v="90"/>
    <n v="165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9977382.586999997"/>
    <n v="8026670.5367000001"/>
  </r>
  <r>
    <n v="321"/>
    <x v="0"/>
    <n v="1"/>
    <n v="26.5"/>
    <n v="0.5"/>
    <n v="302893.22779999999"/>
    <n v="2019207"/>
    <n v="24060"/>
    <n v="1019"/>
    <s v="sildG05"/>
    <s v="161722.G05"/>
    <s v="sildG05"/>
    <n v="126417"/>
    <n v="1"/>
    <n v="91"/>
    <n v="186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338140.370799996"/>
    <n v="8026670.5367000001"/>
  </r>
  <r>
    <n v="322"/>
    <x v="0"/>
    <n v="1"/>
    <n v="26.5"/>
    <n v="0.5"/>
    <n v="302893.22779999999"/>
    <n v="2019207"/>
    <n v="24060"/>
    <n v="1019"/>
    <s v="sildG05"/>
    <s v="161722.G05"/>
    <s v="sildG05"/>
    <n v="126417"/>
    <n v="1"/>
    <n v="95"/>
    <n v="202"/>
    <n v="26.5"/>
    <x v="2"/>
    <n v="1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184432.015599996"/>
    <n v="8026670.5367000001"/>
  </r>
  <r>
    <n v="323"/>
    <x v="0"/>
    <n v="1"/>
    <n v="26.5"/>
    <n v="0.5"/>
    <n v="302893.22779999999"/>
    <n v="2019207"/>
    <n v="24060"/>
    <n v="1019"/>
    <s v="sildG05"/>
    <s v="161722.G05"/>
    <s v="sildG05"/>
    <n v="126417"/>
    <n v="1"/>
    <n v="96"/>
    <n v="190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24"/>
    <x v="0"/>
    <n v="1"/>
    <n v="26.5"/>
    <n v="0.5"/>
    <n v="302893.22779999999"/>
    <n v="2019207"/>
    <n v="24061"/>
    <n v="1019"/>
    <s v="sildG05"/>
    <s v="161722.G05"/>
    <s v="sildG05"/>
    <n v="126417"/>
    <n v="1"/>
    <n v="2"/>
    <n v="173"/>
    <n v="26.5"/>
    <x v="4"/>
    <n v="1"/>
    <s v="-"/>
    <s v="-"/>
    <x v="1"/>
    <s v="-"/>
    <n v="4"/>
    <s v="-"/>
    <s v="-"/>
    <n v="9.9999999999999995E-7"/>
    <s v="-"/>
    <n v="55"/>
    <n v="2"/>
    <n v="1"/>
    <n v="2"/>
    <s v="-"/>
    <s v="-"/>
    <s v="-"/>
    <n v="1"/>
    <s v="-"/>
    <s v="-"/>
    <s v="-"/>
    <s v="-"/>
    <b v="1"/>
    <m/>
    <n v="52400528.409400001"/>
    <n v="8026670.5367000001"/>
  </r>
  <r>
    <n v="325"/>
    <x v="0"/>
    <n v="1"/>
    <n v="26.5"/>
    <n v="0.5"/>
    <n v="302893.22779999999"/>
    <n v="2019207"/>
    <n v="24061"/>
    <n v="1019"/>
    <s v="sildG05"/>
    <s v="161722.G05"/>
    <s v="sildG05"/>
    <n v="126417"/>
    <n v="1"/>
    <n v="10"/>
    <n v="176"/>
    <n v="26.5"/>
    <x v="4"/>
    <n v="2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3309208.092799999"/>
    <n v="8026670.5367000001"/>
  </r>
  <r>
    <n v="326"/>
    <x v="0"/>
    <n v="1"/>
    <n v="26.5"/>
    <n v="0.5"/>
    <n v="302893.22779999999"/>
    <n v="2019207"/>
    <n v="24061"/>
    <n v="1019"/>
    <s v="sildG05"/>
    <s v="161722.G05"/>
    <s v="sildG05"/>
    <n v="126417"/>
    <n v="1"/>
    <n v="20"/>
    <n v="161"/>
    <n v="26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8765809.675799996"/>
    <n v="8026670.5367000001"/>
  </r>
  <r>
    <n v="327"/>
    <x v="0"/>
    <n v="1"/>
    <n v="26.5"/>
    <n v="0.5"/>
    <n v="302893.22779999999"/>
    <n v="2019207"/>
    <n v="24061"/>
    <n v="1019"/>
    <s v="sildG05"/>
    <s v="161722.G05"/>
    <s v="sildG05"/>
    <n v="126417"/>
    <n v="1"/>
    <n v="30"/>
    <n v="159"/>
    <n v="26.5"/>
    <x v="2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160023.220200002"/>
    <n v="8026670.5367000001"/>
  </r>
  <r>
    <n v="328"/>
    <x v="0"/>
    <n v="1"/>
    <n v="26.5"/>
    <n v="0.5"/>
    <n v="302893.22779999999"/>
    <n v="2019207"/>
    <n v="24061"/>
    <n v="1019"/>
    <s v="sildG05"/>
    <s v="161722.G05"/>
    <s v="sildG05"/>
    <n v="126417"/>
    <n v="1"/>
    <n v="31"/>
    <n v="159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160023.220200002"/>
    <n v="8026670.5367000001"/>
  </r>
  <r>
    <n v="329"/>
    <x v="0"/>
    <n v="1"/>
    <n v="26.5"/>
    <n v="0.5"/>
    <n v="302893.22779999999"/>
    <n v="2019207"/>
    <n v="24061"/>
    <n v="1019"/>
    <s v="sildG05"/>
    <s v="161722.G05"/>
    <s v="sildG05"/>
    <n v="126417"/>
    <n v="1"/>
    <n v="37"/>
    <n v="199"/>
    <n v="26.5"/>
    <x v="4"/>
    <n v="1"/>
    <s v="-"/>
    <s v="-"/>
    <x v="1"/>
    <s v="-"/>
    <n v="2"/>
    <s v="-"/>
    <s v="-"/>
    <n v="5.0000000000000004E-6"/>
    <s v="-"/>
    <n v="56"/>
    <n v="2"/>
    <n v="1"/>
    <n v="1"/>
    <s v="-"/>
    <s v="-"/>
    <s v="-"/>
    <n v="1"/>
    <s v="-"/>
    <s v="-"/>
    <s v="-"/>
    <s v="-"/>
    <b v="1"/>
    <m/>
    <n v="60275752.332199998"/>
    <n v="8026670.5367000001"/>
  </r>
  <r>
    <n v="330"/>
    <x v="0"/>
    <n v="1"/>
    <n v="26.5"/>
    <n v="0.5"/>
    <n v="302893.22779999999"/>
    <n v="2019207"/>
    <n v="24061"/>
    <n v="1019"/>
    <s v="sildG05"/>
    <s v="161722.G05"/>
    <s v="sildG05"/>
    <n v="126417"/>
    <n v="1"/>
    <n v="45"/>
    <n v="171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1794741.9538"/>
    <n v="8026670.5367000001"/>
  </r>
  <r>
    <n v="331"/>
    <x v="0"/>
    <n v="1"/>
    <n v="26.5"/>
    <n v="0.5"/>
    <n v="302893.22779999999"/>
    <n v="2019207"/>
    <n v="24061"/>
    <n v="1019"/>
    <s v="sildG05"/>
    <s v="161722.G05"/>
    <s v="sildG05"/>
    <n v="126417"/>
    <n v="1"/>
    <n v="56"/>
    <n v="157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7554236.764600001"/>
    <n v="8026670.5367000001"/>
  </r>
  <r>
    <n v="332"/>
    <x v="0"/>
    <n v="1"/>
    <n v="26.5"/>
    <n v="0.5"/>
    <n v="302893.22779999999"/>
    <n v="2019207"/>
    <n v="24061"/>
    <n v="1019"/>
    <s v="sildG05"/>
    <s v="161722.G05"/>
    <s v="sildG05"/>
    <n v="126417"/>
    <n v="1"/>
    <n v="59"/>
    <n v="131"/>
    <n v="26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9679012.841799997"/>
    <n v="8026670.5367000001"/>
  </r>
  <r>
    <n v="333"/>
    <x v="0"/>
    <n v="1"/>
    <n v="26.5"/>
    <n v="0.5"/>
    <n v="302893.22779999999"/>
    <n v="2019207"/>
    <n v="24066"/>
    <n v="1019"/>
    <s v="sildG05"/>
    <s v="161722.G05"/>
    <s v="sildG05"/>
    <n v="126417"/>
    <n v="1"/>
    <n v="11"/>
    <n v="170"/>
    <n v="26.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491848.725999996"/>
    <n v="8026670.5367000001"/>
  </r>
  <r>
    <n v="334"/>
    <x v="0"/>
    <n v="1"/>
    <n v="26.5"/>
    <n v="0.5"/>
    <n v="302893.22779999999"/>
    <n v="2019207"/>
    <n v="24066"/>
    <n v="1019"/>
    <s v="sildG05"/>
    <s v="161722.G05"/>
    <s v="sildG05"/>
    <n v="126417"/>
    <n v="1"/>
    <n v="16"/>
    <n v="145"/>
    <n v="26.5"/>
    <x v="4"/>
    <n v="1"/>
    <s v="-"/>
    <s v="-"/>
    <x v="1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919518.030999996"/>
    <n v="8026670.5367000001"/>
  </r>
  <r>
    <n v="335"/>
    <x v="0"/>
    <n v="1"/>
    <n v="26.5"/>
    <n v="0.5"/>
    <n v="302893.22779999999"/>
    <n v="2019207"/>
    <n v="24066"/>
    <n v="1019"/>
    <s v="sildG05"/>
    <s v="161722.G05"/>
    <s v="sildG05"/>
    <n v="126417"/>
    <n v="1"/>
    <n v="24"/>
    <n v="190"/>
    <n v="26.5"/>
    <x v="7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36"/>
    <x v="0"/>
    <n v="1"/>
    <n v="26.5"/>
    <n v="0.5"/>
    <n v="302893.22779999999"/>
    <n v="2019207"/>
    <n v="24066"/>
    <n v="1019"/>
    <s v="sildG05"/>
    <s v="161722.G05"/>
    <s v="sildG05"/>
    <n v="126417"/>
    <n v="1"/>
    <n v="32"/>
    <n v="158"/>
    <n v="26.5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7857129.992399998"/>
    <n v="8026670.5367000001"/>
  </r>
  <r>
    <n v="337"/>
    <x v="0"/>
    <n v="1"/>
    <n v="26.5"/>
    <n v="0.5"/>
    <n v="302893.22779999999"/>
    <n v="2019207"/>
    <n v="24067"/>
    <n v="1019"/>
    <s v="sildG05"/>
    <s v="161722.G05"/>
    <s v="sildG05"/>
    <n v="126417"/>
    <n v="1"/>
    <n v="6"/>
    <n v="173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2400528.409400001"/>
    <n v="8026670.5367000001"/>
  </r>
  <r>
    <n v="338"/>
    <x v="0"/>
    <n v="1"/>
    <n v="26.5"/>
    <n v="0.5"/>
    <n v="302893.22779999999"/>
    <n v="2019207"/>
    <n v="24067"/>
    <n v="1019"/>
    <s v="sildG05"/>
    <s v="161722.G05"/>
    <s v="sildG05"/>
    <n v="126417"/>
    <n v="1"/>
    <n v="21"/>
    <n v="144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3616624.803199999"/>
    <n v="8026670.5367000001"/>
  </r>
  <r>
    <n v="339"/>
    <x v="0"/>
    <n v="1"/>
    <n v="26.5"/>
    <n v="0.5"/>
    <n v="302893.22779999999"/>
    <n v="2019207"/>
    <n v="24067"/>
    <n v="1019"/>
    <s v="sildG05"/>
    <s v="161722.G05"/>
    <s v="sildG05"/>
    <n v="126417"/>
    <n v="1"/>
    <n v="69"/>
    <n v="180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4520781.004000001"/>
    <n v="8026670.5367000001"/>
  </r>
  <r>
    <n v="340"/>
    <x v="0"/>
    <n v="1"/>
    <n v="26.5"/>
    <n v="0.5"/>
    <n v="302893.22779999999"/>
    <n v="2019207"/>
    <n v="24067"/>
    <n v="1019"/>
    <s v="sildG05"/>
    <s v="161722.G05"/>
    <s v="sildG05"/>
    <n v="126417"/>
    <n v="1"/>
    <n v="80"/>
    <n v="17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794741.9538"/>
    <n v="8026670.5367000001"/>
  </r>
  <r>
    <n v="341"/>
    <x v="0"/>
    <n v="1"/>
    <n v="26.5"/>
    <n v="0.5"/>
    <n v="302893.22779999999"/>
    <n v="2019207"/>
    <n v="24067"/>
    <n v="1019"/>
    <s v="sildG05"/>
    <s v="161722.G05"/>
    <s v="sildG05"/>
    <n v="126417"/>
    <n v="1"/>
    <n v="81"/>
    <n v="187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6641033.5986"/>
    <n v="8026670.5367000001"/>
  </r>
  <r>
    <n v="342"/>
    <x v="0"/>
    <n v="1"/>
    <n v="26.5"/>
    <n v="0.5"/>
    <n v="302893.22779999999"/>
    <n v="2019207"/>
    <n v="24067"/>
    <n v="1019"/>
    <s v="sildG05"/>
    <s v="161722.G05"/>
    <s v="sildG05"/>
    <n v="126417"/>
    <n v="1"/>
    <n v="91"/>
    <n v="168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0886062.270400003"/>
    <n v="8026670.5367000001"/>
  </r>
  <r>
    <n v="343"/>
    <x v="0"/>
    <n v="1"/>
    <n v="26.5"/>
    <n v="0.5"/>
    <n v="302893.22779999999"/>
    <n v="2019207"/>
    <n v="24067"/>
    <n v="1019"/>
    <s v="sildG05"/>
    <s v="161722.G05"/>
    <s v="sildG05"/>
    <n v="126417"/>
    <n v="1"/>
    <n v="99"/>
    <n v="183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5429460.687399998"/>
    <n v="8026670.5367000001"/>
  </r>
  <r>
    <n v="344"/>
    <x v="0"/>
    <n v="1"/>
    <n v="26.5"/>
    <n v="0.5"/>
    <n v="302893.22779999999"/>
    <n v="2019207"/>
    <n v="24070"/>
    <n v="1019"/>
    <s v="sildG05"/>
    <s v="161722.G05"/>
    <s v="sildG05"/>
    <n v="126417"/>
    <n v="1"/>
    <n v="4"/>
    <n v="163"/>
    <n v="26.5"/>
    <x v="3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9371596.131399997"/>
    <n v="8026670.5367000001"/>
  </r>
  <r>
    <n v="345"/>
    <x v="0"/>
    <n v="1"/>
    <n v="26.5"/>
    <n v="0.5"/>
    <n v="302893.22779999999"/>
    <n v="2019207"/>
    <n v="24070"/>
    <n v="1019"/>
    <s v="sildG05"/>
    <s v="161722.G05"/>
    <s v="sildG05"/>
    <n v="126417"/>
    <n v="1"/>
    <n v="5"/>
    <n v="169"/>
    <n v="26.5"/>
    <x v="3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1188955.498199999"/>
    <n v="8026670.5367000001"/>
  </r>
  <r>
    <n v="346"/>
    <x v="0"/>
    <n v="1"/>
    <n v="26.5"/>
    <n v="0.5"/>
    <n v="302893.22779999999"/>
    <n v="2019207"/>
    <n v="24070"/>
    <n v="1019"/>
    <s v="sildG05"/>
    <s v="161722.G05"/>
    <s v="sildG05"/>
    <n v="126417"/>
    <n v="1"/>
    <n v="10"/>
    <n v="176"/>
    <n v="26.5"/>
    <x v="4"/>
    <n v="2"/>
    <s v="-"/>
    <s v="-"/>
    <x v="1"/>
    <s v="-"/>
    <n v="3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53309208.092799999"/>
    <n v="8026670.5367000001"/>
  </r>
  <r>
    <n v="347"/>
    <x v="0"/>
    <n v="1"/>
    <n v="26.5"/>
    <n v="0.5"/>
    <n v="302893.22779999999"/>
    <n v="2019207"/>
    <n v="24070"/>
    <n v="1019"/>
    <s v="sildG05"/>
    <s v="161722.G05"/>
    <s v="sildG05"/>
    <n v="126417"/>
    <n v="1"/>
    <n v="14"/>
    <n v="178"/>
    <n v="26.5"/>
    <x v="5"/>
    <n v="2"/>
    <s v="-"/>
    <s v="-"/>
    <x v="1"/>
    <s v="-"/>
    <n v="3"/>
    <s v="-"/>
    <s v="-"/>
    <n v="1E-3"/>
    <s v="-"/>
    <n v="56"/>
    <n v="2"/>
    <n v="1"/>
    <n v="2"/>
    <s v="-"/>
    <s v="-"/>
    <s v="-"/>
    <n v="2"/>
    <s v="-"/>
    <s v="-"/>
    <s v="-"/>
    <s v="-"/>
    <b v="1"/>
    <m/>
    <n v="53914994.5484"/>
    <n v="8026670.5367000001"/>
  </r>
  <r>
    <n v="348"/>
    <x v="0"/>
    <n v="1"/>
    <n v="26.5"/>
    <n v="0.5"/>
    <n v="302893.22779999999"/>
    <n v="2019207"/>
    <n v="24070"/>
    <n v="1019"/>
    <s v="sildG05"/>
    <s v="161722.G05"/>
    <s v="sildG05"/>
    <n v="126417"/>
    <n v="1"/>
    <n v="20"/>
    <n v="153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49"/>
    <x v="0"/>
    <n v="1"/>
    <n v="26.5"/>
    <n v="0.5"/>
    <n v="302893.22779999999"/>
    <n v="2019207"/>
    <n v="24070"/>
    <n v="1019"/>
    <s v="sildG05"/>
    <s v="161722.G05"/>
    <s v="sildG05"/>
    <n v="126417"/>
    <n v="1"/>
    <n v="27"/>
    <n v="163"/>
    <n v="26.5"/>
    <x v="4"/>
    <n v="1"/>
    <s v="-"/>
    <s v="-"/>
    <x v="1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49371596.131399997"/>
    <n v="8026670.5367000001"/>
  </r>
  <r>
    <n v="350"/>
    <x v="0"/>
    <n v="1"/>
    <n v="26.5"/>
    <n v="0.5"/>
    <n v="302893.22779999999"/>
    <n v="2019207"/>
    <n v="24070"/>
    <n v="1019"/>
    <s v="sildG05"/>
    <s v="161722.G05"/>
    <s v="sildG05"/>
    <n v="126417"/>
    <n v="1"/>
    <n v="41"/>
    <n v="162"/>
    <n v="26.5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068702.9036"/>
    <n v="8026670.5367000001"/>
  </r>
  <r>
    <n v="351"/>
    <x v="0"/>
    <n v="1"/>
    <n v="26.5"/>
    <n v="0.5"/>
    <n v="302893.22779999999"/>
    <n v="2019207"/>
    <n v="24070"/>
    <n v="1019"/>
    <s v="sildG05"/>
    <s v="161722.G05"/>
    <s v="sildG05"/>
    <n v="126417"/>
    <n v="1"/>
    <n v="44"/>
    <n v="134"/>
    <n v="26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0587692.525200002"/>
    <n v="8026670.5367000001"/>
  </r>
  <r>
    <n v="352"/>
    <x v="0"/>
    <n v="1"/>
    <n v="26.5"/>
    <n v="0.5"/>
    <n v="302893.22779999999"/>
    <n v="2019207"/>
    <n v="24073"/>
    <n v="1019"/>
    <s v="sildG05"/>
    <s v="161722.G05"/>
    <s v="sildG05"/>
    <n v="126417"/>
    <n v="1"/>
    <n v="4"/>
    <n v="162"/>
    <n v="26.5"/>
    <x v="5"/>
    <n v="1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068702.9036"/>
    <n v="8026670.5367000001"/>
  </r>
  <r>
    <n v="353"/>
    <x v="0"/>
    <n v="1"/>
    <n v="26.5"/>
    <n v="0.5"/>
    <n v="302893.22779999999"/>
    <n v="2019207"/>
    <n v="24073"/>
    <n v="1019"/>
    <s v="sildG05"/>
    <s v="161722.G05"/>
    <s v="sildG05"/>
    <n v="126417"/>
    <n v="1"/>
    <n v="19"/>
    <n v="132"/>
    <n v="26.5"/>
    <x v="5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981906.069600001"/>
    <n v="8026670.5367000001"/>
  </r>
  <r>
    <n v="354"/>
    <x v="0"/>
    <n v="1"/>
    <n v="26.5"/>
    <n v="0.5"/>
    <n v="302893.22779999999"/>
    <n v="2019207"/>
    <n v="24073"/>
    <n v="1019"/>
    <s v="sildG05"/>
    <s v="161722.G05"/>
    <s v="sildG05"/>
    <n v="126417"/>
    <n v="1"/>
    <n v="21"/>
    <n v="170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1491848.725999996"/>
    <n v="8026670.5367000001"/>
  </r>
  <r>
    <n v="355"/>
    <x v="0"/>
    <n v="1"/>
    <n v="26.5"/>
    <n v="0.5"/>
    <n v="302893.22779999999"/>
    <n v="2019207"/>
    <n v="24073"/>
    <n v="1019"/>
    <s v="sildG05"/>
    <s v="161722.G05"/>
    <s v="sildG05"/>
    <n v="126417"/>
    <n v="1"/>
    <n v="28"/>
    <n v="190"/>
    <n v="26.5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56"/>
    <x v="0"/>
    <n v="1"/>
    <n v="26.5"/>
    <n v="0.5"/>
    <n v="302893.22779999999"/>
    <n v="2019207"/>
    <n v="24073"/>
    <n v="1019"/>
    <s v="sildG05"/>
    <s v="161722.G05"/>
    <s v="sildG05"/>
    <n v="126417"/>
    <n v="1"/>
    <n v="43"/>
    <n v="164"/>
    <n v="26.5"/>
    <x v="3"/>
    <n v="1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49674489.359200001"/>
    <n v="8026670.5367000001"/>
  </r>
  <r>
    <n v="357"/>
    <x v="0"/>
    <n v="1"/>
    <n v="26.5"/>
    <n v="0.5"/>
    <n v="302893.22779999999"/>
    <n v="2019207"/>
    <n v="24073"/>
    <n v="1019"/>
    <s v="sildG05"/>
    <s v="161722.G05"/>
    <s v="sildG05"/>
    <n v="126417"/>
    <n v="1"/>
    <n v="60"/>
    <n v="150"/>
    <n v="26.5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58"/>
    <x v="0"/>
    <n v="1"/>
    <n v="26.5"/>
    <n v="0.5"/>
    <n v="302893.22779999999"/>
    <n v="2019207"/>
    <n v="24073"/>
    <n v="1019"/>
    <s v="sildG05"/>
    <s v="161722.G05"/>
    <s v="sildG05"/>
    <n v="126417"/>
    <n v="1"/>
    <n v="61"/>
    <n v="190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59"/>
    <x v="0"/>
    <n v="1"/>
    <n v="26.5"/>
    <n v="0.5"/>
    <n v="302893.22779999999"/>
    <n v="2019207"/>
    <n v="24074"/>
    <n v="1019"/>
    <s v="sildG05"/>
    <s v="161722.G05"/>
    <s v="sildG05"/>
    <n v="126417"/>
    <n v="1"/>
    <n v="7"/>
    <n v="164"/>
    <n v="26.5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9674489.359200001"/>
    <n v="8026670.5367000001"/>
  </r>
  <r>
    <n v="360"/>
    <x v="0"/>
    <n v="1"/>
    <n v="26.5"/>
    <n v="0.5"/>
    <n v="302893.22779999999"/>
    <n v="2019207"/>
    <n v="24074"/>
    <n v="1019"/>
    <s v="sildG05"/>
    <s v="161722.G05"/>
    <s v="sildG05"/>
    <n v="126417"/>
    <n v="1"/>
    <n v="43"/>
    <n v="166"/>
    <n v="26.5"/>
    <x v="3"/>
    <n v="2"/>
    <s v="-"/>
    <s v="-"/>
    <x v="1"/>
    <s v="-"/>
    <n v="3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50280275.814800002"/>
    <n v="8026670.5367000001"/>
  </r>
  <r>
    <n v="361"/>
    <x v="0"/>
    <n v="1"/>
    <n v="26.5"/>
    <n v="0.5"/>
    <n v="302893.22779999999"/>
    <n v="2019207"/>
    <n v="24074"/>
    <n v="1019"/>
    <s v="sildG05"/>
    <s v="161722.G05"/>
    <s v="sildG05"/>
    <n v="126417"/>
    <n v="1"/>
    <n v="64"/>
    <n v="160"/>
    <n v="26.5"/>
    <x v="3"/>
    <n v="2"/>
    <s v="-"/>
    <s v="-"/>
    <x v="1"/>
    <s v="-"/>
    <n v="3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48462916.447999999"/>
    <n v="8026670.5367000001"/>
  </r>
  <r>
    <n v="362"/>
    <x v="0"/>
    <n v="1"/>
    <n v="26.5"/>
    <n v="0.5"/>
    <n v="302893.22779999999"/>
    <n v="2019207"/>
    <n v="24081"/>
    <n v="1019"/>
    <s v="sildG05"/>
    <s v="161722.G05"/>
    <s v="sildG05"/>
    <n v="126417"/>
    <n v="1"/>
    <n v="16"/>
    <n v="178"/>
    <n v="26.5"/>
    <x v="2"/>
    <n v="2"/>
    <s v="-"/>
    <s v="-"/>
    <x v="1"/>
    <s v="-"/>
    <n v="2"/>
    <s v="-"/>
    <s v="-"/>
    <n v="4.0000000000000001E-3"/>
    <s v="-"/>
    <n v="56"/>
    <n v="2"/>
    <n v="1"/>
    <n v="2"/>
    <s v="-"/>
    <s v="-"/>
    <s v="-"/>
    <n v="1"/>
    <s v="-"/>
    <s v="-"/>
    <s v="-"/>
    <s v="-"/>
    <b v="1"/>
    <m/>
    <n v="53914994.5484"/>
    <n v="8026670.5367000001"/>
  </r>
  <r>
    <n v="363"/>
    <x v="0"/>
    <n v="1"/>
    <n v="26.5"/>
    <n v="0.5"/>
    <n v="302893.22779999999"/>
    <n v="2019207"/>
    <n v="24081"/>
    <n v="1019"/>
    <s v="sildG05"/>
    <s v="161722.G05"/>
    <s v="sildG05"/>
    <n v="126417"/>
    <n v="1"/>
    <n v="27"/>
    <n v="197"/>
    <n v="26.5"/>
    <x v="2"/>
    <n v="1"/>
    <s v="-"/>
    <s v="-"/>
    <x v="1"/>
    <s v="-"/>
    <n v="3"/>
    <s v="-"/>
    <s v="-"/>
    <n v="5.0000000000000001E-3"/>
    <s v="-"/>
    <n v="58"/>
    <n v="2"/>
    <n v="1"/>
    <n v="2"/>
    <s v="-"/>
    <s v="-"/>
    <s v="-"/>
    <n v="1"/>
    <s v="-"/>
    <s v="-"/>
    <s v="-"/>
    <s v="-"/>
    <b v="1"/>
    <m/>
    <n v="59669965.876599997"/>
    <n v="8026670.5367000001"/>
  </r>
  <r>
    <n v="364"/>
    <x v="0"/>
    <n v="1"/>
    <n v="27"/>
    <n v="0.5"/>
    <n v="311539.33630000002"/>
    <n v="2019207"/>
    <n v="24045"/>
    <n v="1019"/>
    <s v="sildG05"/>
    <s v="161722.G05"/>
    <s v="sildG05"/>
    <n v="126417"/>
    <n v="1"/>
    <n v="8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365"/>
    <x v="0"/>
    <n v="1"/>
    <n v="27"/>
    <n v="0.5"/>
    <n v="311539.33630000002"/>
    <n v="2019207"/>
    <n v="24045"/>
    <n v="1019"/>
    <s v="sildG05"/>
    <s v="161722.G05"/>
    <s v="sildG05"/>
    <n v="126417"/>
    <n v="1"/>
    <n v="46"/>
    <n v="154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977057.790200002"/>
    <n v="8411562.0800999999"/>
  </r>
  <r>
    <n v="366"/>
    <x v="0"/>
    <n v="1"/>
    <n v="27"/>
    <n v="0.5"/>
    <n v="311539.33630000002"/>
    <n v="2019207"/>
    <n v="24045"/>
    <n v="1019"/>
    <s v="sildG05"/>
    <s v="161722.G05"/>
    <s v="sildG05"/>
    <n v="126417"/>
    <n v="1"/>
    <n v="53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367"/>
    <x v="0"/>
    <n v="1"/>
    <n v="27"/>
    <n v="0.5"/>
    <n v="311539.33630000002"/>
    <n v="2019207"/>
    <n v="24045"/>
    <n v="1019"/>
    <s v="sildG05"/>
    <s v="161722.G05"/>
    <s v="sildG05"/>
    <n v="126417"/>
    <n v="1"/>
    <n v="58"/>
    <n v="182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368"/>
    <x v="0"/>
    <n v="1"/>
    <n v="27"/>
    <n v="0.5"/>
    <n v="311539.33630000002"/>
    <n v="2019207"/>
    <n v="24045"/>
    <n v="1019"/>
    <s v="sildG05"/>
    <s v="161722.G05"/>
    <s v="sildG05"/>
    <n v="126417"/>
    <n v="1"/>
    <n v="76"/>
    <n v="177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369"/>
    <x v="0"/>
    <n v="1"/>
    <n v="27"/>
    <n v="0.5"/>
    <n v="311539.33630000002"/>
    <n v="2019207"/>
    <n v="24045"/>
    <n v="1019"/>
    <s v="sildG05"/>
    <s v="161722.G05"/>
    <s v="sildG05"/>
    <n v="126417"/>
    <n v="1"/>
    <n v="90"/>
    <n v="196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061709.914800003"/>
    <n v="8411562.0800999999"/>
  </r>
  <r>
    <n v="370"/>
    <x v="0"/>
    <n v="1"/>
    <n v="27"/>
    <n v="0.5"/>
    <n v="311539.33630000002"/>
    <n v="2019207"/>
    <n v="24052"/>
    <n v="1019"/>
    <s v="sildG05"/>
    <s v="161722.G05"/>
    <s v="sildG05"/>
    <n v="126417"/>
    <n v="1"/>
    <n v="7"/>
    <n v="171"/>
    <n v="27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3273226.507300004"/>
    <n v="8411562.0800999999"/>
  </r>
  <r>
    <n v="371"/>
    <x v="0"/>
    <n v="1"/>
    <n v="27"/>
    <n v="0.5"/>
    <n v="311539.33630000002"/>
    <n v="2019207"/>
    <n v="24052"/>
    <n v="1019"/>
    <s v="sildG05"/>
    <s v="161722.G05"/>
    <s v="sildG05"/>
    <n v="126417"/>
    <n v="1"/>
    <n v="10"/>
    <n v="178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454001.861400001"/>
    <n v="8411562.0800999999"/>
  </r>
  <r>
    <n v="372"/>
    <x v="0"/>
    <n v="1"/>
    <n v="27"/>
    <n v="0.5"/>
    <n v="311539.33630000002"/>
    <n v="2019207"/>
    <n v="24052"/>
    <n v="1019"/>
    <s v="sildG05"/>
    <s v="161722.G05"/>
    <s v="sildG05"/>
    <n v="126417"/>
    <n v="1"/>
    <n v="15"/>
    <n v="195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60750170.578500003"/>
    <n v="8411562.0800999999"/>
  </r>
  <r>
    <n v="373"/>
    <x v="0"/>
    <n v="1"/>
    <n v="27"/>
    <n v="0.5"/>
    <n v="311539.33630000002"/>
    <n v="2019207"/>
    <n v="24052"/>
    <n v="1019"/>
    <s v="sildG05"/>
    <s v="161722.G05"/>
    <s v="sildG05"/>
    <n v="126417"/>
    <n v="1"/>
    <n v="22"/>
    <n v="199"/>
    <n v="27"/>
    <x v="1"/>
    <n v="2"/>
    <s v="-"/>
    <s v="-"/>
    <x v="1"/>
    <s v="-"/>
    <n v="2"/>
    <s v="-"/>
    <s v="-"/>
    <n v="2.8000000000000001E-2"/>
    <s v="-"/>
    <n v="56"/>
    <n v="2"/>
    <n v="1"/>
    <n v="1"/>
    <s v="-"/>
    <s v="-"/>
    <s v="-"/>
    <n v="1"/>
    <s v="-"/>
    <s v="-"/>
    <s v="-"/>
    <s v="-"/>
    <b v="1"/>
    <m/>
    <n v="61996327.923700005"/>
    <n v="8411562.0800999999"/>
  </r>
  <r>
    <n v="374"/>
    <x v="0"/>
    <n v="1"/>
    <n v="27"/>
    <n v="0.5"/>
    <n v="311539.33630000002"/>
    <n v="2019207"/>
    <n v="24052"/>
    <n v="1019"/>
    <s v="sildG05"/>
    <s v="161722.G05"/>
    <s v="sildG05"/>
    <n v="126417"/>
    <n v="1"/>
    <n v="36"/>
    <n v="174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207844.516200006"/>
    <n v="8411562.0800999999"/>
  </r>
  <r>
    <n v="375"/>
    <x v="0"/>
    <n v="1"/>
    <n v="27"/>
    <n v="0.5"/>
    <n v="311539.33630000002"/>
    <n v="2019207"/>
    <n v="24052"/>
    <n v="1019"/>
    <s v="sildG05"/>
    <s v="161722.G05"/>
    <s v="sildG05"/>
    <n v="126417"/>
    <n v="1"/>
    <n v="42"/>
    <n v="176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830923.188800007"/>
    <n v="8411562.0800999999"/>
  </r>
  <r>
    <n v="376"/>
    <x v="0"/>
    <n v="1"/>
    <n v="27"/>
    <n v="0.5"/>
    <n v="311539.33630000002"/>
    <n v="2019207"/>
    <n v="24052"/>
    <n v="1019"/>
    <s v="sildG05"/>
    <s v="161722.G05"/>
    <s v="sildG05"/>
    <n v="126417"/>
    <n v="1"/>
    <n v="67"/>
    <n v="179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765541.197700001"/>
    <n v="8411562.0800999999"/>
  </r>
  <r>
    <n v="377"/>
    <x v="0"/>
    <n v="1"/>
    <n v="27"/>
    <n v="0.5"/>
    <n v="311539.33630000002"/>
    <n v="2019207"/>
    <n v="24052"/>
    <n v="1019"/>
    <s v="sildG05"/>
    <s v="161722.G05"/>
    <s v="sildG05"/>
    <n v="126417"/>
    <n v="1"/>
    <n v="71"/>
    <n v="162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469372.480600007"/>
    <n v="8411562.0800999999"/>
  </r>
  <r>
    <n v="378"/>
    <x v="0"/>
    <n v="1"/>
    <n v="27"/>
    <n v="0.5"/>
    <n v="311539.33630000002"/>
    <n v="2019207"/>
    <n v="24052"/>
    <n v="1019"/>
    <s v="sildG05"/>
    <s v="161722.G05"/>
    <s v="sildG05"/>
    <n v="126417"/>
    <n v="1"/>
    <n v="86"/>
    <n v="147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5796282.436100006"/>
    <n v="8411562.0800999999"/>
  </r>
  <r>
    <n v="379"/>
    <x v="0"/>
    <n v="1"/>
    <n v="27"/>
    <n v="0.5"/>
    <n v="311539.33630000002"/>
    <n v="2019207"/>
    <n v="24060"/>
    <n v="1019"/>
    <s v="sildG05"/>
    <s v="161722.G05"/>
    <s v="sildG05"/>
    <n v="126417"/>
    <n v="1"/>
    <n v="17"/>
    <n v="170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961687.171000004"/>
    <n v="8411562.0800999999"/>
  </r>
  <r>
    <n v="380"/>
    <x v="0"/>
    <n v="1"/>
    <n v="27"/>
    <n v="0.5"/>
    <n v="311539.33630000002"/>
    <n v="2019207"/>
    <n v="24060"/>
    <n v="1019"/>
    <s v="sildG05"/>
    <s v="161722.G05"/>
    <s v="sildG05"/>
    <n v="126417"/>
    <n v="1"/>
    <n v="36"/>
    <n v="165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403990.489500001"/>
    <n v="8411562.0800999999"/>
  </r>
  <r>
    <n v="381"/>
    <x v="0"/>
    <n v="1"/>
    <n v="27"/>
    <n v="0.5"/>
    <n v="311539.33630000002"/>
    <n v="2019207"/>
    <n v="24060"/>
    <n v="1019"/>
    <s v="sildG05"/>
    <s v="161722.G05"/>
    <s v="sildG05"/>
    <n v="126417"/>
    <n v="1"/>
    <n v="45"/>
    <n v="220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8538653.986000001"/>
    <n v="8411562.0800999999"/>
  </r>
  <r>
    <n v="382"/>
    <x v="0"/>
    <n v="1"/>
    <n v="27"/>
    <n v="0.5"/>
    <n v="311539.33630000002"/>
    <n v="2019207"/>
    <n v="24060"/>
    <n v="1019"/>
    <s v="sildG05"/>
    <s v="161722.G05"/>
    <s v="sildG05"/>
    <n v="126417"/>
    <n v="1"/>
    <n v="65"/>
    <n v="174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383"/>
    <x v="0"/>
    <n v="1"/>
    <n v="27"/>
    <n v="0.5"/>
    <n v="311539.33630000002"/>
    <n v="2019207"/>
    <n v="24060"/>
    <n v="1019"/>
    <s v="sildG05"/>
    <s v="161722.G05"/>
    <s v="sildG05"/>
    <n v="126417"/>
    <n v="1"/>
    <n v="72"/>
    <n v="183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384"/>
    <x v="0"/>
    <n v="1"/>
    <n v="27"/>
    <n v="0.5"/>
    <n v="311539.33630000002"/>
    <n v="2019207"/>
    <n v="24060"/>
    <n v="1019"/>
    <s v="sildG05"/>
    <s v="161722.G05"/>
    <s v="sildG05"/>
    <n v="126417"/>
    <n v="1"/>
    <n v="73"/>
    <n v="167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027069.162100002"/>
    <n v="8411562.0800999999"/>
  </r>
  <r>
    <n v="385"/>
    <x v="0"/>
    <n v="1"/>
    <n v="27"/>
    <n v="0.5"/>
    <n v="311539.33630000002"/>
    <n v="2019207"/>
    <n v="24060"/>
    <n v="1019"/>
    <s v="sildG05"/>
    <s v="161722.G05"/>
    <s v="sildG05"/>
    <n v="126417"/>
    <n v="1"/>
    <n v="81"/>
    <n v="163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0780911.816900007"/>
    <n v="8411562.0800999999"/>
  </r>
  <r>
    <n v="386"/>
    <x v="0"/>
    <n v="1"/>
    <n v="27"/>
    <n v="0.5"/>
    <n v="311539.33630000002"/>
    <n v="2019207"/>
    <n v="24060"/>
    <n v="1019"/>
    <s v="sildG05"/>
    <s v="161722.G05"/>
    <s v="sildG05"/>
    <n v="126417"/>
    <n v="1"/>
    <n v="82"/>
    <n v="198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1684788.587400004"/>
    <n v="8411562.0800999999"/>
  </r>
  <r>
    <n v="387"/>
    <x v="0"/>
    <n v="1"/>
    <n v="27"/>
    <n v="0.5"/>
    <n v="311539.33630000002"/>
    <n v="2019207"/>
    <n v="24060"/>
    <n v="1019"/>
    <s v="sildG05"/>
    <s v="161722.G05"/>
    <s v="sildG05"/>
    <n v="126417"/>
    <n v="1"/>
    <n v="83"/>
    <n v="187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8257855.888100006"/>
    <n v="8411562.0800999999"/>
  </r>
  <r>
    <n v="388"/>
    <x v="0"/>
    <n v="1"/>
    <n v="27"/>
    <n v="0.5"/>
    <n v="311539.33630000002"/>
    <n v="2019207"/>
    <n v="24060"/>
    <n v="1019"/>
    <s v="sildG05"/>
    <s v="161722.G05"/>
    <s v="sildG05"/>
    <n v="126417"/>
    <n v="1"/>
    <n v="88"/>
    <n v="160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49846293.808000006"/>
    <n v="8411562.0800999999"/>
  </r>
  <r>
    <n v="389"/>
    <x v="0"/>
    <n v="1"/>
    <n v="27"/>
    <n v="0.5"/>
    <n v="311539.33630000002"/>
    <n v="2019207"/>
    <n v="24060"/>
    <n v="1019"/>
    <s v="sildG05"/>
    <s v="161722.G05"/>
    <s v="sildG05"/>
    <n v="126417"/>
    <n v="1"/>
    <n v="97"/>
    <n v="176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4830923.188800007"/>
    <n v="8411562.0800999999"/>
  </r>
  <r>
    <n v="390"/>
    <x v="0"/>
    <n v="1"/>
    <n v="27"/>
    <n v="0.5"/>
    <n v="311539.33630000002"/>
    <n v="2019207"/>
    <n v="24061"/>
    <n v="1019"/>
    <s v="sildG05"/>
    <s v="161722.G05"/>
    <s v="sildG05"/>
    <n v="126417"/>
    <n v="1"/>
    <n v="6"/>
    <n v="181"/>
    <n v="27"/>
    <x v="4"/>
    <n v="2"/>
    <s v="-"/>
    <s v="-"/>
    <x v="1"/>
    <s v="-"/>
    <n v="3"/>
    <s v="-"/>
    <s v="-"/>
    <n v="1.4E-5"/>
    <s v="-"/>
    <n v="57"/>
    <n v="2"/>
    <n v="1"/>
    <n v="1"/>
    <s v="-"/>
    <s v="-"/>
    <s v="-"/>
    <n v="1"/>
    <s v="-"/>
    <s v="-"/>
    <s v="-"/>
    <s v="-"/>
    <b v="1"/>
    <m/>
    <n v="56388619.870300002"/>
    <n v="8411562.0800999999"/>
  </r>
  <r>
    <n v="391"/>
    <x v="0"/>
    <n v="1"/>
    <n v="27"/>
    <n v="0.5"/>
    <n v="311539.33630000002"/>
    <n v="2019207"/>
    <n v="24061"/>
    <n v="1019"/>
    <s v="sildG05"/>
    <s v="161722.G05"/>
    <s v="sildG05"/>
    <n v="126417"/>
    <n v="1"/>
    <n v="23"/>
    <n v="159"/>
    <n v="27"/>
    <x v="3"/>
    <n v="1"/>
    <s v="-"/>
    <s v="-"/>
    <x v="1"/>
    <s v="-"/>
    <n v="3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49534754.471700005"/>
    <n v="8411562.0800999999"/>
  </r>
  <r>
    <n v="392"/>
    <x v="0"/>
    <n v="1"/>
    <n v="27"/>
    <n v="0.5"/>
    <n v="311539.33630000002"/>
    <n v="2019207"/>
    <n v="24061"/>
    <n v="1019"/>
    <s v="sildG05"/>
    <s v="161722.G05"/>
    <s v="sildG05"/>
    <n v="126417"/>
    <n v="1"/>
    <n v="32"/>
    <n v="181"/>
    <n v="27"/>
    <x v="4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6388619.870300002"/>
    <n v="8411562.0800999999"/>
  </r>
  <r>
    <n v="393"/>
    <x v="0"/>
    <n v="1"/>
    <n v="27"/>
    <n v="0.5"/>
    <n v="311539.33630000002"/>
    <n v="2019207"/>
    <n v="24061"/>
    <n v="1019"/>
    <s v="sildG05"/>
    <s v="161722.G05"/>
    <s v="sildG05"/>
    <n v="126417"/>
    <n v="1"/>
    <n v="54"/>
    <n v="182"/>
    <n v="27"/>
    <x v="3"/>
    <n v="1"/>
    <s v="-"/>
    <s v="-"/>
    <x v="1"/>
    <s v="-"/>
    <n v="3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394"/>
    <x v="0"/>
    <n v="1"/>
    <n v="27"/>
    <n v="0.5"/>
    <n v="311539.33630000002"/>
    <n v="2019207"/>
    <n v="24066"/>
    <n v="1019"/>
    <s v="sildG05"/>
    <s v="161722.G05"/>
    <s v="sildG05"/>
    <n v="126417"/>
    <n v="1"/>
    <n v="5"/>
    <n v="168"/>
    <n v="27"/>
    <x v="4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338608.498400003"/>
    <n v="8411562.0800999999"/>
  </r>
  <r>
    <n v="395"/>
    <x v="0"/>
    <n v="1"/>
    <n v="27"/>
    <n v="0.5"/>
    <n v="311539.33630000002"/>
    <n v="2019207"/>
    <n v="24066"/>
    <n v="1019"/>
    <s v="sildG05"/>
    <s v="161722.G05"/>
    <s v="sildG05"/>
    <n v="126417"/>
    <n v="1"/>
    <n v="15"/>
    <n v="197"/>
    <n v="27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373249.251100004"/>
    <n v="8411562.0800999999"/>
  </r>
  <r>
    <n v="396"/>
    <x v="0"/>
    <n v="1"/>
    <n v="27"/>
    <n v="0.5"/>
    <n v="311539.33630000002"/>
    <n v="2019207"/>
    <n v="24066"/>
    <n v="1019"/>
    <s v="sildG05"/>
    <s v="161722.G05"/>
    <s v="sildG05"/>
    <n v="126417"/>
    <n v="1"/>
    <n v="21"/>
    <n v="196"/>
    <n v="27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061709.914800003"/>
    <n v="8411562.0800999999"/>
  </r>
  <r>
    <n v="397"/>
    <x v="0"/>
    <n v="1"/>
    <n v="27"/>
    <n v="0.5"/>
    <n v="311539.33630000002"/>
    <n v="2019207"/>
    <n v="24066"/>
    <n v="1019"/>
    <s v="sildG05"/>
    <s v="161722.G05"/>
    <s v="sildG05"/>
    <n v="126417"/>
    <n v="1"/>
    <n v="26"/>
    <n v="183"/>
    <n v="27"/>
    <x v="6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011698.542900003"/>
    <n v="8411562.0800999999"/>
  </r>
  <r>
    <n v="398"/>
    <x v="0"/>
    <n v="1"/>
    <n v="27"/>
    <n v="0.5"/>
    <n v="311539.33630000002"/>
    <n v="2019207"/>
    <n v="24066"/>
    <n v="1019"/>
    <s v="sildG05"/>
    <s v="161722.G05"/>
    <s v="sildG05"/>
    <n v="126417"/>
    <n v="1"/>
    <n v="28"/>
    <n v="175"/>
    <n v="27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519383.852500007"/>
    <n v="8411562.0800999999"/>
  </r>
  <r>
    <n v="399"/>
    <x v="0"/>
    <n v="1"/>
    <n v="27"/>
    <n v="0.5"/>
    <n v="311539.33630000002"/>
    <n v="2019207"/>
    <n v="24066"/>
    <n v="1019"/>
    <s v="sildG05"/>
    <s v="161722.G05"/>
    <s v="sildG05"/>
    <n v="126417"/>
    <n v="1"/>
    <n v="30"/>
    <n v="179"/>
    <n v="27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5765541.197700001"/>
    <n v="8411562.0800999999"/>
  </r>
  <r>
    <n v="400"/>
    <x v="0"/>
    <n v="1"/>
    <n v="27"/>
    <n v="0.5"/>
    <n v="311539.33630000002"/>
    <n v="2019207"/>
    <n v="24066"/>
    <n v="1019"/>
    <s v="sildG05"/>
    <s v="161722.G05"/>
    <s v="sildG05"/>
    <n v="126417"/>
    <n v="1"/>
    <n v="33"/>
    <n v="183"/>
    <n v="27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401"/>
    <x v="0"/>
    <n v="1"/>
    <n v="27"/>
    <n v="0.5"/>
    <n v="311539.33630000002"/>
    <n v="2019207"/>
    <n v="24066"/>
    <n v="1019"/>
    <s v="sildG05"/>
    <s v="161722.G05"/>
    <s v="sildG05"/>
    <n v="126417"/>
    <n v="1"/>
    <n v="36"/>
    <n v="158"/>
    <n v="27"/>
    <x v="5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223215.135400005"/>
    <n v="8411562.0800999999"/>
  </r>
  <r>
    <n v="402"/>
    <x v="0"/>
    <n v="1"/>
    <n v="27"/>
    <n v="0.5"/>
    <n v="311539.33630000002"/>
    <n v="2019207"/>
    <n v="24067"/>
    <n v="1019"/>
    <s v="sildG05"/>
    <s v="161722.G05"/>
    <s v="sildG05"/>
    <n v="126417"/>
    <n v="1"/>
    <n v="16"/>
    <n v="164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092451.153200001"/>
    <n v="8411562.0800999999"/>
  </r>
  <r>
    <n v="403"/>
    <x v="0"/>
    <n v="1"/>
    <n v="27"/>
    <n v="0.5"/>
    <n v="311539.33630000002"/>
    <n v="2019207"/>
    <n v="24067"/>
    <n v="1019"/>
    <s v="sildG05"/>
    <s v="161722.G05"/>
    <s v="sildG05"/>
    <n v="126417"/>
    <n v="1"/>
    <n v="18"/>
    <n v="156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8600136.462800004"/>
    <n v="8411562.0800999999"/>
  </r>
  <r>
    <n v="404"/>
    <x v="0"/>
    <n v="1"/>
    <n v="27"/>
    <n v="0.5"/>
    <n v="311539.33630000002"/>
    <n v="2019207"/>
    <n v="24067"/>
    <n v="1019"/>
    <s v="sildG05"/>
    <s v="161722.G05"/>
    <s v="sildG05"/>
    <n v="126417"/>
    <n v="1"/>
    <n v="24"/>
    <n v="187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8257855.888100006"/>
    <n v="8411562.0800999999"/>
  </r>
  <r>
    <n v="405"/>
    <x v="0"/>
    <n v="1"/>
    <n v="27"/>
    <n v="0.5"/>
    <n v="311539.33630000002"/>
    <n v="2019207"/>
    <n v="24067"/>
    <n v="1019"/>
    <s v="sildG05"/>
    <s v="161722.G05"/>
    <s v="sildG05"/>
    <n v="126417"/>
    <n v="1"/>
    <n v="55"/>
    <n v="205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865563.941500008"/>
    <n v="8411562.0800999999"/>
  </r>
  <r>
    <n v="406"/>
    <x v="0"/>
    <n v="1"/>
    <n v="27"/>
    <n v="0.5"/>
    <n v="311539.33630000002"/>
    <n v="2019207"/>
    <n v="24067"/>
    <n v="1019"/>
    <s v="sildG05"/>
    <s v="161722.G05"/>
    <s v="sildG05"/>
    <n v="126417"/>
    <n v="1"/>
    <n v="57"/>
    <n v="187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8257855.888100006"/>
    <n v="8411562.0800999999"/>
  </r>
  <r>
    <n v="407"/>
    <x v="0"/>
    <n v="1"/>
    <n v="27"/>
    <n v="0.5"/>
    <n v="311539.33630000002"/>
    <n v="2019207"/>
    <n v="24067"/>
    <n v="1019"/>
    <s v="sildG05"/>
    <s v="161722.G05"/>
    <s v="sildG05"/>
    <n v="126417"/>
    <n v="1"/>
    <n v="59"/>
    <n v="193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0127091.905900002"/>
    <n v="8411562.0800999999"/>
  </r>
  <r>
    <n v="408"/>
    <x v="0"/>
    <n v="1"/>
    <n v="27"/>
    <n v="0.5"/>
    <n v="311539.33630000002"/>
    <n v="2019207"/>
    <n v="24067"/>
    <n v="1019"/>
    <s v="sildG05"/>
    <s v="161722.G05"/>
    <s v="sildG05"/>
    <n v="126417"/>
    <n v="1"/>
    <n v="70"/>
    <n v="174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409"/>
    <x v="0"/>
    <n v="1"/>
    <n v="27"/>
    <n v="0.5"/>
    <n v="311539.33630000002"/>
    <n v="2019207"/>
    <n v="24067"/>
    <n v="1019"/>
    <s v="sildG05"/>
    <s v="161722.G05"/>
    <s v="sildG05"/>
    <n v="126417"/>
    <n v="1"/>
    <n v="77"/>
    <n v="183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410"/>
    <x v="0"/>
    <n v="1"/>
    <n v="27"/>
    <n v="0.5"/>
    <n v="311539.33630000002"/>
    <n v="2019207"/>
    <n v="24067"/>
    <n v="1019"/>
    <s v="sildG05"/>
    <s v="161722.G05"/>
    <s v="sildG05"/>
    <n v="126417"/>
    <n v="1"/>
    <n v="86"/>
    <n v="182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411"/>
    <x v="0"/>
    <n v="1"/>
    <n v="27"/>
    <n v="0.5"/>
    <n v="311539.33630000002"/>
    <n v="2019207"/>
    <n v="24067"/>
    <n v="1019"/>
    <s v="sildG05"/>
    <s v="161722.G05"/>
    <s v="sildG05"/>
    <n v="126417"/>
    <n v="1"/>
    <n v="96"/>
    <n v="196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061709.914800003"/>
    <n v="8411562.0800999999"/>
  </r>
  <r>
    <n v="412"/>
    <x v="0"/>
    <n v="1"/>
    <n v="27"/>
    <n v="0.5"/>
    <n v="311539.33630000002"/>
    <n v="2019207"/>
    <n v="24070"/>
    <n v="1019"/>
    <s v="sildG05"/>
    <s v="161722.G05"/>
    <s v="sildG05"/>
    <n v="126417"/>
    <n v="1"/>
    <n v="3"/>
    <n v="166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1715529.825800002"/>
    <n v="8411562.0800999999"/>
  </r>
  <r>
    <n v="413"/>
    <x v="0"/>
    <n v="1"/>
    <n v="27"/>
    <n v="0.5"/>
    <n v="311539.33630000002"/>
    <n v="2019207"/>
    <n v="24070"/>
    <n v="1019"/>
    <s v="sildG05"/>
    <s v="161722.G05"/>
    <s v="sildG05"/>
    <n v="126417"/>
    <n v="1"/>
    <n v="53"/>
    <n v="182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6700159.206600003"/>
    <n v="8411562.0800999999"/>
  </r>
  <r>
    <n v="414"/>
    <x v="0"/>
    <n v="1"/>
    <n v="27"/>
    <n v="0.5"/>
    <n v="311539.33630000002"/>
    <n v="2019207"/>
    <n v="24070"/>
    <n v="1019"/>
    <s v="sildG05"/>
    <s v="161722.G05"/>
    <s v="sildG05"/>
    <n v="126417"/>
    <n v="1"/>
    <n v="76"/>
    <n v="188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8569395.224400006"/>
    <n v="8411562.0800999999"/>
  </r>
  <r>
    <n v="415"/>
    <x v="0"/>
    <n v="1"/>
    <n v="27"/>
    <n v="0.5"/>
    <n v="311539.33630000002"/>
    <n v="2019207"/>
    <n v="24073"/>
    <n v="1019"/>
    <s v="sildG05"/>
    <s v="161722.G05"/>
    <s v="sildG05"/>
    <n v="126417"/>
    <n v="1"/>
    <n v="5"/>
    <n v="170"/>
    <n v="27"/>
    <x v="4"/>
    <n v="1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16"/>
    <x v="0"/>
    <n v="1"/>
    <n v="27"/>
    <n v="0.5"/>
    <n v="311539.33630000002"/>
    <n v="2019207"/>
    <n v="24073"/>
    <n v="1019"/>
    <s v="sildG05"/>
    <s v="161722.G05"/>
    <s v="sildG05"/>
    <n v="126417"/>
    <n v="1"/>
    <n v="12"/>
    <n v="184"/>
    <n v="27"/>
    <x v="2"/>
    <n v="1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57323237.879200004"/>
    <n v="8411562.0800999999"/>
  </r>
  <r>
    <n v="417"/>
    <x v="0"/>
    <n v="1"/>
    <n v="27"/>
    <n v="0.5"/>
    <n v="311539.33630000002"/>
    <n v="2019207"/>
    <n v="24073"/>
    <n v="1019"/>
    <s v="sildG05"/>
    <s v="161722.G05"/>
    <s v="sildG05"/>
    <n v="126417"/>
    <n v="1"/>
    <n v="24"/>
    <n v="189"/>
    <n v="27"/>
    <x v="3"/>
    <n v="2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8880934.560700007"/>
    <n v="8411562.0800999999"/>
  </r>
  <r>
    <n v="418"/>
    <x v="0"/>
    <n v="1"/>
    <n v="27"/>
    <n v="0.5"/>
    <n v="311539.33630000002"/>
    <n v="2019207"/>
    <n v="24073"/>
    <n v="1019"/>
    <s v="sildG05"/>
    <s v="161722.G05"/>
    <s v="sildG05"/>
    <n v="126417"/>
    <n v="1"/>
    <n v="30"/>
    <n v="203"/>
    <n v="27"/>
    <x v="4"/>
    <n v="1"/>
    <s v="-"/>
    <s v="-"/>
    <x v="1"/>
    <s v="-"/>
    <n v="3"/>
    <s v="-"/>
    <s v="-"/>
    <n v="4.0000000000000001E-3"/>
    <s v="-"/>
    <n v="58"/>
    <n v="2"/>
    <n v="1"/>
    <n v="2"/>
    <s v="-"/>
    <s v="-"/>
    <s v="-"/>
    <n v="1"/>
    <s v="-"/>
    <s v="-"/>
    <s v="-"/>
    <s v="-"/>
    <b v="1"/>
    <m/>
    <n v="63242485.268900007"/>
    <n v="8411562.0800999999"/>
  </r>
  <r>
    <n v="419"/>
    <x v="0"/>
    <n v="1"/>
    <n v="27"/>
    <n v="0.5"/>
    <n v="311539.33630000002"/>
    <n v="2019207"/>
    <n v="24073"/>
    <n v="1019"/>
    <s v="sildG05"/>
    <s v="161722.G05"/>
    <s v="sildG05"/>
    <n v="126417"/>
    <n v="1"/>
    <n v="33"/>
    <n v="180"/>
    <n v="27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077080.534000002"/>
    <n v="8411562.0800999999"/>
  </r>
  <r>
    <n v="420"/>
    <x v="0"/>
    <n v="1"/>
    <n v="27"/>
    <n v="0.5"/>
    <n v="311539.33630000002"/>
    <n v="2019207"/>
    <n v="24073"/>
    <n v="1019"/>
    <s v="sildG05"/>
    <s v="161722.G05"/>
    <s v="sildG05"/>
    <n v="126417"/>
    <n v="1"/>
    <n v="39"/>
    <n v="174"/>
    <n v="27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421"/>
    <x v="0"/>
    <n v="1"/>
    <n v="27"/>
    <n v="0.5"/>
    <n v="311539.33630000002"/>
    <n v="2019207"/>
    <n v="24073"/>
    <n v="1019"/>
    <s v="sildG05"/>
    <s v="161722.G05"/>
    <s v="sildG05"/>
    <n v="126417"/>
    <n v="1"/>
    <n v="41"/>
    <n v="159"/>
    <n v="27"/>
    <x v="6"/>
    <n v="1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49534754.471700005"/>
    <n v="8411562.0800999999"/>
  </r>
  <r>
    <n v="422"/>
    <x v="0"/>
    <n v="1"/>
    <n v="27"/>
    <n v="0.5"/>
    <n v="311539.33630000002"/>
    <n v="2019207"/>
    <n v="24073"/>
    <n v="1019"/>
    <s v="sildG05"/>
    <s v="161722.G05"/>
    <s v="sildG05"/>
    <n v="126417"/>
    <n v="1"/>
    <n v="47"/>
    <n v="178"/>
    <n v="27"/>
    <x v="6"/>
    <n v="1"/>
    <s v="-"/>
    <s v="-"/>
    <x v="1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5454001.861400001"/>
    <n v="8411562.0800999999"/>
  </r>
  <r>
    <n v="423"/>
    <x v="0"/>
    <n v="1"/>
    <n v="27"/>
    <n v="0.5"/>
    <n v="311539.33630000002"/>
    <n v="2019207"/>
    <n v="24073"/>
    <n v="1019"/>
    <s v="sildG05"/>
    <s v="161722.G05"/>
    <s v="sildG05"/>
    <n v="126417"/>
    <n v="1"/>
    <n v="48"/>
    <n v="172"/>
    <n v="27"/>
    <x v="4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584765.843600005"/>
    <n v="8411562.0800999999"/>
  </r>
  <r>
    <n v="424"/>
    <x v="0"/>
    <n v="1"/>
    <n v="27"/>
    <n v="0.5"/>
    <n v="311539.33630000002"/>
    <n v="2019207"/>
    <n v="24073"/>
    <n v="1019"/>
    <s v="sildG05"/>
    <s v="161722.G05"/>
    <s v="sildG05"/>
    <n v="126417"/>
    <n v="1"/>
    <n v="51"/>
    <n v="160"/>
    <n v="27"/>
    <x v="4"/>
    <n v="1"/>
    <s v="-"/>
    <s v="-"/>
    <x v="1"/>
    <s v="-"/>
    <n v="3"/>
    <s v="-"/>
    <s v="-"/>
    <n v="4.0000000000000001E-3"/>
    <s v="-"/>
    <n v="58"/>
    <n v="2"/>
    <n v="1"/>
    <n v="2"/>
    <s v="-"/>
    <s v="-"/>
    <s v="-"/>
    <n v="1"/>
    <s v="-"/>
    <s v="-"/>
    <s v="-"/>
    <s v="-"/>
    <b v="1"/>
    <m/>
    <n v="49846293.808000006"/>
    <n v="8411562.0800999999"/>
  </r>
  <r>
    <n v="425"/>
    <x v="0"/>
    <n v="1"/>
    <n v="27"/>
    <n v="0.5"/>
    <n v="311539.33630000002"/>
    <n v="2019207"/>
    <n v="24073"/>
    <n v="1019"/>
    <s v="sildG05"/>
    <s v="161722.G05"/>
    <s v="sildG05"/>
    <n v="126417"/>
    <n v="1"/>
    <n v="52"/>
    <n v="168"/>
    <n v="27"/>
    <x v="3"/>
    <n v="2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338608.498400003"/>
    <n v="8411562.0800999999"/>
  </r>
  <r>
    <n v="426"/>
    <x v="0"/>
    <n v="1"/>
    <n v="27"/>
    <n v="0.5"/>
    <n v="311539.33630000002"/>
    <n v="2019207"/>
    <n v="24074"/>
    <n v="1019"/>
    <s v="sildG05"/>
    <s v="161722.G05"/>
    <s v="sildG05"/>
    <n v="126417"/>
    <n v="1"/>
    <n v="2"/>
    <n v="195"/>
    <n v="27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0750170.578500003"/>
    <n v="8411562.0800999999"/>
  </r>
  <r>
    <n v="427"/>
    <x v="0"/>
    <n v="1"/>
    <n v="27"/>
    <n v="0.5"/>
    <n v="311539.33630000002"/>
    <n v="2019207"/>
    <n v="24074"/>
    <n v="1019"/>
    <s v="sildG05"/>
    <s v="161722.G05"/>
    <s v="sildG05"/>
    <n v="126417"/>
    <n v="1"/>
    <n v="5"/>
    <n v="184"/>
    <n v="27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7323237.879200004"/>
    <n v="8411562.0800999999"/>
  </r>
  <r>
    <n v="428"/>
    <x v="0"/>
    <n v="1"/>
    <n v="27"/>
    <n v="0.5"/>
    <n v="311539.33630000002"/>
    <n v="2019207"/>
    <n v="24074"/>
    <n v="1019"/>
    <s v="sildG05"/>
    <s v="161722.G05"/>
    <s v="sildG05"/>
    <n v="126417"/>
    <n v="1"/>
    <n v="13"/>
    <n v="176"/>
    <n v="27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4830923.188800007"/>
    <n v="8411562.0800999999"/>
  </r>
  <r>
    <n v="429"/>
    <x v="0"/>
    <n v="1"/>
    <n v="27"/>
    <n v="0.5"/>
    <n v="311539.33630000002"/>
    <n v="2019207"/>
    <n v="24074"/>
    <n v="1019"/>
    <s v="sildG05"/>
    <s v="161722.G05"/>
    <s v="sildG05"/>
    <n v="126417"/>
    <n v="1"/>
    <n v="16"/>
    <n v="186"/>
    <n v="27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57946316.551800005"/>
    <n v="8411562.0800999999"/>
  </r>
  <r>
    <n v="430"/>
    <x v="0"/>
    <n v="1"/>
    <n v="27"/>
    <n v="0.5"/>
    <n v="311539.33630000002"/>
    <n v="2019207"/>
    <n v="24074"/>
    <n v="1019"/>
    <s v="sildG05"/>
    <s v="161722.G05"/>
    <s v="sildG05"/>
    <n v="126417"/>
    <n v="1"/>
    <n v="24"/>
    <n v="185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7634777.215500005"/>
    <n v="8411562.0800999999"/>
  </r>
  <r>
    <n v="431"/>
    <x v="0"/>
    <n v="1"/>
    <n v="27"/>
    <n v="0.5"/>
    <n v="311539.33630000002"/>
    <n v="2019207"/>
    <n v="24074"/>
    <n v="1019"/>
    <s v="sildG05"/>
    <s v="161722.G05"/>
    <s v="sildG05"/>
    <n v="126417"/>
    <n v="1"/>
    <n v="37"/>
    <n v="164"/>
    <n v="27"/>
    <x v="2"/>
    <n v="1"/>
    <s v="-"/>
    <s v="-"/>
    <x v="1"/>
    <s v="-"/>
    <n v="2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1092451.153200001"/>
    <n v="8411562.0800999999"/>
  </r>
  <r>
    <n v="432"/>
    <x v="0"/>
    <n v="1"/>
    <n v="27"/>
    <n v="0.5"/>
    <n v="311539.33630000002"/>
    <n v="2019207"/>
    <n v="24074"/>
    <n v="1019"/>
    <s v="sildG05"/>
    <s v="161722.G05"/>
    <s v="sildG05"/>
    <n v="126417"/>
    <n v="1"/>
    <n v="38"/>
    <n v="178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454001.861400001"/>
    <n v="8411562.0800999999"/>
  </r>
  <r>
    <n v="433"/>
    <x v="0"/>
    <n v="1"/>
    <n v="27"/>
    <n v="0.5"/>
    <n v="311539.33630000002"/>
    <n v="2019207"/>
    <n v="24074"/>
    <n v="1019"/>
    <s v="sildG05"/>
    <s v="161722.G05"/>
    <s v="sildG05"/>
    <n v="126417"/>
    <n v="1"/>
    <n v="39"/>
    <n v="182"/>
    <n v="27"/>
    <x v="4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434"/>
    <x v="0"/>
    <n v="1"/>
    <n v="27"/>
    <n v="0.5"/>
    <n v="311539.33630000002"/>
    <n v="2019207"/>
    <n v="24074"/>
    <n v="1019"/>
    <s v="sildG05"/>
    <s v="161722.G05"/>
    <s v="sildG05"/>
    <n v="126417"/>
    <n v="1"/>
    <n v="41"/>
    <n v="194"/>
    <n v="27"/>
    <x v="4"/>
    <n v="2"/>
    <s v="-"/>
    <s v="-"/>
    <x v="1"/>
    <s v="-"/>
    <n v="3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60438631.242200002"/>
    <n v="8411562.0800999999"/>
  </r>
  <r>
    <n v="435"/>
    <x v="0"/>
    <n v="1"/>
    <n v="27"/>
    <n v="0.5"/>
    <n v="311539.33630000002"/>
    <n v="2019207"/>
    <n v="24074"/>
    <n v="1019"/>
    <s v="sildG05"/>
    <s v="161722.G05"/>
    <s v="sildG05"/>
    <n v="126417"/>
    <n v="1"/>
    <n v="52"/>
    <n v="160"/>
    <n v="27"/>
    <x v="4"/>
    <n v="2"/>
    <s v="-"/>
    <s v="-"/>
    <x v="1"/>
    <s v="-"/>
    <n v="3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49846293.808000006"/>
    <n v="8411562.0800999999"/>
  </r>
  <r>
    <n v="436"/>
    <x v="0"/>
    <n v="1"/>
    <n v="27"/>
    <n v="0.5"/>
    <n v="311539.33630000002"/>
    <n v="2019207"/>
    <n v="24074"/>
    <n v="1019"/>
    <s v="sildG05"/>
    <s v="161722.G05"/>
    <s v="sildG05"/>
    <n v="126417"/>
    <n v="1"/>
    <n v="54"/>
    <n v="17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437"/>
    <x v="0"/>
    <n v="1"/>
    <n v="27"/>
    <n v="0.5"/>
    <n v="311539.33630000002"/>
    <n v="2019207"/>
    <n v="24074"/>
    <n v="1019"/>
    <s v="sildG05"/>
    <s v="161722.G05"/>
    <s v="sildG05"/>
    <n v="126417"/>
    <n v="1"/>
    <n v="57"/>
    <n v="169"/>
    <n v="27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438"/>
    <x v="0"/>
    <n v="1"/>
    <n v="27"/>
    <n v="0.5"/>
    <n v="311539.33630000002"/>
    <n v="2019207"/>
    <n v="24074"/>
    <n v="1019"/>
    <s v="sildG05"/>
    <s v="161722.G05"/>
    <s v="sildG05"/>
    <n v="126417"/>
    <n v="1"/>
    <n v="59"/>
    <n v="168"/>
    <n v="27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2338608.498400003"/>
    <n v="8411562.0800999999"/>
  </r>
  <r>
    <n v="439"/>
    <x v="0"/>
    <n v="1"/>
    <n v="27"/>
    <n v="0.5"/>
    <n v="311539.33630000002"/>
    <n v="2019207"/>
    <n v="24074"/>
    <n v="1019"/>
    <s v="sildG05"/>
    <s v="161722.G05"/>
    <s v="sildG05"/>
    <n v="126417"/>
    <n v="1"/>
    <n v="62"/>
    <n v="185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7634777.215500005"/>
    <n v="8411562.0800999999"/>
  </r>
  <r>
    <n v="440"/>
    <x v="0"/>
    <n v="1"/>
    <n v="27"/>
    <n v="0.5"/>
    <n v="311539.33630000002"/>
    <n v="2019207"/>
    <n v="24074"/>
    <n v="1019"/>
    <s v="sildG05"/>
    <s v="161722.G05"/>
    <s v="sildG05"/>
    <n v="126417"/>
    <n v="1"/>
    <n v="63"/>
    <n v="17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441"/>
    <x v="0"/>
    <n v="1"/>
    <n v="27"/>
    <n v="0.5"/>
    <n v="311539.33630000002"/>
    <n v="2019207"/>
    <n v="24074"/>
    <n v="1019"/>
    <s v="sildG05"/>
    <s v="161722.G05"/>
    <s v="sildG05"/>
    <n v="126417"/>
    <n v="1"/>
    <n v="66"/>
    <n v="18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8257855.888100006"/>
    <n v="8411562.0800999999"/>
  </r>
  <r>
    <n v="442"/>
    <x v="0"/>
    <n v="1"/>
    <n v="27"/>
    <n v="0.5"/>
    <n v="311539.33630000002"/>
    <n v="2019207"/>
    <n v="24074"/>
    <n v="1019"/>
    <s v="sildG05"/>
    <s v="161722.G05"/>
    <s v="sildG05"/>
    <n v="126417"/>
    <n v="1"/>
    <n v="98"/>
    <n v="180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6077080.534000002"/>
    <n v="8411562.0800999999"/>
  </r>
  <r>
    <n v="443"/>
    <x v="0"/>
    <n v="1"/>
    <n v="27"/>
    <n v="0.5"/>
    <n v="311539.33630000002"/>
    <n v="2019207"/>
    <n v="24074"/>
    <n v="1019"/>
    <s v="sildG05"/>
    <s v="161722.G05"/>
    <s v="sildG05"/>
    <n v="126417"/>
    <n v="1"/>
    <n v="100"/>
    <n v="197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61373249.251100004"/>
    <n v="8411562.0800999999"/>
  </r>
  <r>
    <n v="444"/>
    <x v="0"/>
    <n v="1"/>
    <n v="27"/>
    <n v="0.5"/>
    <n v="311539.33630000002"/>
    <n v="2019207"/>
    <n v="24080"/>
    <n v="1019"/>
    <s v="sildG05"/>
    <s v="161722.G05"/>
    <s v="sildG05"/>
    <n v="126417"/>
    <n v="1"/>
    <n v="31"/>
    <n v="17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45"/>
    <x v="0"/>
    <n v="1"/>
    <n v="27"/>
    <n v="0.5"/>
    <n v="311539.33630000002"/>
    <n v="2019207"/>
    <n v="24080"/>
    <n v="1019"/>
    <s v="sildG05"/>
    <s v="161722.G05"/>
    <s v="sildG05"/>
    <n v="126417"/>
    <n v="1"/>
    <n v="53"/>
    <n v="137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42680889.073100001"/>
    <n v="8411562.0800999999"/>
  </r>
  <r>
    <n v="446"/>
    <x v="0"/>
    <n v="1"/>
    <n v="27"/>
    <n v="0.5"/>
    <n v="311539.33630000002"/>
    <n v="2019207"/>
    <n v="24080"/>
    <n v="1019"/>
    <s v="sildG05"/>
    <s v="161722.G05"/>
    <s v="sildG05"/>
    <n v="126417"/>
    <n v="1"/>
    <n v="55"/>
    <n v="17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47"/>
    <x v="0"/>
    <n v="1"/>
    <n v="27"/>
    <n v="0.5"/>
    <n v="311539.33630000002"/>
    <n v="2019207"/>
    <n v="24080"/>
    <n v="1019"/>
    <s v="sildG05"/>
    <s v="161722.G05"/>
    <s v="sildG05"/>
    <n v="126417"/>
    <n v="1"/>
    <n v="90"/>
    <n v="20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62307867.260000005"/>
    <n v="8411562.0800999999"/>
  </r>
  <r>
    <n v="448"/>
    <x v="0"/>
    <n v="1"/>
    <n v="27"/>
    <n v="0.5"/>
    <n v="311539.33630000002"/>
    <n v="2019207"/>
    <n v="24081"/>
    <n v="1019"/>
    <s v="sildG05"/>
    <s v="161722.G05"/>
    <s v="sildG05"/>
    <n v="126417"/>
    <n v="1"/>
    <n v="6"/>
    <n v="185"/>
    <n v="27"/>
    <x v="5"/>
    <n v="2"/>
    <s v="-"/>
    <s v="-"/>
    <x v="1"/>
    <s v="-"/>
    <n v="2"/>
    <s v="-"/>
    <s v="-"/>
    <n v="1.4999999999999999E-2"/>
    <s v="-"/>
    <n v="56"/>
    <n v="2"/>
    <n v="1"/>
    <n v="2"/>
    <s v="-"/>
    <s v="-"/>
    <s v="-"/>
    <n v="1"/>
    <s v="-"/>
    <s v="-"/>
    <s v="-"/>
    <s v="-"/>
    <b v="1"/>
    <m/>
    <n v="57634777.215500005"/>
    <n v="8411562.0800999999"/>
  </r>
  <r>
    <n v="449"/>
    <x v="0"/>
    <n v="1"/>
    <n v="27"/>
    <n v="0.5"/>
    <n v="311539.33630000002"/>
    <n v="2019207"/>
    <n v="24081"/>
    <n v="1019"/>
    <s v="sildG05"/>
    <s v="161722.G05"/>
    <s v="sildG05"/>
    <n v="126417"/>
    <n v="1"/>
    <n v="9"/>
    <n v="184"/>
    <n v="27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323237.879200004"/>
    <n v="8411562.0800999999"/>
  </r>
  <r>
    <n v="450"/>
    <x v="0"/>
    <n v="1"/>
    <n v="27.5"/>
    <n v="0.5"/>
    <n v="277913.81589999999"/>
    <n v="2019207"/>
    <n v="24045"/>
    <n v="1019"/>
    <s v="sildG05"/>
    <s v="161722.G05"/>
    <s v="sildG05"/>
    <n v="126417"/>
    <n v="1"/>
    <n v="23"/>
    <n v="175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634917.782499999"/>
    <n v="7642629.9372499995"/>
  </r>
  <r>
    <n v="451"/>
    <x v="0"/>
    <n v="1"/>
    <n v="27.5"/>
    <n v="0.5"/>
    <n v="277913.81589999999"/>
    <n v="2019207"/>
    <n v="24045"/>
    <n v="1019"/>
    <s v="sildG05"/>
    <s v="161722.G05"/>
    <s v="sildG05"/>
    <n v="126417"/>
    <n v="1"/>
    <n v="49"/>
    <n v="187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969883.573299997"/>
    <n v="7642629.9372499995"/>
  </r>
  <r>
    <n v="452"/>
    <x v="0"/>
    <n v="1"/>
    <n v="27.5"/>
    <n v="0.5"/>
    <n v="277913.81589999999"/>
    <n v="2019207"/>
    <n v="24045"/>
    <n v="1019"/>
    <s v="sildG05"/>
    <s v="161722.G05"/>
    <s v="sildG05"/>
    <n v="126417"/>
    <n v="1"/>
    <n v="63"/>
    <n v="184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136142.125599995"/>
    <n v="7642629.9372499995"/>
  </r>
  <r>
    <n v="453"/>
    <x v="0"/>
    <n v="1"/>
    <n v="27.5"/>
    <n v="0.5"/>
    <n v="277913.81589999999"/>
    <n v="2019207"/>
    <n v="24045"/>
    <n v="1019"/>
    <s v="sildG05"/>
    <s v="161722.G05"/>
    <s v="sildG05"/>
    <n v="126417"/>
    <n v="1"/>
    <n v="68"/>
    <n v="204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694418.443599999"/>
    <n v="7642629.9372499995"/>
  </r>
  <r>
    <n v="454"/>
    <x v="0"/>
    <n v="1"/>
    <n v="27.5"/>
    <n v="0.5"/>
    <n v="277913.81589999999"/>
    <n v="2019207"/>
    <n v="24045"/>
    <n v="1019"/>
    <s v="sildG05"/>
    <s v="161722.G05"/>
    <s v="sildG05"/>
    <n v="126417"/>
    <n v="1"/>
    <n v="80"/>
    <n v="212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8917728.970799997"/>
    <n v="7642629.9372499995"/>
  </r>
  <r>
    <n v="455"/>
    <x v="0"/>
    <n v="1"/>
    <n v="27.5"/>
    <n v="0.5"/>
    <n v="277913.81589999999"/>
    <n v="2019207"/>
    <n v="24052"/>
    <n v="1019"/>
    <s v="sildG05"/>
    <s v="161722.G05"/>
    <s v="sildG05"/>
    <n v="126417"/>
    <n v="1"/>
    <n v="6"/>
    <n v="194"/>
    <n v="27.5"/>
    <x v="4"/>
    <n v="2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53915280.284599997"/>
    <n v="7642629.9372499995"/>
  </r>
  <r>
    <n v="456"/>
    <x v="0"/>
    <n v="1"/>
    <n v="27.5"/>
    <n v="0.5"/>
    <n v="277913.81589999999"/>
    <n v="2019207"/>
    <n v="24052"/>
    <n v="1019"/>
    <s v="sildG05"/>
    <s v="161722.G05"/>
    <s v="sildG05"/>
    <n v="126417"/>
    <n v="1"/>
    <n v="28"/>
    <n v="175"/>
    <n v="27.5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634917.782499999"/>
    <n v="7642629.9372499995"/>
  </r>
  <r>
    <n v="457"/>
    <x v="0"/>
    <n v="1"/>
    <n v="27.5"/>
    <n v="0.5"/>
    <n v="277913.81589999999"/>
    <n v="2019207"/>
    <n v="24052"/>
    <n v="1019"/>
    <s v="sildG05"/>
    <s v="161722.G05"/>
    <s v="sildG05"/>
    <n v="126417"/>
    <n v="1"/>
    <n v="31"/>
    <n v="168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689521.071199998"/>
    <n v="7642629.9372499995"/>
  </r>
  <r>
    <n v="458"/>
    <x v="0"/>
    <n v="1"/>
    <n v="27.5"/>
    <n v="0.5"/>
    <n v="277913.81589999999"/>
    <n v="2019207"/>
    <n v="24052"/>
    <n v="1019"/>
    <s v="sildG05"/>
    <s v="161722.G05"/>
    <s v="sildG05"/>
    <n v="126417"/>
    <n v="1"/>
    <n v="76"/>
    <n v="174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57003.966600001"/>
    <n v="7642629.9372499995"/>
  </r>
  <r>
    <n v="459"/>
    <x v="0"/>
    <n v="1"/>
    <n v="27.5"/>
    <n v="0.5"/>
    <n v="277913.81589999999"/>
    <n v="2019207"/>
    <n v="24060"/>
    <n v="1019"/>
    <s v="sildG05"/>
    <s v="161722.G05"/>
    <s v="sildG05"/>
    <n v="126417"/>
    <n v="1"/>
    <n v="40"/>
    <n v="191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3081538.836899996"/>
    <n v="7642629.9372499995"/>
  </r>
  <r>
    <n v="460"/>
    <x v="0"/>
    <n v="1"/>
    <n v="27.5"/>
    <n v="0.5"/>
    <n v="277913.81589999999"/>
    <n v="2019207"/>
    <n v="24060"/>
    <n v="1019"/>
    <s v="sildG05"/>
    <s v="161722.G05"/>
    <s v="sildG05"/>
    <n v="126417"/>
    <n v="1"/>
    <n v="41"/>
    <n v="180"/>
    <n v="27.5"/>
    <x v="3"/>
    <n v="1"/>
    <s v="-"/>
    <s v="-"/>
    <x v="1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50024486.861999996"/>
    <n v="7642629.9372499995"/>
  </r>
  <r>
    <n v="461"/>
    <x v="0"/>
    <n v="1"/>
    <n v="27.5"/>
    <n v="0.5"/>
    <n v="277913.81589999999"/>
    <n v="2019207"/>
    <n v="24060"/>
    <n v="1019"/>
    <s v="sildG05"/>
    <s v="161722.G05"/>
    <s v="sildG05"/>
    <n v="126417"/>
    <n v="1"/>
    <n v="56"/>
    <n v="226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62808522.393399999"/>
    <n v="7642629.9372499995"/>
  </r>
  <r>
    <n v="462"/>
    <x v="0"/>
    <n v="1"/>
    <n v="27.5"/>
    <n v="0.5"/>
    <n v="277913.81589999999"/>
    <n v="2019207"/>
    <n v="24060"/>
    <n v="1019"/>
    <s v="sildG05"/>
    <s v="161722.G05"/>
    <s v="sildG05"/>
    <n v="126417"/>
    <n v="1"/>
    <n v="77"/>
    <n v="171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523262.5189"/>
    <n v="7642629.9372499995"/>
  </r>
  <r>
    <n v="463"/>
    <x v="0"/>
    <n v="1"/>
    <n v="27.5"/>
    <n v="0.5"/>
    <n v="277913.81589999999"/>
    <n v="2019207"/>
    <n v="24060"/>
    <n v="1019"/>
    <s v="sildG05"/>
    <s v="161722.G05"/>
    <s v="sildG05"/>
    <n v="126417"/>
    <n v="1"/>
    <n v="80"/>
    <n v="190"/>
    <n v="27.5"/>
    <x v="3"/>
    <n v="1"/>
    <s v="-"/>
    <s v="-"/>
    <x v="1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64"/>
    <x v="0"/>
    <n v="1"/>
    <n v="27.5"/>
    <n v="0.5"/>
    <n v="277913.81589999999"/>
    <n v="2019207"/>
    <n v="24061"/>
    <n v="1019"/>
    <s v="sildG05"/>
    <s v="161722.G05"/>
    <s v="sildG05"/>
    <n v="126417"/>
    <n v="1"/>
    <n v="11"/>
    <n v="193"/>
    <n v="27.5"/>
    <x v="7"/>
    <n v="1"/>
    <s v="-"/>
    <s v="-"/>
    <x v="1"/>
    <s v="-"/>
    <n v="3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3637366.468699999"/>
    <n v="7642629.9372499995"/>
  </r>
  <r>
    <n v="465"/>
    <x v="0"/>
    <n v="1"/>
    <n v="27.5"/>
    <n v="0.5"/>
    <n v="277913.81589999999"/>
    <n v="2019207"/>
    <n v="24061"/>
    <n v="1019"/>
    <s v="sildG05"/>
    <s v="161722.G05"/>
    <s v="sildG05"/>
    <n v="126417"/>
    <n v="1"/>
    <n v="14"/>
    <n v="219"/>
    <n v="27.5"/>
    <x v="2"/>
    <n v="2"/>
    <s v="-"/>
    <s v="-"/>
    <x v="1"/>
    <s v="-"/>
    <n v="1"/>
    <s v="-"/>
    <s v="-"/>
    <n v="3.6999999999999998E-5"/>
    <s v="-"/>
    <n v="57"/>
    <n v="2"/>
    <n v="1"/>
    <n v="1"/>
    <s v="-"/>
    <s v="-"/>
    <s v="-"/>
    <n v="1"/>
    <s v="-"/>
    <s v="-"/>
    <s v="-"/>
    <s v="-"/>
    <b v="1"/>
    <m/>
    <n v="60863125.682099998"/>
    <n v="7642629.9372499995"/>
  </r>
  <r>
    <n v="466"/>
    <x v="0"/>
    <n v="1"/>
    <n v="27.5"/>
    <n v="0.5"/>
    <n v="277913.81589999999"/>
    <n v="2019207"/>
    <n v="24066"/>
    <n v="1019"/>
    <s v="sildG05"/>
    <s v="161722.G05"/>
    <s v="sildG05"/>
    <n v="126417"/>
    <n v="1"/>
    <n v="23"/>
    <n v="206"/>
    <n v="27.5"/>
    <x v="6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50246.075399995"/>
    <n v="7642629.9372499995"/>
  </r>
  <r>
    <n v="467"/>
    <x v="0"/>
    <n v="1"/>
    <n v="27.5"/>
    <n v="0.5"/>
    <n v="277913.81589999999"/>
    <n v="2019207"/>
    <n v="24066"/>
    <n v="1019"/>
    <s v="sildG05"/>
    <s v="161722.G05"/>
    <s v="sildG05"/>
    <n v="126417"/>
    <n v="1"/>
    <n v="25"/>
    <n v="194"/>
    <n v="27.5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915280.284599997"/>
    <n v="7642629.9372499995"/>
  </r>
  <r>
    <n v="468"/>
    <x v="0"/>
    <n v="1"/>
    <n v="27.5"/>
    <n v="0.5"/>
    <n v="277913.81589999999"/>
    <n v="2019207"/>
    <n v="24067"/>
    <n v="1019"/>
    <s v="sildG05"/>
    <s v="161722.G05"/>
    <s v="sildG05"/>
    <n v="126417"/>
    <n v="1"/>
    <n v="1"/>
    <n v="183"/>
    <n v="27.5"/>
    <x v="5"/>
    <n v="1"/>
    <s v="-"/>
    <s v="-"/>
    <x v="1"/>
    <s v="-"/>
    <n v="2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0858228.309699997"/>
    <n v="7642629.9372499995"/>
  </r>
  <r>
    <n v="469"/>
    <x v="0"/>
    <n v="1"/>
    <n v="27.5"/>
    <n v="0.5"/>
    <n v="277913.81589999999"/>
    <n v="2019207"/>
    <n v="24067"/>
    <n v="1019"/>
    <s v="sildG05"/>
    <s v="161722.G05"/>
    <s v="sildG05"/>
    <n v="126417"/>
    <n v="1"/>
    <n v="13"/>
    <n v="155"/>
    <n v="27.5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3076641.464499995"/>
    <n v="7642629.9372499995"/>
  </r>
  <r>
    <n v="470"/>
    <x v="0"/>
    <n v="1"/>
    <n v="27.5"/>
    <n v="0.5"/>
    <n v="277913.81589999999"/>
    <n v="2019207"/>
    <n v="24067"/>
    <n v="1019"/>
    <s v="sildG05"/>
    <s v="161722.G05"/>
    <s v="sildG05"/>
    <n v="126417"/>
    <n v="1"/>
    <n v="14"/>
    <n v="192"/>
    <n v="27.5"/>
    <x v="4"/>
    <n v="2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53359452.652799994"/>
    <n v="7642629.9372499995"/>
  </r>
  <r>
    <n v="471"/>
    <x v="0"/>
    <n v="1"/>
    <n v="27.5"/>
    <n v="0.5"/>
    <n v="277913.81589999999"/>
    <n v="2019207"/>
    <n v="24067"/>
    <n v="1019"/>
    <s v="sildG05"/>
    <s v="161722.G05"/>
    <s v="sildG05"/>
    <n v="126417"/>
    <n v="1"/>
    <n v="22"/>
    <n v="181"/>
    <n v="27.5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0302400.677899994"/>
    <n v="7642629.9372499995"/>
  </r>
  <r>
    <n v="472"/>
    <x v="0"/>
    <n v="1"/>
    <n v="27.5"/>
    <n v="0.5"/>
    <n v="277913.81589999999"/>
    <n v="2019207"/>
    <n v="24067"/>
    <n v="1019"/>
    <s v="sildG05"/>
    <s v="161722.G05"/>
    <s v="sildG05"/>
    <n v="126417"/>
    <n v="1"/>
    <n v="26"/>
    <n v="191"/>
    <n v="27.5"/>
    <x v="3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3081538.836899996"/>
    <n v="7642629.9372499995"/>
  </r>
  <r>
    <n v="473"/>
    <x v="0"/>
    <n v="1"/>
    <n v="27.5"/>
    <n v="0.5"/>
    <n v="277913.81589999999"/>
    <n v="2019207"/>
    <n v="24067"/>
    <n v="1019"/>
    <s v="sildG05"/>
    <s v="161722.G05"/>
    <s v="sildG05"/>
    <n v="126417"/>
    <n v="1"/>
    <n v="29"/>
    <n v="212"/>
    <n v="27.5"/>
    <x v="4"/>
    <n v="1"/>
    <s v="-"/>
    <s v="-"/>
    <x v="1"/>
    <s v="-"/>
    <n v="1"/>
    <s v="-"/>
    <s v="-"/>
    <n v="1.9E-2"/>
    <s v="-"/>
    <n v="56"/>
    <n v="2"/>
    <n v="1"/>
    <n v="2"/>
    <s v="-"/>
    <s v="-"/>
    <s v="-"/>
    <n v="1"/>
    <s v="-"/>
    <s v="-"/>
    <s v="-"/>
    <s v="-"/>
    <b v="1"/>
    <m/>
    <n v="58917728.970799997"/>
    <n v="7642629.9372499995"/>
  </r>
  <r>
    <n v="474"/>
    <x v="0"/>
    <n v="1"/>
    <n v="27.5"/>
    <n v="0.5"/>
    <n v="277913.81589999999"/>
    <n v="2019207"/>
    <n v="24067"/>
    <n v="1019"/>
    <s v="sildG05"/>
    <s v="161722.G05"/>
    <s v="sildG05"/>
    <n v="126417"/>
    <n v="1"/>
    <n v="30"/>
    <n v="172"/>
    <n v="27.5"/>
    <x v="4"/>
    <n v="1"/>
    <s v="-"/>
    <s v="-"/>
    <x v="1"/>
    <s v="-"/>
    <n v="2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47801176.334799998"/>
    <n v="7642629.9372499995"/>
  </r>
  <r>
    <n v="475"/>
    <x v="0"/>
    <n v="1"/>
    <n v="27.5"/>
    <n v="0.5"/>
    <n v="277913.81589999999"/>
    <n v="2019207"/>
    <n v="24067"/>
    <n v="1019"/>
    <s v="sildG05"/>
    <s v="161722.G05"/>
    <s v="sildG05"/>
    <n v="126417"/>
    <n v="1"/>
    <n v="40"/>
    <n v="179"/>
    <n v="27.5"/>
    <x v="3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746573.046099998"/>
    <n v="7642629.9372499995"/>
  </r>
  <r>
    <n v="476"/>
    <x v="0"/>
    <n v="1"/>
    <n v="27.5"/>
    <n v="0.5"/>
    <n v="277913.81589999999"/>
    <n v="2019207"/>
    <n v="24067"/>
    <n v="1019"/>
    <s v="sildG05"/>
    <s v="161722.G05"/>
    <s v="sildG05"/>
    <n v="126417"/>
    <n v="1"/>
    <n v="49"/>
    <n v="190"/>
    <n v="27.5"/>
    <x v="4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77"/>
    <x v="0"/>
    <n v="1"/>
    <n v="27.5"/>
    <n v="0.5"/>
    <n v="277913.81589999999"/>
    <n v="2019207"/>
    <n v="24067"/>
    <n v="1019"/>
    <s v="sildG05"/>
    <s v="161722.G05"/>
    <s v="sildG05"/>
    <n v="126417"/>
    <n v="1"/>
    <n v="67"/>
    <n v="204"/>
    <n v="27.5"/>
    <x v="3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6694418.443599999"/>
    <n v="7642629.9372499995"/>
  </r>
  <r>
    <n v="478"/>
    <x v="0"/>
    <n v="1"/>
    <n v="27.5"/>
    <n v="0.5"/>
    <n v="277913.81589999999"/>
    <n v="2019207"/>
    <n v="24067"/>
    <n v="1019"/>
    <s v="sildG05"/>
    <s v="161722.G05"/>
    <s v="sildG05"/>
    <n v="126417"/>
    <n v="1"/>
    <n v="82"/>
    <n v="209"/>
    <n v="27.5"/>
    <x v="5"/>
    <n v="1"/>
    <s v="-"/>
    <s v="-"/>
    <x v="1"/>
    <s v="-"/>
    <n v="2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083987.523099996"/>
    <n v="7642629.9372499995"/>
  </r>
  <r>
    <n v="479"/>
    <x v="0"/>
    <n v="1"/>
    <n v="27.5"/>
    <n v="0.5"/>
    <n v="277913.81589999999"/>
    <n v="2019207"/>
    <n v="24067"/>
    <n v="1019"/>
    <s v="sildG05"/>
    <s v="161722.G05"/>
    <s v="sildG05"/>
    <n v="126417"/>
    <n v="1"/>
    <n v="95"/>
    <n v="190"/>
    <n v="27.5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80"/>
    <x v="0"/>
    <n v="1"/>
    <n v="27.5"/>
    <n v="0.5"/>
    <n v="277913.81589999999"/>
    <n v="2019207"/>
    <n v="24067"/>
    <n v="1019"/>
    <s v="sildG05"/>
    <s v="161722.G05"/>
    <s v="sildG05"/>
    <n v="126417"/>
    <n v="1"/>
    <n v="98"/>
    <n v="202"/>
    <n v="27.5"/>
    <x v="3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6138590.811799996"/>
    <n v="7642629.9372499995"/>
  </r>
  <r>
    <n v="481"/>
    <x v="0"/>
    <n v="1"/>
    <n v="27.5"/>
    <n v="0.5"/>
    <n v="277913.81589999999"/>
    <n v="2019207"/>
    <n v="24070"/>
    <n v="1019"/>
    <s v="sildG05"/>
    <s v="161722.G05"/>
    <s v="sildG05"/>
    <n v="126417"/>
    <n v="1"/>
    <n v="24"/>
    <n v="172"/>
    <n v="27.5"/>
    <x v="4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7801176.334799998"/>
    <n v="7642629.9372499995"/>
  </r>
  <r>
    <n v="482"/>
    <x v="0"/>
    <n v="1"/>
    <n v="27.5"/>
    <n v="0.5"/>
    <n v="277913.81589999999"/>
    <n v="2019207"/>
    <n v="24070"/>
    <n v="1019"/>
    <s v="sildG05"/>
    <s v="161722.G05"/>
    <s v="sildG05"/>
    <n v="126417"/>
    <n v="1"/>
    <n v="26"/>
    <n v="175"/>
    <n v="27.5"/>
    <x v="2"/>
    <n v="1"/>
    <s v="-"/>
    <s v="-"/>
    <x v="1"/>
    <s v="-"/>
    <n v="2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48634917.782499999"/>
    <n v="7642629.9372499995"/>
  </r>
  <r>
    <n v="483"/>
    <x v="0"/>
    <n v="1"/>
    <n v="27.5"/>
    <n v="0.5"/>
    <n v="277913.81589999999"/>
    <n v="2019207"/>
    <n v="24073"/>
    <n v="1019"/>
    <s v="sildG05"/>
    <s v="161722.G05"/>
    <s v="sildG05"/>
    <n v="126417"/>
    <n v="1"/>
    <n v="7"/>
    <n v="191"/>
    <n v="27.5"/>
    <x v="8"/>
    <n v="2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3081538.836899996"/>
    <n v="7642629.9372499995"/>
  </r>
  <r>
    <n v="484"/>
    <x v="0"/>
    <n v="1"/>
    <n v="27.5"/>
    <n v="0.5"/>
    <n v="277913.81589999999"/>
    <n v="2019207"/>
    <n v="24073"/>
    <n v="1019"/>
    <s v="sildG05"/>
    <s v="161722.G05"/>
    <s v="sildG05"/>
    <n v="126417"/>
    <n v="1"/>
    <n v="26"/>
    <n v="170"/>
    <n v="27.5"/>
    <x v="4"/>
    <n v="2"/>
    <s v="-"/>
    <s v="-"/>
    <x v="1"/>
    <s v="-"/>
    <n v="2"/>
    <s v="-"/>
    <s v="-"/>
    <n v="3.0000000000000001E-3"/>
    <s v="-"/>
    <n v="57"/>
    <n v="2"/>
    <n v="1"/>
    <s v="-"/>
    <s v="-"/>
    <s v="-"/>
    <s v="-"/>
    <n v="1"/>
    <s v="-"/>
    <s v="-"/>
    <s v="-"/>
    <s v="-"/>
    <b v="1"/>
    <m/>
    <n v="47245348.702999994"/>
    <n v="7642629.9372499995"/>
  </r>
  <r>
    <n v="485"/>
    <x v="0"/>
    <n v="1"/>
    <n v="27.5"/>
    <n v="0.5"/>
    <n v="277913.81589999999"/>
    <n v="2019207"/>
    <n v="24073"/>
    <n v="1019"/>
    <s v="sildG05"/>
    <s v="161722.G05"/>
    <s v="sildG05"/>
    <n v="126417"/>
    <n v="1"/>
    <n v="27"/>
    <n v="159"/>
    <n v="27.5"/>
    <x v="5"/>
    <n v="1"/>
    <s v="-"/>
    <s v="-"/>
    <x v="1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4188296.728099994"/>
    <n v="7642629.9372499995"/>
  </r>
  <r>
    <n v="486"/>
    <x v="0"/>
    <n v="1"/>
    <n v="27.5"/>
    <n v="0.5"/>
    <n v="277913.81589999999"/>
    <n v="2019207"/>
    <n v="24073"/>
    <n v="1019"/>
    <s v="sildG05"/>
    <s v="161722.G05"/>
    <s v="sildG05"/>
    <n v="126417"/>
    <n v="1"/>
    <n v="63"/>
    <n v="185"/>
    <n v="27.5"/>
    <x v="4"/>
    <n v="2"/>
    <s v="-"/>
    <s v="-"/>
    <x v="1"/>
    <s v="-"/>
    <n v="2"/>
    <s v="-"/>
    <s v="-"/>
    <n v="3.0000000000000001E-3"/>
    <s v="-"/>
    <n v="57"/>
    <n v="2"/>
    <n v="1"/>
    <s v="-"/>
    <s v="-"/>
    <s v="-"/>
    <s v="-"/>
    <n v="1"/>
    <s v="-"/>
    <s v="-"/>
    <s v="-"/>
    <s v="-"/>
    <b v="1"/>
    <m/>
    <n v="51414055.941500001"/>
    <n v="7642629.9372499995"/>
  </r>
  <r>
    <n v="487"/>
    <x v="0"/>
    <n v="1"/>
    <n v="27.5"/>
    <n v="0.5"/>
    <n v="277913.81589999999"/>
    <n v="2019207"/>
    <n v="24074"/>
    <n v="1019"/>
    <s v="sildG05"/>
    <s v="161722.G05"/>
    <s v="sildG05"/>
    <n v="126417"/>
    <n v="1"/>
    <n v="4"/>
    <n v="210"/>
    <n v="27.5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361901.338999994"/>
    <n v="7642629.9372499995"/>
  </r>
  <r>
    <n v="488"/>
    <x v="0"/>
    <n v="1"/>
    <n v="27.5"/>
    <n v="0.5"/>
    <n v="277913.81589999999"/>
    <n v="2019207"/>
    <n v="24074"/>
    <n v="1019"/>
    <s v="sildG05"/>
    <s v="161722.G05"/>
    <s v="sildG05"/>
    <n v="126417"/>
    <n v="1"/>
    <n v="12"/>
    <n v="192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3359452.652799994"/>
    <n v="7642629.9372499995"/>
  </r>
  <r>
    <n v="489"/>
    <x v="0"/>
    <n v="1"/>
    <n v="27.5"/>
    <n v="0.5"/>
    <n v="277913.81589999999"/>
    <n v="2019207"/>
    <n v="24074"/>
    <n v="1019"/>
    <s v="sildG05"/>
    <s v="161722.G05"/>
    <s v="sildG05"/>
    <n v="126417"/>
    <n v="1"/>
    <n v="30"/>
    <n v="184"/>
    <n v="27.5"/>
    <x v="4"/>
    <n v="1"/>
    <s v="-"/>
    <s v="-"/>
    <x v="1"/>
    <s v="-"/>
    <n v="4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51136142.125599995"/>
    <n v="7642629.9372499995"/>
  </r>
  <r>
    <n v="490"/>
    <x v="0"/>
    <n v="1"/>
    <n v="27.5"/>
    <n v="0.5"/>
    <n v="277913.81589999999"/>
    <n v="2019207"/>
    <n v="24074"/>
    <n v="1019"/>
    <s v="sildG05"/>
    <s v="161722.G05"/>
    <s v="sildG05"/>
    <n v="126417"/>
    <n v="1"/>
    <n v="36"/>
    <n v="217"/>
    <n v="27.5"/>
    <x v="4"/>
    <n v="2"/>
    <s v="-"/>
    <s v="-"/>
    <x v="1"/>
    <s v="-"/>
    <n v="2"/>
    <s v="-"/>
    <s v="-"/>
    <n v="1.6E-2"/>
    <s v="-"/>
    <n v="56"/>
    <n v="2"/>
    <n v="1"/>
    <n v="1"/>
    <s v="-"/>
    <s v="-"/>
    <s v="-"/>
    <n v="1"/>
    <s v="-"/>
    <s v="-"/>
    <s v="-"/>
    <s v="-"/>
    <b v="1"/>
    <m/>
    <n v="60307298.050299995"/>
    <n v="7642629.9372499995"/>
  </r>
  <r>
    <n v="491"/>
    <x v="0"/>
    <n v="1"/>
    <n v="27.5"/>
    <n v="0.5"/>
    <n v="277913.81589999999"/>
    <n v="2019207"/>
    <n v="24074"/>
    <n v="1019"/>
    <s v="sildG05"/>
    <s v="161722.G05"/>
    <s v="sildG05"/>
    <n v="126417"/>
    <n v="1"/>
    <n v="46"/>
    <n v="183"/>
    <n v="27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0858228.309699997"/>
    <n v="7642629.9372499995"/>
  </r>
  <r>
    <n v="492"/>
    <x v="0"/>
    <n v="1"/>
    <n v="27.5"/>
    <n v="0.5"/>
    <n v="277913.81589999999"/>
    <n v="2019207"/>
    <n v="24074"/>
    <n v="1019"/>
    <s v="sildG05"/>
    <s v="161722.G05"/>
    <s v="sildG05"/>
    <n v="126417"/>
    <n v="1"/>
    <n v="48"/>
    <n v="188"/>
    <n v="27.5"/>
    <x v="6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2247797.389199995"/>
    <n v="7642629.9372499995"/>
  </r>
  <r>
    <n v="493"/>
    <x v="0"/>
    <n v="1"/>
    <n v="27.5"/>
    <n v="0.5"/>
    <n v="277913.81589999999"/>
    <n v="2019207"/>
    <n v="24074"/>
    <n v="1019"/>
    <s v="sildG05"/>
    <s v="161722.G05"/>
    <s v="sildG05"/>
    <n v="126417"/>
    <n v="1"/>
    <n v="50"/>
    <n v="173"/>
    <n v="27.5"/>
    <x v="9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8079090.150699995"/>
    <n v="7642629.9372499995"/>
  </r>
  <r>
    <n v="494"/>
    <x v="0"/>
    <n v="1"/>
    <n v="27.5"/>
    <n v="0.5"/>
    <n v="277913.81589999999"/>
    <n v="2019207"/>
    <n v="24074"/>
    <n v="1019"/>
    <s v="sildG05"/>
    <s v="161722.G05"/>
    <s v="sildG05"/>
    <n v="126417"/>
    <n v="1"/>
    <n v="67"/>
    <n v="212"/>
    <n v="27.5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917728.970799997"/>
    <n v="7642629.9372499995"/>
  </r>
  <r>
    <n v="495"/>
    <x v="0"/>
    <n v="1"/>
    <n v="27.5"/>
    <n v="0.5"/>
    <n v="277913.81589999999"/>
    <n v="2019207"/>
    <n v="24074"/>
    <n v="1019"/>
    <s v="sildG05"/>
    <s v="161722.G05"/>
    <s v="sildG05"/>
    <n v="126417"/>
    <n v="1"/>
    <n v="73"/>
    <n v="188"/>
    <n v="27.5"/>
    <x v="4"/>
    <n v="1"/>
    <s v="-"/>
    <s v="-"/>
    <x v="1"/>
    <s v="-"/>
    <n v="4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52247797.389199995"/>
    <n v="7642629.9372499995"/>
  </r>
  <r>
    <n v="496"/>
    <x v="0"/>
    <n v="1"/>
    <n v="27.5"/>
    <n v="0.5"/>
    <n v="277913.81589999999"/>
    <n v="2019207"/>
    <n v="24074"/>
    <n v="1019"/>
    <s v="sildG05"/>
    <s v="161722.G05"/>
    <s v="sildG05"/>
    <n v="126417"/>
    <n v="1"/>
    <n v="75"/>
    <n v="167"/>
    <n v="27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6411607.2553"/>
    <n v="7642629.9372499995"/>
  </r>
  <r>
    <n v="497"/>
    <x v="0"/>
    <n v="1"/>
    <n v="27.5"/>
    <n v="0.5"/>
    <n v="277913.81589999999"/>
    <n v="2019207"/>
    <n v="24074"/>
    <n v="1019"/>
    <s v="sildG05"/>
    <s v="161722.G05"/>
    <s v="sildG05"/>
    <n v="126417"/>
    <n v="1"/>
    <n v="76"/>
    <n v="179"/>
    <n v="27.5"/>
    <x v="9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9746573.046099998"/>
    <n v="7642629.9372499995"/>
  </r>
  <r>
    <n v="498"/>
    <x v="0"/>
    <n v="1"/>
    <n v="27.5"/>
    <n v="0.5"/>
    <n v="277913.81589999999"/>
    <n v="2019207"/>
    <n v="24074"/>
    <n v="1019"/>
    <s v="sildG05"/>
    <s v="161722.G05"/>
    <s v="sildG05"/>
    <n v="126417"/>
    <n v="1"/>
    <n v="82"/>
    <n v="179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49746573.046099998"/>
    <n v="7642629.9372499995"/>
  </r>
  <r>
    <n v="499"/>
    <x v="0"/>
    <n v="1"/>
    <n v="27.5"/>
    <n v="0.5"/>
    <n v="277913.81589999999"/>
    <n v="2019207"/>
    <n v="24074"/>
    <n v="1019"/>
    <s v="sildG05"/>
    <s v="161722.G05"/>
    <s v="sildG05"/>
    <n v="126417"/>
    <n v="1"/>
    <n v="90"/>
    <n v="147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40853330.937299997"/>
    <n v="7642629.9372499995"/>
  </r>
  <r>
    <n v="500"/>
    <x v="0"/>
    <n v="1"/>
    <n v="27.5"/>
    <n v="0.5"/>
    <n v="277913.81589999999"/>
    <n v="2019207"/>
    <n v="24074"/>
    <n v="1019"/>
    <s v="sildG05"/>
    <s v="161722.G05"/>
    <s v="sildG05"/>
    <n v="126417"/>
    <n v="1"/>
    <n v="92"/>
    <n v="185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1414055.941500001"/>
    <n v="7642629.9372499995"/>
  </r>
  <r>
    <n v="501"/>
    <x v="0"/>
    <n v="1"/>
    <n v="27.5"/>
    <n v="0.5"/>
    <n v="277913.81589999999"/>
    <n v="2019207"/>
    <n v="24080"/>
    <n v="1019"/>
    <s v="sildG05"/>
    <s v="161722.G05"/>
    <s v="sildG05"/>
    <n v="126417"/>
    <n v="1"/>
    <n v="7"/>
    <n v="203"/>
    <n v="27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2"/>
    <s v="-"/>
    <s v="-"/>
    <s v="-"/>
    <s v="-"/>
    <b v="1"/>
    <m/>
    <n v="56416504.627700001"/>
    <n v="7642629.9372499995"/>
  </r>
  <r>
    <n v="502"/>
    <x v="0"/>
    <n v="1"/>
    <n v="27.5"/>
    <n v="0.5"/>
    <n v="277913.81589999999"/>
    <n v="2019207"/>
    <n v="24080"/>
    <n v="1019"/>
    <s v="sildG05"/>
    <s v="161722.G05"/>
    <s v="sildG05"/>
    <n v="126417"/>
    <n v="1"/>
    <n v="73"/>
    <n v="199"/>
    <n v="27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2"/>
    <s v="-"/>
    <s v="-"/>
    <s v="-"/>
    <s v="-"/>
    <b v="1"/>
    <m/>
    <n v="55304849.364099994"/>
    <n v="7642629.9372499995"/>
  </r>
  <r>
    <n v="503"/>
    <x v="0"/>
    <n v="1"/>
    <n v="27.5"/>
    <n v="0.5"/>
    <n v="277913.81589999999"/>
    <n v="2019207"/>
    <n v="24081"/>
    <n v="1019"/>
    <s v="sildG05"/>
    <s v="161722.G05"/>
    <s v="sildG05"/>
    <n v="126417"/>
    <n v="1"/>
    <n v="23"/>
    <n v="178"/>
    <n v="27.5"/>
    <x v="3"/>
    <n v="2"/>
    <s v="-"/>
    <s v="-"/>
    <x v="0"/>
    <s v="-"/>
    <n v="3"/>
    <s v="-"/>
    <s v="-"/>
    <n v="2E-3"/>
    <s v="-"/>
    <n v="56"/>
    <n v="2"/>
    <n v="1"/>
    <n v="3"/>
    <s v="-"/>
    <s v="-"/>
    <s v="-"/>
    <n v="2"/>
    <s v="-"/>
    <s v="-"/>
    <s v="-"/>
    <s v="-"/>
    <b v="1"/>
    <m/>
    <n v="49468659.2302"/>
    <n v="7642629.9372499995"/>
  </r>
  <r>
    <n v="504"/>
    <x v="0"/>
    <n v="1"/>
    <n v="27.5"/>
    <n v="0.5"/>
    <n v="277913.81589999999"/>
    <n v="2019207"/>
    <n v="24081"/>
    <n v="1019"/>
    <s v="sildG05"/>
    <s v="161722.G05"/>
    <s v="sildG05"/>
    <n v="126417"/>
    <n v="1"/>
    <n v="37"/>
    <n v="174"/>
    <n v="27.5"/>
    <x v="5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357003.966600001"/>
    <n v="7642629.9372499995"/>
  </r>
  <r>
    <n v="505"/>
    <x v="0"/>
    <n v="1"/>
    <n v="28"/>
    <n v="0.5"/>
    <n v="290185.71139999997"/>
    <n v="2019207"/>
    <n v="24045"/>
    <n v="1019"/>
    <s v="sildG05"/>
    <s v="161722.G05"/>
    <s v="sildG05"/>
    <n v="126417"/>
    <n v="1"/>
    <n v="4"/>
    <n v="203"/>
    <n v="28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06"/>
    <x v="0"/>
    <n v="1"/>
    <n v="28"/>
    <n v="0.5"/>
    <n v="290185.71139999997"/>
    <n v="2019207"/>
    <n v="24045"/>
    <n v="1019"/>
    <s v="sildG05"/>
    <s v="161722.G05"/>
    <s v="sildG05"/>
    <n v="126417"/>
    <n v="1"/>
    <n v="16"/>
    <n v="210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60938999.393999994"/>
    <n v="8125199.9191999994"/>
  </r>
  <r>
    <n v="507"/>
    <x v="0"/>
    <n v="1"/>
    <n v="28"/>
    <n v="0.5"/>
    <n v="290185.71139999997"/>
    <n v="2019207"/>
    <n v="24045"/>
    <n v="1019"/>
    <s v="sildG05"/>
    <s v="161722.G05"/>
    <s v="sildG05"/>
    <n v="126417"/>
    <n v="1"/>
    <n v="22"/>
    <n v="205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9488070.836999997"/>
    <n v="8125199.9191999994"/>
  </r>
  <r>
    <n v="508"/>
    <x v="0"/>
    <n v="1"/>
    <n v="28"/>
    <n v="0.5"/>
    <n v="290185.71139999997"/>
    <n v="2019207"/>
    <n v="24045"/>
    <n v="1019"/>
    <s v="sildG05"/>
    <s v="161722.G05"/>
    <s v="sildG05"/>
    <n v="126417"/>
    <n v="1"/>
    <n v="30"/>
    <n v="193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6005842.300199993"/>
    <n v="8125199.9191999994"/>
  </r>
  <r>
    <n v="509"/>
    <x v="0"/>
    <n v="1"/>
    <n v="28"/>
    <n v="0.5"/>
    <n v="290185.71139999997"/>
    <n v="2019207"/>
    <n v="24045"/>
    <n v="1019"/>
    <s v="sildG05"/>
    <s v="161722.G05"/>
    <s v="sildG05"/>
    <n v="126417"/>
    <n v="1"/>
    <n v="39"/>
    <n v="199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746956.568599992"/>
    <n v="8125199.9191999994"/>
  </r>
  <r>
    <n v="510"/>
    <x v="0"/>
    <n v="1"/>
    <n v="28"/>
    <n v="0.5"/>
    <n v="290185.71139999997"/>
    <n v="2019207"/>
    <n v="24045"/>
    <n v="1019"/>
    <s v="sildG05"/>
    <s v="161722.G05"/>
    <s v="sildG05"/>
    <n v="126417"/>
    <n v="1"/>
    <n v="70"/>
    <n v="204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9197885.125599995"/>
    <n v="8125199.9191999994"/>
  </r>
  <r>
    <n v="511"/>
    <x v="0"/>
    <n v="1"/>
    <n v="28"/>
    <n v="0.5"/>
    <n v="290185.71139999997"/>
    <n v="2019207"/>
    <n v="24045"/>
    <n v="1019"/>
    <s v="sildG05"/>
    <s v="161722.G05"/>
    <s v="sildG05"/>
    <n v="126417"/>
    <n v="1"/>
    <n v="83"/>
    <n v="209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648813.682599992"/>
    <n v="8125199.9191999994"/>
  </r>
  <r>
    <n v="512"/>
    <x v="0"/>
    <n v="1"/>
    <n v="28"/>
    <n v="0.5"/>
    <n v="290185.71139999997"/>
    <n v="2019207"/>
    <n v="24045"/>
    <n v="1019"/>
    <s v="sildG05"/>
    <s v="161722.G05"/>
    <s v="sildG05"/>
    <n v="126417"/>
    <n v="1"/>
    <n v="93"/>
    <n v="215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2389927.95099999"/>
    <n v="8125199.9191999994"/>
  </r>
  <r>
    <n v="513"/>
    <x v="0"/>
    <n v="1"/>
    <n v="28"/>
    <n v="0.5"/>
    <n v="290185.71139999997"/>
    <n v="2019207"/>
    <n v="24052"/>
    <n v="1019"/>
    <s v="sildG05"/>
    <s v="161722.G05"/>
    <s v="sildG05"/>
    <n v="126417"/>
    <n v="1"/>
    <n v="1"/>
    <n v="222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64421227.930799991"/>
    <n v="8125199.9191999994"/>
  </r>
  <r>
    <n v="514"/>
    <x v="0"/>
    <n v="1"/>
    <n v="28"/>
    <n v="0.5"/>
    <n v="290185.71139999997"/>
    <n v="2019207"/>
    <n v="24052"/>
    <n v="1019"/>
    <s v="sildG05"/>
    <s v="161722.G05"/>
    <s v="sildG05"/>
    <n v="126417"/>
    <n v="1"/>
    <n v="8"/>
    <n v="190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135285.165999994"/>
    <n v="8125199.9191999994"/>
  </r>
  <r>
    <n v="515"/>
    <x v="0"/>
    <n v="1"/>
    <n v="28"/>
    <n v="0.5"/>
    <n v="290185.71139999997"/>
    <n v="2019207"/>
    <n v="24052"/>
    <n v="1019"/>
    <s v="sildG05"/>
    <s v="161722.G05"/>
    <s v="sildG05"/>
    <n v="126417"/>
    <n v="1"/>
    <n v="24"/>
    <n v="158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5849342.401199996"/>
    <n v="8125199.9191999994"/>
  </r>
  <r>
    <n v="516"/>
    <x v="0"/>
    <n v="1"/>
    <n v="28"/>
    <n v="0.5"/>
    <n v="290185.71139999997"/>
    <n v="2019207"/>
    <n v="24052"/>
    <n v="1019"/>
    <s v="sildG05"/>
    <s v="161722.G05"/>
    <s v="sildG05"/>
    <n v="126417"/>
    <n v="1"/>
    <n v="62"/>
    <n v="197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7166585.145799994"/>
    <n v="8125199.9191999994"/>
  </r>
  <r>
    <n v="517"/>
    <x v="0"/>
    <n v="1"/>
    <n v="28"/>
    <n v="0.5"/>
    <n v="290185.71139999997"/>
    <n v="2019207"/>
    <n v="24052"/>
    <n v="1019"/>
    <s v="sildG05"/>
    <s v="161722.G05"/>
    <s v="sildG05"/>
    <n v="126417"/>
    <n v="1"/>
    <n v="79"/>
    <n v="176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1072685.206399992"/>
    <n v="8125199.9191999994"/>
  </r>
  <r>
    <n v="518"/>
    <x v="0"/>
    <n v="1"/>
    <n v="28"/>
    <n v="0.5"/>
    <n v="290185.71139999997"/>
    <n v="2019207"/>
    <n v="24052"/>
    <n v="1019"/>
    <s v="sildG05"/>
    <s v="161722.G05"/>
    <s v="sildG05"/>
    <n v="126417"/>
    <n v="1"/>
    <n v="80"/>
    <n v="195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56586213.722999997"/>
    <n v="8125199.9191999994"/>
  </r>
  <r>
    <n v="519"/>
    <x v="0"/>
    <n v="1"/>
    <n v="28"/>
    <n v="0.5"/>
    <n v="290185.71139999997"/>
    <n v="2019207"/>
    <n v="24060"/>
    <n v="1019"/>
    <s v="sildG05"/>
    <s v="161722.G05"/>
    <s v="sildG05"/>
    <n v="126417"/>
    <n v="1"/>
    <n v="4"/>
    <n v="189"/>
    <n v="28"/>
    <x v="5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4845099.454599991"/>
    <n v="8125199.9191999994"/>
  </r>
  <r>
    <n v="520"/>
    <x v="0"/>
    <n v="1"/>
    <n v="28"/>
    <n v="0.5"/>
    <n v="290185.71139999997"/>
    <n v="2019207"/>
    <n v="24060"/>
    <n v="1019"/>
    <s v="sildG05"/>
    <s v="161722.G05"/>
    <s v="sildG05"/>
    <n v="126417"/>
    <n v="1"/>
    <n v="22"/>
    <n v="188"/>
    <n v="28"/>
    <x v="4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554913.743199997"/>
    <n v="8125199.9191999994"/>
  </r>
  <r>
    <n v="521"/>
    <x v="0"/>
    <n v="1"/>
    <n v="28"/>
    <n v="0.5"/>
    <n v="290185.71139999997"/>
    <n v="2019207"/>
    <n v="24060"/>
    <n v="1019"/>
    <s v="sildG05"/>
    <s v="161722.G05"/>
    <s v="sildG05"/>
    <n v="126417"/>
    <n v="1"/>
    <n v="38"/>
    <n v="191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5425470.877399996"/>
    <n v="8125199.9191999994"/>
  </r>
  <r>
    <n v="522"/>
    <x v="0"/>
    <n v="1"/>
    <n v="28"/>
    <n v="0.5"/>
    <n v="290185.71139999997"/>
    <n v="2019207"/>
    <n v="24060"/>
    <n v="1019"/>
    <s v="sildG05"/>
    <s v="161722.G05"/>
    <s v="sildG05"/>
    <n v="126417"/>
    <n v="1"/>
    <n v="43"/>
    <n v="194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6296028.011599995"/>
    <n v="8125199.9191999994"/>
  </r>
  <r>
    <n v="523"/>
    <x v="0"/>
    <n v="1"/>
    <n v="28"/>
    <n v="0.5"/>
    <n v="290185.71139999997"/>
    <n v="2019207"/>
    <n v="24060"/>
    <n v="1019"/>
    <s v="sildG05"/>
    <s v="161722.G05"/>
    <s v="sildG05"/>
    <n v="126417"/>
    <n v="1"/>
    <n v="44"/>
    <n v="229"/>
    <n v="28"/>
    <x v="5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66452527.910599992"/>
    <n v="8125199.9191999994"/>
  </r>
  <r>
    <n v="524"/>
    <x v="0"/>
    <n v="1"/>
    <n v="28"/>
    <n v="0.5"/>
    <n v="290185.71139999997"/>
    <n v="2019207"/>
    <n v="24060"/>
    <n v="1019"/>
    <s v="sildG05"/>
    <s v="161722.G05"/>
    <s v="sildG05"/>
    <n v="126417"/>
    <n v="1"/>
    <n v="49"/>
    <n v="201"/>
    <n v="28"/>
    <x v="3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25"/>
    <x v="0"/>
    <n v="1"/>
    <n v="28"/>
    <n v="0.5"/>
    <n v="290185.71139999997"/>
    <n v="2019207"/>
    <n v="24060"/>
    <n v="1019"/>
    <s v="sildG05"/>
    <s v="161722.G05"/>
    <s v="sildG05"/>
    <n v="126417"/>
    <n v="1"/>
    <n v="66"/>
    <n v="174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0492313.783599995"/>
    <n v="8125199.9191999994"/>
  </r>
  <r>
    <n v="526"/>
    <x v="0"/>
    <n v="1"/>
    <n v="28"/>
    <n v="0.5"/>
    <n v="290185.71139999997"/>
    <n v="2019207"/>
    <n v="24060"/>
    <n v="1019"/>
    <s v="sildG05"/>
    <s v="161722.G05"/>
    <s v="sildG05"/>
    <n v="126417"/>
    <n v="1"/>
    <n v="67"/>
    <n v="182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813799.474799998"/>
    <n v="8125199.9191999994"/>
  </r>
  <r>
    <n v="527"/>
    <x v="0"/>
    <n v="1"/>
    <n v="28"/>
    <n v="0.5"/>
    <n v="290185.71139999997"/>
    <n v="2019207"/>
    <n v="24060"/>
    <n v="1019"/>
    <s v="sildG05"/>
    <s v="161722.G05"/>
    <s v="sildG05"/>
    <n v="126417"/>
    <n v="1"/>
    <n v="68"/>
    <n v="173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28"/>
    <x v="0"/>
    <n v="1"/>
    <n v="28"/>
    <n v="0.5"/>
    <n v="290185.71139999997"/>
    <n v="2019207"/>
    <n v="24060"/>
    <n v="1019"/>
    <s v="sildG05"/>
    <s v="161722.G05"/>
    <s v="sildG05"/>
    <n v="126417"/>
    <n v="1"/>
    <n v="75"/>
    <n v="164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590456.669599995"/>
    <n v="8125199.9191999994"/>
  </r>
  <r>
    <n v="529"/>
    <x v="0"/>
    <n v="1"/>
    <n v="28"/>
    <n v="0.5"/>
    <n v="290185.71139999997"/>
    <n v="2019207"/>
    <n v="24060"/>
    <n v="1019"/>
    <s v="sildG05"/>
    <s v="161722.G05"/>
    <s v="sildG05"/>
    <n v="126417"/>
    <n v="1"/>
    <n v="85"/>
    <n v="209"/>
    <n v="28"/>
    <x v="5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30"/>
    <x v="0"/>
    <n v="1"/>
    <n v="28"/>
    <n v="0.5"/>
    <n v="290185.71139999997"/>
    <n v="2019207"/>
    <n v="24061"/>
    <n v="1019"/>
    <s v="sildG05"/>
    <s v="161722.G05"/>
    <s v="sildG05"/>
    <n v="126417"/>
    <n v="1"/>
    <n v="17"/>
    <n v="218"/>
    <n v="28"/>
    <x v="4"/>
    <n v="2"/>
    <s v="-"/>
    <s v="-"/>
    <x v="1"/>
    <s v="-"/>
    <n v="4"/>
    <s v="-"/>
    <s v="-"/>
    <n v="1.9999999999999999E-6"/>
    <s v="-"/>
    <n v="56"/>
    <n v="2"/>
    <n v="1"/>
    <n v="1"/>
    <s v="-"/>
    <s v="-"/>
    <s v="-"/>
    <n v="1"/>
    <s v="-"/>
    <s v="-"/>
    <s v="-"/>
    <s v="-"/>
    <b v="1"/>
    <m/>
    <n v="63260485.085199997"/>
    <n v="8125199.9191999994"/>
  </r>
  <r>
    <n v="531"/>
    <x v="0"/>
    <n v="1"/>
    <n v="28"/>
    <n v="0.5"/>
    <n v="290185.71139999997"/>
    <n v="2019207"/>
    <n v="24061"/>
    <n v="1019"/>
    <s v="sildG05"/>
    <s v="161722.G05"/>
    <s v="sildG05"/>
    <n v="126417"/>
    <n v="1"/>
    <n v="21"/>
    <n v="178"/>
    <n v="28"/>
    <x v="3"/>
    <n v="1"/>
    <s v="-"/>
    <s v="-"/>
    <x v="1"/>
    <s v="-"/>
    <n v="3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1653056.629199997"/>
    <n v="8125199.9191999994"/>
  </r>
  <r>
    <n v="532"/>
    <x v="0"/>
    <n v="1"/>
    <n v="28"/>
    <n v="0.5"/>
    <n v="290185.71139999997"/>
    <n v="2019207"/>
    <n v="24061"/>
    <n v="1019"/>
    <s v="sildG05"/>
    <s v="161722.G05"/>
    <s v="sildG05"/>
    <n v="126417"/>
    <n v="1"/>
    <n v="26"/>
    <n v="200"/>
    <n v="28"/>
    <x v="3"/>
    <n v="2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8037142.279999994"/>
    <n v="8125199.9191999994"/>
  </r>
  <r>
    <n v="533"/>
    <x v="0"/>
    <n v="1"/>
    <n v="28"/>
    <n v="0.5"/>
    <n v="290185.71139999997"/>
    <n v="2019207"/>
    <n v="24061"/>
    <n v="1019"/>
    <s v="sildG05"/>
    <s v="161722.G05"/>
    <s v="sildG05"/>
    <n v="126417"/>
    <n v="1"/>
    <n v="34"/>
    <n v="190"/>
    <n v="28"/>
    <x v="4"/>
    <n v="1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5135285.165999994"/>
    <n v="8125199.9191999994"/>
  </r>
  <r>
    <n v="534"/>
    <x v="0"/>
    <n v="1"/>
    <n v="28"/>
    <n v="0.5"/>
    <n v="290185.71139999997"/>
    <n v="2019207"/>
    <n v="24061"/>
    <n v="1019"/>
    <s v="sildG05"/>
    <s v="161722.G05"/>
    <s v="sildG05"/>
    <n v="126417"/>
    <n v="1"/>
    <n v="46"/>
    <n v="220"/>
    <n v="28"/>
    <x v="4"/>
    <n v="1"/>
    <s v="-"/>
    <s v="-"/>
    <x v="1"/>
    <s v="-"/>
    <n v="1"/>
    <s v="-"/>
    <s v="-"/>
    <n v="2.1999999999999999E-5"/>
    <s v="-"/>
    <n v="56"/>
    <n v="2"/>
    <n v="1"/>
    <n v="1"/>
    <s v="-"/>
    <s v="-"/>
    <s v="-"/>
    <n v="1"/>
    <s v="-"/>
    <s v="-"/>
    <s v="-"/>
    <s v="-"/>
    <b v="1"/>
    <m/>
    <n v="63840856.507999994"/>
    <n v="8125199.9191999994"/>
  </r>
  <r>
    <n v="535"/>
    <x v="0"/>
    <n v="1"/>
    <n v="28"/>
    <n v="0.5"/>
    <n v="290185.71139999997"/>
    <n v="2019207"/>
    <n v="24061"/>
    <n v="1019"/>
    <s v="sildG05"/>
    <s v="161722.G05"/>
    <s v="sildG05"/>
    <n v="126417"/>
    <n v="1"/>
    <n v="51"/>
    <n v="173"/>
    <n v="28"/>
    <x v="4"/>
    <n v="1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36"/>
    <x v="0"/>
    <n v="1"/>
    <n v="28"/>
    <n v="0.5"/>
    <n v="290185.71139999997"/>
    <n v="2019207"/>
    <n v="24066"/>
    <n v="1019"/>
    <s v="sildG05"/>
    <s v="161722.G05"/>
    <s v="sildG05"/>
    <n v="126417"/>
    <n v="1"/>
    <n v="14"/>
    <n v="209"/>
    <n v="28"/>
    <x v="5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648813.682599992"/>
    <n v="8125199.9191999994"/>
  </r>
  <r>
    <n v="537"/>
    <x v="0"/>
    <n v="1"/>
    <n v="28"/>
    <n v="0.5"/>
    <n v="290185.71139999997"/>
    <n v="2019207"/>
    <n v="24066"/>
    <n v="1019"/>
    <s v="sildG05"/>
    <s v="161722.G05"/>
    <s v="sildG05"/>
    <n v="126417"/>
    <n v="1"/>
    <n v="18"/>
    <n v="200"/>
    <n v="28"/>
    <x v="7"/>
    <n v="2"/>
    <s v="-"/>
    <s v="-"/>
    <x v="1"/>
    <s v="-"/>
    <n v="3"/>
    <s v="-"/>
    <s v="-"/>
    <s v="-"/>
    <s v="-"/>
    <n v="54"/>
    <n v="2"/>
    <n v="1"/>
    <n v="2"/>
    <s v="-"/>
    <s v="-"/>
    <s v="-"/>
    <n v="2"/>
    <s v="-"/>
    <s v="-"/>
    <s v="-"/>
    <s v="-"/>
    <b v="1"/>
    <m/>
    <n v="58037142.279999994"/>
    <n v="8125199.9191999994"/>
  </r>
  <r>
    <n v="538"/>
    <x v="0"/>
    <n v="1"/>
    <n v="28"/>
    <n v="0.5"/>
    <n v="290185.71139999997"/>
    <n v="2019207"/>
    <n v="24066"/>
    <n v="1019"/>
    <s v="sildG05"/>
    <s v="161722.G05"/>
    <s v="sildG05"/>
    <n v="126417"/>
    <n v="1"/>
    <n v="29"/>
    <n v="198"/>
    <n v="28"/>
    <x v="9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456770.857199997"/>
    <n v="8125199.9191999994"/>
  </r>
  <r>
    <n v="539"/>
    <x v="0"/>
    <n v="1"/>
    <n v="28"/>
    <n v="0.5"/>
    <n v="290185.71139999997"/>
    <n v="2019207"/>
    <n v="24066"/>
    <n v="1019"/>
    <s v="sildG05"/>
    <s v="161722.G05"/>
    <s v="sildG05"/>
    <n v="126417"/>
    <n v="1"/>
    <n v="31"/>
    <n v="202"/>
    <n v="28"/>
    <x v="5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617513.702799991"/>
    <n v="8125199.9191999994"/>
  </r>
  <r>
    <n v="540"/>
    <x v="0"/>
    <n v="1"/>
    <n v="28"/>
    <n v="0.5"/>
    <n v="290185.71139999997"/>
    <n v="2019207"/>
    <n v="24066"/>
    <n v="1019"/>
    <s v="sildG05"/>
    <s v="161722.G05"/>
    <s v="sildG05"/>
    <n v="126417"/>
    <n v="1"/>
    <n v="34"/>
    <n v="189"/>
    <n v="28"/>
    <x v="3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845099.454599991"/>
    <n v="8125199.9191999994"/>
  </r>
  <r>
    <n v="541"/>
    <x v="0"/>
    <n v="1"/>
    <n v="28"/>
    <n v="0.5"/>
    <n v="290185.71139999997"/>
    <n v="2019207"/>
    <n v="24066"/>
    <n v="1019"/>
    <s v="sildG05"/>
    <s v="161722.G05"/>
    <s v="sildG05"/>
    <n v="126417"/>
    <n v="1"/>
    <n v="38"/>
    <n v="149"/>
    <n v="28"/>
    <x v="4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3237670.998599999"/>
    <n v="8125199.9191999994"/>
  </r>
  <r>
    <n v="542"/>
    <x v="0"/>
    <n v="1"/>
    <n v="28"/>
    <n v="0.5"/>
    <n v="290185.71139999997"/>
    <n v="2019207"/>
    <n v="24067"/>
    <n v="1019"/>
    <s v="sildG05"/>
    <s v="161722.G05"/>
    <s v="sildG05"/>
    <n v="126417"/>
    <n v="1"/>
    <n v="4"/>
    <n v="243"/>
    <n v="28"/>
    <x v="4"/>
    <n v="1"/>
    <s v="-"/>
    <s v="-"/>
    <x v="1"/>
    <s v="-"/>
    <n v="2"/>
    <s v="-"/>
    <s v="-"/>
    <n v="2.5000000000000001E-2"/>
    <s v="-"/>
    <n v="56"/>
    <n v="2"/>
    <n v="1"/>
    <n v="2"/>
    <s v="-"/>
    <s v="-"/>
    <s v="-"/>
    <n v="1"/>
    <s v="-"/>
    <s v="-"/>
    <s v="-"/>
    <s v="-"/>
    <b v="1"/>
    <m/>
    <n v="70515127.870199993"/>
    <n v="8125199.9191999994"/>
  </r>
  <r>
    <n v="543"/>
    <x v="0"/>
    <n v="1"/>
    <n v="28"/>
    <n v="0.5"/>
    <n v="290185.71139999997"/>
    <n v="2019207"/>
    <n v="24067"/>
    <n v="1019"/>
    <s v="sildG05"/>
    <s v="161722.G05"/>
    <s v="sildG05"/>
    <n v="126417"/>
    <n v="1"/>
    <n v="8"/>
    <n v="210"/>
    <n v="28"/>
    <x v="8"/>
    <n v="2"/>
    <s v="-"/>
    <s v="-"/>
    <x v="1"/>
    <s v="-"/>
    <n v="3"/>
    <s v="-"/>
    <s v="-"/>
    <n v="8.0000000000000002E-3"/>
    <s v="-"/>
    <n v="56"/>
    <n v="2"/>
    <n v="1"/>
    <n v="2"/>
    <s v="-"/>
    <s v="-"/>
    <s v="-"/>
    <n v="2"/>
    <s v="-"/>
    <s v="-"/>
    <s v="-"/>
    <s v="-"/>
    <b v="1"/>
    <m/>
    <n v="60938999.393999994"/>
    <n v="8125199.9191999994"/>
  </r>
  <r>
    <n v="544"/>
    <x v="0"/>
    <n v="1"/>
    <n v="28"/>
    <n v="0.5"/>
    <n v="290185.71139999997"/>
    <n v="2019207"/>
    <n v="24067"/>
    <n v="1019"/>
    <s v="sildG05"/>
    <s v="161722.G05"/>
    <s v="sildG05"/>
    <n v="126417"/>
    <n v="1"/>
    <n v="31"/>
    <n v="198"/>
    <n v="28"/>
    <x v="5"/>
    <n v="1"/>
    <s v="-"/>
    <s v="-"/>
    <x v="2"/>
    <s v="-"/>
    <n v="1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57456770.857199997"/>
    <n v="8125199.9191999994"/>
  </r>
  <r>
    <n v="545"/>
    <x v="0"/>
    <n v="1"/>
    <n v="28"/>
    <n v="0.5"/>
    <n v="290185.71139999997"/>
    <n v="2019207"/>
    <n v="24067"/>
    <n v="1019"/>
    <s v="sildG05"/>
    <s v="161722.G05"/>
    <s v="sildG05"/>
    <n v="126417"/>
    <n v="1"/>
    <n v="32"/>
    <n v="200"/>
    <n v="28"/>
    <x v="5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8037142.279999994"/>
    <n v="8125199.9191999994"/>
  </r>
  <r>
    <n v="546"/>
    <x v="0"/>
    <n v="1"/>
    <n v="28"/>
    <n v="0.5"/>
    <n v="290185.71139999997"/>
    <n v="2019207"/>
    <n v="24067"/>
    <n v="1019"/>
    <s v="sildG05"/>
    <s v="161722.G05"/>
    <s v="sildG05"/>
    <n v="126417"/>
    <n v="1"/>
    <n v="33"/>
    <n v="193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005842.300199993"/>
    <n v="8125199.9191999994"/>
  </r>
  <r>
    <n v="547"/>
    <x v="0"/>
    <n v="1"/>
    <n v="28"/>
    <n v="0.5"/>
    <n v="290185.71139999997"/>
    <n v="2019207"/>
    <n v="24067"/>
    <n v="1019"/>
    <s v="sildG05"/>
    <s v="161722.G05"/>
    <s v="sildG05"/>
    <n v="126417"/>
    <n v="1"/>
    <n v="41"/>
    <n v="181"/>
    <n v="28"/>
    <x v="9"/>
    <n v="2"/>
    <s v="-"/>
    <s v="-"/>
    <x v="1"/>
    <s v="-"/>
    <n v="2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2523613.763399996"/>
    <n v="8125199.9191999994"/>
  </r>
  <r>
    <n v="548"/>
    <x v="0"/>
    <n v="1"/>
    <n v="28"/>
    <n v="0.5"/>
    <n v="290185.71139999997"/>
    <n v="2019207"/>
    <n v="24067"/>
    <n v="1019"/>
    <s v="sildG05"/>
    <s v="161722.G05"/>
    <s v="sildG05"/>
    <n v="126417"/>
    <n v="1"/>
    <n v="51"/>
    <n v="179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1943242.340599991"/>
    <n v="8125199.9191999994"/>
  </r>
  <r>
    <n v="549"/>
    <x v="0"/>
    <n v="1"/>
    <n v="28"/>
    <n v="0.5"/>
    <n v="290185.71139999997"/>
    <n v="2019207"/>
    <n v="24067"/>
    <n v="1019"/>
    <s v="sildG05"/>
    <s v="161722.G05"/>
    <s v="sildG05"/>
    <n v="126417"/>
    <n v="1"/>
    <n v="53"/>
    <n v="204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50"/>
    <x v="0"/>
    <n v="1"/>
    <n v="28"/>
    <n v="0.5"/>
    <n v="290185.71139999997"/>
    <n v="2019207"/>
    <n v="24067"/>
    <n v="1019"/>
    <s v="sildG05"/>
    <s v="161722.G05"/>
    <s v="sildG05"/>
    <n v="126417"/>
    <n v="1"/>
    <n v="88"/>
    <n v="186"/>
    <n v="28"/>
    <x v="8"/>
    <n v="2"/>
    <s v="-"/>
    <s v="-"/>
    <x v="1"/>
    <s v="-"/>
    <n v="3"/>
    <s v="-"/>
    <s v="-"/>
    <n v="8.0000000000000002E-3"/>
    <s v="-"/>
    <n v="56"/>
    <n v="2"/>
    <n v="1"/>
    <n v="2"/>
    <s v="-"/>
    <s v="-"/>
    <s v="-"/>
    <n v="2"/>
    <s v="-"/>
    <s v="-"/>
    <s v="-"/>
    <s v="-"/>
    <b v="1"/>
    <m/>
    <n v="53974542.320399992"/>
    <n v="8125199.9191999994"/>
  </r>
  <r>
    <n v="551"/>
    <x v="0"/>
    <n v="1"/>
    <n v="28"/>
    <n v="0.5"/>
    <n v="290185.71139999997"/>
    <n v="2019207"/>
    <n v="24067"/>
    <n v="1019"/>
    <s v="sildG05"/>
    <s v="161722.G05"/>
    <s v="sildG05"/>
    <n v="126417"/>
    <n v="1"/>
    <n v="89"/>
    <n v="215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2389927.95099999"/>
    <n v="8125199.9191999994"/>
  </r>
  <r>
    <n v="552"/>
    <x v="0"/>
    <n v="1"/>
    <n v="28"/>
    <n v="0.5"/>
    <n v="290185.71139999997"/>
    <n v="2019207"/>
    <n v="24067"/>
    <n v="1019"/>
    <s v="sildG05"/>
    <s v="161722.G05"/>
    <s v="sildG05"/>
    <n v="126417"/>
    <n v="1"/>
    <n v="90"/>
    <n v="204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53"/>
    <x v="0"/>
    <n v="1"/>
    <n v="28"/>
    <n v="0.5"/>
    <n v="290185.71139999997"/>
    <n v="2019207"/>
    <n v="24067"/>
    <n v="1019"/>
    <s v="sildG05"/>
    <s v="161722.G05"/>
    <s v="sildG05"/>
    <n v="126417"/>
    <n v="1"/>
    <n v="100"/>
    <n v="221"/>
    <n v="28"/>
    <x v="9"/>
    <n v="2"/>
    <s v="-"/>
    <s v="-"/>
    <x v="1"/>
    <s v="-"/>
    <n v="2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64131042.219399996"/>
    <n v="8125199.9191999994"/>
  </r>
  <r>
    <n v="554"/>
    <x v="0"/>
    <n v="1"/>
    <n v="28"/>
    <n v="0.5"/>
    <n v="290185.71139999997"/>
    <n v="2019207"/>
    <n v="24070"/>
    <n v="1019"/>
    <s v="sildG05"/>
    <s v="161722.G05"/>
    <s v="sildG05"/>
    <n v="126417"/>
    <n v="1"/>
    <n v="19"/>
    <n v="168"/>
    <n v="28"/>
    <x v="3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751199.515199997"/>
    <n v="8125199.9191999994"/>
  </r>
  <r>
    <n v="555"/>
    <x v="0"/>
    <n v="1"/>
    <n v="28"/>
    <n v="0.5"/>
    <n v="290185.71139999997"/>
    <n v="2019207"/>
    <n v="24070"/>
    <n v="1019"/>
    <s v="sildG05"/>
    <s v="161722.G05"/>
    <s v="sildG05"/>
    <n v="126417"/>
    <n v="1"/>
    <n v="61"/>
    <n v="155"/>
    <n v="28"/>
    <x v="3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978785.266999997"/>
    <n v="8125199.9191999994"/>
  </r>
  <r>
    <n v="556"/>
    <x v="0"/>
    <n v="1"/>
    <n v="28"/>
    <n v="0.5"/>
    <n v="290185.71139999997"/>
    <n v="2019207"/>
    <n v="24073"/>
    <n v="1019"/>
    <s v="sildG05"/>
    <s v="161722.G05"/>
    <s v="sildG05"/>
    <n v="126417"/>
    <n v="1"/>
    <n v="11"/>
    <n v="195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586213.722999997"/>
    <n v="8125199.9191999994"/>
  </r>
  <r>
    <n v="557"/>
    <x v="0"/>
    <n v="1"/>
    <n v="28"/>
    <n v="0.5"/>
    <n v="290185.71139999997"/>
    <n v="2019207"/>
    <n v="24073"/>
    <n v="1019"/>
    <s v="sildG05"/>
    <s v="161722.G05"/>
    <s v="sildG05"/>
    <n v="126417"/>
    <n v="1"/>
    <n v="55"/>
    <n v="188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554913.743199997"/>
    <n v="8125199.9191999994"/>
  </r>
  <r>
    <n v="558"/>
    <x v="0"/>
    <n v="1"/>
    <n v="28"/>
    <n v="0.5"/>
    <n v="290185.71139999997"/>
    <n v="2019207"/>
    <n v="24073"/>
    <n v="1019"/>
    <s v="sildG05"/>
    <s v="161722.G05"/>
    <s v="sildG05"/>
    <n v="126417"/>
    <n v="1"/>
    <n v="57"/>
    <n v="186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974542.320399992"/>
    <n v="8125199.9191999994"/>
  </r>
  <r>
    <n v="559"/>
    <x v="0"/>
    <n v="1"/>
    <n v="28"/>
    <n v="0.5"/>
    <n v="290185.71139999997"/>
    <n v="2019207"/>
    <n v="24073"/>
    <n v="1019"/>
    <s v="sildG05"/>
    <s v="161722.G05"/>
    <s v="sildG05"/>
    <n v="126417"/>
    <n v="1"/>
    <n v="58"/>
    <n v="204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60"/>
    <x v="0"/>
    <n v="1"/>
    <n v="28"/>
    <n v="0.5"/>
    <n v="290185.71139999997"/>
    <n v="2019207"/>
    <n v="24073"/>
    <n v="1019"/>
    <s v="sildG05"/>
    <s v="161722.G05"/>
    <s v="sildG05"/>
    <n v="126417"/>
    <n v="1"/>
    <n v="62"/>
    <n v="193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005842.300199993"/>
    <n v="8125199.9191999994"/>
  </r>
  <r>
    <n v="561"/>
    <x v="0"/>
    <n v="1"/>
    <n v="28"/>
    <n v="0.5"/>
    <n v="290185.71139999997"/>
    <n v="2019207"/>
    <n v="24074"/>
    <n v="1019"/>
    <s v="sildG05"/>
    <s v="161722.G05"/>
    <s v="sildG05"/>
    <n v="126417"/>
    <n v="1"/>
    <n v="3"/>
    <n v="205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9488070.836999997"/>
    <n v="8125199.9191999994"/>
  </r>
  <r>
    <n v="562"/>
    <x v="0"/>
    <n v="1"/>
    <n v="28"/>
    <n v="0.5"/>
    <n v="290185.71139999997"/>
    <n v="2019207"/>
    <n v="24074"/>
    <n v="1019"/>
    <s v="sildG05"/>
    <s v="161722.G05"/>
    <s v="sildG05"/>
    <n v="126417"/>
    <n v="1"/>
    <n v="6"/>
    <n v="199"/>
    <n v="28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7746956.568599992"/>
    <n v="8125199.9191999994"/>
  </r>
  <r>
    <n v="563"/>
    <x v="0"/>
    <n v="1"/>
    <n v="28"/>
    <n v="0.5"/>
    <n v="290185.71139999997"/>
    <n v="2019207"/>
    <n v="24074"/>
    <n v="1019"/>
    <s v="sildG05"/>
    <s v="161722.G05"/>
    <s v="sildG05"/>
    <n v="126417"/>
    <n v="1"/>
    <n v="21"/>
    <n v="196"/>
    <n v="28"/>
    <x v="5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6876399.434399992"/>
    <n v="8125199.9191999994"/>
  </r>
  <r>
    <n v="564"/>
    <x v="0"/>
    <n v="1"/>
    <n v="28"/>
    <n v="0.5"/>
    <n v="290185.71139999997"/>
    <n v="2019207"/>
    <n v="24074"/>
    <n v="1019"/>
    <s v="sildG05"/>
    <s v="161722.G05"/>
    <s v="sildG05"/>
    <n v="126417"/>
    <n v="1"/>
    <n v="31"/>
    <n v="180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2233428.051999994"/>
    <n v="8125199.9191999994"/>
  </r>
  <r>
    <n v="565"/>
    <x v="0"/>
    <n v="1"/>
    <n v="28"/>
    <n v="0.5"/>
    <n v="290185.71139999997"/>
    <n v="2019207"/>
    <n v="24074"/>
    <n v="1019"/>
    <s v="sildG05"/>
    <s v="161722.G05"/>
    <s v="sildG05"/>
    <n v="126417"/>
    <n v="1"/>
    <n v="40"/>
    <n v="241"/>
    <n v="28"/>
    <x v="2"/>
    <n v="2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69934756.447399989"/>
    <n v="8125199.9191999994"/>
  </r>
  <r>
    <n v="566"/>
    <x v="0"/>
    <n v="1"/>
    <n v="28"/>
    <n v="0.5"/>
    <n v="290185.71139999997"/>
    <n v="2019207"/>
    <n v="24074"/>
    <n v="1019"/>
    <s v="sildG05"/>
    <s v="161722.G05"/>
    <s v="sildG05"/>
    <n v="126417"/>
    <n v="1"/>
    <n v="44"/>
    <n v="203"/>
    <n v="28"/>
    <x v="6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67"/>
    <x v="0"/>
    <n v="1"/>
    <n v="28"/>
    <n v="0.5"/>
    <n v="290185.71139999997"/>
    <n v="2019207"/>
    <n v="24074"/>
    <n v="1019"/>
    <s v="sildG05"/>
    <s v="161722.G05"/>
    <s v="sildG05"/>
    <n v="126417"/>
    <n v="1"/>
    <n v="51"/>
    <n v="209"/>
    <n v="28"/>
    <x v="2"/>
    <n v="1"/>
    <s v="-"/>
    <s v="-"/>
    <x v="1"/>
    <s v="-"/>
    <n v="4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68"/>
    <x v="0"/>
    <n v="1"/>
    <n v="28"/>
    <n v="0.5"/>
    <n v="290185.71139999997"/>
    <n v="2019207"/>
    <n v="24074"/>
    <n v="1019"/>
    <s v="sildG05"/>
    <s v="161722.G05"/>
    <s v="sildG05"/>
    <n v="126417"/>
    <n v="1"/>
    <n v="56"/>
    <n v="202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8617513.702799991"/>
    <n v="8125199.9191999994"/>
  </r>
  <r>
    <n v="569"/>
    <x v="0"/>
    <n v="1"/>
    <n v="28"/>
    <n v="0.5"/>
    <n v="290185.71139999997"/>
    <n v="2019207"/>
    <n v="24074"/>
    <n v="1019"/>
    <s v="sildG05"/>
    <s v="161722.G05"/>
    <s v="sildG05"/>
    <n v="126417"/>
    <n v="1"/>
    <n v="60"/>
    <n v="183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3103985.186199993"/>
    <n v="8125199.9191999994"/>
  </r>
  <r>
    <n v="570"/>
    <x v="0"/>
    <n v="1"/>
    <n v="28"/>
    <n v="0.5"/>
    <n v="290185.71139999997"/>
    <n v="2019207"/>
    <n v="24074"/>
    <n v="1019"/>
    <s v="sildG05"/>
    <s v="161722.G05"/>
    <s v="sildG05"/>
    <n v="126417"/>
    <n v="1"/>
    <n v="65"/>
    <n v="176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1072685.206399992"/>
    <n v="8125199.9191999994"/>
  </r>
  <r>
    <n v="571"/>
    <x v="0"/>
    <n v="1"/>
    <n v="28"/>
    <n v="0.5"/>
    <n v="290185.71139999997"/>
    <n v="2019207"/>
    <n v="24074"/>
    <n v="1019"/>
    <s v="sildG05"/>
    <s v="161722.G05"/>
    <s v="sildG05"/>
    <n v="126417"/>
    <n v="1"/>
    <n v="71"/>
    <n v="183"/>
    <n v="28"/>
    <x v="6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3103985.186199993"/>
    <n v="8125199.9191999994"/>
  </r>
  <r>
    <n v="572"/>
    <x v="0"/>
    <n v="1"/>
    <n v="28"/>
    <n v="0.5"/>
    <n v="290185.71139999997"/>
    <n v="2019207"/>
    <n v="24074"/>
    <n v="1019"/>
    <s v="sildG05"/>
    <s v="161722.G05"/>
    <s v="sildG05"/>
    <n v="126417"/>
    <n v="1"/>
    <n v="79"/>
    <n v="199"/>
    <n v="28"/>
    <x v="2"/>
    <n v="2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7746956.568599992"/>
    <n v="8125199.9191999994"/>
  </r>
  <r>
    <n v="573"/>
    <x v="0"/>
    <n v="1"/>
    <n v="28"/>
    <n v="0.5"/>
    <n v="290185.71139999997"/>
    <n v="2019207"/>
    <n v="24074"/>
    <n v="1019"/>
    <s v="sildG05"/>
    <s v="161722.G05"/>
    <s v="sildG05"/>
    <n v="126417"/>
    <n v="1"/>
    <n v="87"/>
    <n v="226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5581970.776399992"/>
    <n v="8125199.9191999994"/>
  </r>
  <r>
    <n v="574"/>
    <x v="0"/>
    <n v="1"/>
    <n v="28"/>
    <n v="0.5"/>
    <n v="290185.71139999997"/>
    <n v="2019207"/>
    <n v="24074"/>
    <n v="1019"/>
    <s v="sildG05"/>
    <s v="161722.G05"/>
    <s v="sildG05"/>
    <n v="126417"/>
    <n v="1"/>
    <n v="95"/>
    <n v="201"/>
    <n v="28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75"/>
    <x v="0"/>
    <n v="1"/>
    <n v="28"/>
    <n v="0.5"/>
    <n v="290185.71139999997"/>
    <n v="2019207"/>
    <n v="24074"/>
    <n v="1019"/>
    <s v="sildG05"/>
    <s v="161722.G05"/>
    <s v="sildG05"/>
    <n v="126417"/>
    <n v="1"/>
    <n v="99"/>
    <n v="190"/>
    <n v="28"/>
    <x v="5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5135285.165999994"/>
    <n v="8125199.9191999994"/>
  </r>
  <r>
    <n v="576"/>
    <x v="0"/>
    <n v="1"/>
    <n v="28"/>
    <n v="0.5"/>
    <n v="290185.71139999997"/>
    <n v="2019207"/>
    <n v="24080"/>
    <n v="1019"/>
    <s v="sildG05"/>
    <s v="161722.G05"/>
    <s v="sildG05"/>
    <n v="126417"/>
    <n v="1"/>
    <n v="3"/>
    <n v="209"/>
    <n v="28"/>
    <x v="10"/>
    <n v="2"/>
    <s v="-"/>
    <s v="-"/>
    <x v="1"/>
    <s v="-"/>
    <n v="3"/>
    <s v="-"/>
    <s v="-"/>
    <n v="3.0000000000000001E-3"/>
    <s v="-"/>
    <n v="54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77"/>
    <x v="0"/>
    <n v="1"/>
    <n v="28"/>
    <n v="0.5"/>
    <n v="290185.71139999997"/>
    <n v="2019207"/>
    <n v="24080"/>
    <n v="1019"/>
    <s v="sildG05"/>
    <s v="161722.G05"/>
    <s v="sildG05"/>
    <n v="126417"/>
    <n v="1"/>
    <n v="6"/>
    <n v="206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778256.548399992"/>
    <n v="8125199.9191999994"/>
  </r>
  <r>
    <n v="578"/>
    <x v="0"/>
    <n v="1"/>
    <n v="28"/>
    <n v="0.5"/>
    <n v="290185.71139999997"/>
    <n v="2019207"/>
    <n v="24080"/>
    <n v="1019"/>
    <s v="sildG05"/>
    <s v="161722.G05"/>
    <s v="sildG05"/>
    <n v="126417"/>
    <n v="1"/>
    <n v="14"/>
    <n v="223"/>
    <n v="28"/>
    <x v="2"/>
    <n v="2"/>
    <s v="-"/>
    <s v="-"/>
    <x v="1"/>
    <s v="-"/>
    <n v="1"/>
    <s v="-"/>
    <s v="-"/>
    <n v="3.9E-2"/>
    <s v="-"/>
    <n v="57"/>
    <n v="2"/>
    <n v="1"/>
    <n v="1"/>
    <s v="-"/>
    <s v="-"/>
    <s v="-"/>
    <n v="1"/>
    <s v="-"/>
    <s v="-"/>
    <s v="-"/>
    <s v="-"/>
    <b v="1"/>
    <m/>
    <n v="64711413.642199993"/>
    <n v="8125199.9191999994"/>
  </r>
  <r>
    <n v="579"/>
    <x v="0"/>
    <n v="1"/>
    <n v="28"/>
    <n v="0.5"/>
    <n v="290185.71139999997"/>
    <n v="2019207"/>
    <n v="24080"/>
    <n v="1019"/>
    <s v="sildG05"/>
    <s v="161722.G05"/>
    <s v="sildG05"/>
    <n v="126417"/>
    <n v="1"/>
    <n v="17"/>
    <n v="201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80"/>
    <x v="0"/>
    <n v="1"/>
    <n v="28"/>
    <n v="0.5"/>
    <n v="290185.71139999997"/>
    <n v="2019207"/>
    <n v="24080"/>
    <n v="1019"/>
    <s v="sildG05"/>
    <s v="161722.G05"/>
    <s v="sildG05"/>
    <n v="126417"/>
    <n v="1"/>
    <n v="18"/>
    <n v="209"/>
    <n v="28"/>
    <x v="4"/>
    <n v="2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81"/>
    <x v="0"/>
    <n v="1"/>
    <n v="28"/>
    <n v="0.5"/>
    <n v="290185.71139999997"/>
    <n v="2019207"/>
    <n v="24080"/>
    <n v="1019"/>
    <s v="sildG05"/>
    <s v="161722.G05"/>
    <s v="sildG05"/>
    <n v="126417"/>
    <n v="1"/>
    <n v="32"/>
    <n v="187"/>
    <n v="28"/>
    <x v="5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4264728.031799994"/>
    <n v="8125199.9191999994"/>
  </r>
  <r>
    <n v="582"/>
    <x v="0"/>
    <n v="1"/>
    <n v="28"/>
    <n v="0.5"/>
    <n v="290185.71139999997"/>
    <n v="2019207"/>
    <n v="24080"/>
    <n v="1019"/>
    <s v="sildG05"/>
    <s v="161722.G05"/>
    <s v="sildG05"/>
    <n v="126417"/>
    <n v="1"/>
    <n v="36"/>
    <n v="205"/>
    <n v="28"/>
    <x v="2"/>
    <n v="2"/>
    <s v="-"/>
    <s v="-"/>
    <x v="1"/>
    <s v="-"/>
    <n v="4"/>
    <s v="-"/>
    <s v="-"/>
    <n v="4.0000000000000001E-3"/>
    <s v="-"/>
    <n v="55"/>
    <n v="2"/>
    <n v="1"/>
    <n v="1"/>
    <s v="-"/>
    <s v="-"/>
    <s v="-"/>
    <n v="3"/>
    <s v="-"/>
    <s v="-"/>
    <s v="-"/>
    <s v="-"/>
    <b v="1"/>
    <m/>
    <n v="59488070.836999997"/>
    <n v="8125199.9191999994"/>
  </r>
  <r>
    <n v="583"/>
    <x v="0"/>
    <n v="1"/>
    <n v="28"/>
    <n v="0.5"/>
    <n v="290185.71139999997"/>
    <n v="2019207"/>
    <n v="24080"/>
    <n v="1019"/>
    <s v="sildG05"/>
    <s v="161722.G05"/>
    <s v="sildG05"/>
    <n v="126417"/>
    <n v="1"/>
    <n v="47"/>
    <n v="203"/>
    <n v="28"/>
    <x v="2"/>
    <n v="1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84"/>
    <x v="0"/>
    <n v="1"/>
    <n v="28"/>
    <n v="0.5"/>
    <n v="290185.71139999997"/>
    <n v="2019207"/>
    <n v="24080"/>
    <n v="1019"/>
    <s v="sildG05"/>
    <s v="161722.G05"/>
    <s v="sildG05"/>
    <n v="126417"/>
    <n v="1"/>
    <n v="71"/>
    <n v="184"/>
    <n v="28"/>
    <x v="10"/>
    <n v="2"/>
    <s v="-"/>
    <s v="-"/>
    <x v="1"/>
    <s v="-"/>
    <n v="3"/>
    <s v="-"/>
    <s v="-"/>
    <n v="3.0000000000000001E-3"/>
    <s v="-"/>
    <n v="54"/>
    <n v="2"/>
    <n v="1"/>
    <n v="1"/>
    <s v="-"/>
    <s v="-"/>
    <s v="-"/>
    <n v="1"/>
    <s v="-"/>
    <s v="-"/>
    <s v="-"/>
    <s v="-"/>
    <b v="1"/>
    <m/>
    <n v="53394170.897599995"/>
    <n v="8125199.9191999994"/>
  </r>
  <r>
    <n v="585"/>
    <x v="0"/>
    <n v="1"/>
    <n v="28"/>
    <n v="0.5"/>
    <n v="290185.71139999997"/>
    <n v="2019207"/>
    <n v="24080"/>
    <n v="1019"/>
    <s v="sildG05"/>
    <s v="161722.G05"/>
    <s v="sildG05"/>
    <n v="126417"/>
    <n v="1"/>
    <n v="74"/>
    <n v="196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876399.434399992"/>
    <n v="8125199.9191999994"/>
  </r>
  <r>
    <n v="586"/>
    <x v="0"/>
    <n v="1"/>
    <n v="28"/>
    <n v="0.5"/>
    <n v="290185.71139999997"/>
    <n v="2019207"/>
    <n v="24080"/>
    <n v="1019"/>
    <s v="sildG05"/>
    <s v="161722.G05"/>
    <s v="sildG05"/>
    <n v="126417"/>
    <n v="1"/>
    <n v="88"/>
    <n v="173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87"/>
    <x v="0"/>
    <n v="1"/>
    <n v="28"/>
    <n v="0.5"/>
    <n v="290185.71139999997"/>
    <n v="2019207"/>
    <n v="24081"/>
    <n v="1019"/>
    <s v="sildG05"/>
    <s v="161722.G05"/>
    <s v="sildG05"/>
    <n v="126417"/>
    <n v="1"/>
    <n v="15"/>
    <n v="214"/>
    <n v="28"/>
    <x v="6"/>
    <n v="2"/>
    <s v="-"/>
    <s v="-"/>
    <x v="1"/>
    <s v="-"/>
    <n v="2"/>
    <s v="-"/>
    <s v="-"/>
    <n v="7.0000000000000001E-3"/>
    <s v="-"/>
    <n v="58"/>
    <n v="2"/>
    <n v="1"/>
    <n v="2"/>
    <s v="-"/>
    <s v="-"/>
    <s v="-"/>
    <n v="1"/>
    <s v="-"/>
    <s v="-"/>
    <s v="-"/>
    <s v="-"/>
    <b v="1"/>
    <m/>
    <n v="62099742.239599995"/>
    <n v="8125199.9191999994"/>
  </r>
  <r>
    <n v="588"/>
    <x v="0"/>
    <n v="1"/>
    <n v="28"/>
    <n v="0.5"/>
    <n v="290185.71139999997"/>
    <n v="2019207"/>
    <n v="24081"/>
    <n v="1019"/>
    <s v="sildG05"/>
    <s v="161722.G05"/>
    <s v="sildG05"/>
    <n v="126417"/>
    <n v="1"/>
    <n v="34"/>
    <n v="181"/>
    <n v="28"/>
    <x v="5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2523613.763399996"/>
    <n v="8125199.9191999994"/>
  </r>
  <r>
    <n v="589"/>
    <x v="0"/>
    <n v="1"/>
    <n v="28.5"/>
    <n v="0.5"/>
    <n v="298937.2965"/>
    <n v="2019207"/>
    <n v="24045"/>
    <n v="1019"/>
    <s v="sildG05"/>
    <s v="161722.G05"/>
    <s v="sildG05"/>
    <n v="126417"/>
    <n v="1"/>
    <n v="47"/>
    <n v="206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581083.078999996"/>
    <n v="8519712.9502499998"/>
  </r>
  <r>
    <n v="590"/>
    <x v="0"/>
    <n v="1"/>
    <n v="28.5"/>
    <n v="0.5"/>
    <n v="298937.2965"/>
    <n v="2019207"/>
    <n v="24045"/>
    <n v="1019"/>
    <s v="sildG05"/>
    <s v="161722.G05"/>
    <s v="sildG05"/>
    <n v="126417"/>
    <n v="1"/>
    <n v="94"/>
    <n v="230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8755578.194999993"/>
    <n v="8519712.9502499998"/>
  </r>
  <r>
    <n v="591"/>
    <x v="0"/>
    <n v="1"/>
    <n v="28.5"/>
    <n v="0.5"/>
    <n v="298937.2965"/>
    <n v="2019207"/>
    <n v="24052"/>
    <n v="1019"/>
    <s v="sildG05"/>
    <s v="161722.G05"/>
    <s v="sildG05"/>
    <n v="126417"/>
    <n v="1"/>
    <n v="41"/>
    <n v="209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2477894.968499996"/>
    <n v="8519712.9502499998"/>
  </r>
  <r>
    <n v="592"/>
    <x v="0"/>
    <n v="1"/>
    <n v="28.5"/>
    <n v="0.5"/>
    <n v="298937.2965"/>
    <n v="2019207"/>
    <n v="24052"/>
    <n v="1019"/>
    <s v="sildG05"/>
    <s v="161722.G05"/>
    <s v="sildG05"/>
    <n v="126417"/>
    <n v="1"/>
    <n v="45"/>
    <n v="213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63673644.1545"/>
    <n v="8519712.9502499998"/>
  </r>
  <r>
    <n v="593"/>
    <x v="0"/>
    <n v="1"/>
    <n v="28.5"/>
    <n v="0.5"/>
    <n v="298937.2965"/>
    <n v="2019207"/>
    <n v="24052"/>
    <n v="1019"/>
    <s v="sildG05"/>
    <s v="161722.G05"/>
    <s v="sildG05"/>
    <n v="126417"/>
    <n v="1"/>
    <n v="82"/>
    <n v="205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61282145.782499999"/>
    <n v="8519712.9502499998"/>
  </r>
  <r>
    <n v="594"/>
    <x v="0"/>
    <n v="1"/>
    <n v="28.5"/>
    <n v="0.5"/>
    <n v="298937.2965"/>
    <n v="2019207"/>
    <n v="24052"/>
    <n v="1019"/>
    <s v="sildG05"/>
    <s v="161722.G05"/>
    <s v="sildG05"/>
    <n v="126417"/>
    <n v="1"/>
    <n v="87"/>
    <n v="200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59787459.299999997"/>
    <n v="8519712.9502499998"/>
  </r>
  <r>
    <n v="595"/>
    <x v="0"/>
    <n v="1"/>
    <n v="28.5"/>
    <n v="0.5"/>
    <n v="298937.2965"/>
    <n v="2019207"/>
    <n v="24052"/>
    <n v="1019"/>
    <s v="sildG05"/>
    <s v="161722.G05"/>
    <s v="sildG05"/>
    <n v="126417"/>
    <n v="1"/>
    <n v="100"/>
    <n v="194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7993835.520999998"/>
    <n v="8519712.9502499998"/>
  </r>
  <r>
    <n v="596"/>
    <x v="0"/>
    <n v="1"/>
    <n v="28.5"/>
    <n v="0.5"/>
    <n v="298937.2965"/>
    <n v="2019207"/>
    <n v="24060"/>
    <n v="1019"/>
    <s v="sildG05"/>
    <s v="161722.G05"/>
    <s v="sildG05"/>
    <n v="126417"/>
    <n v="1"/>
    <n v="21"/>
    <n v="181"/>
    <n v="28.5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4107650.666500002"/>
    <n v="8519712.9502499998"/>
  </r>
  <r>
    <n v="597"/>
    <x v="0"/>
    <n v="1"/>
    <n v="28.5"/>
    <n v="0.5"/>
    <n v="298937.2965"/>
    <n v="2019207"/>
    <n v="24060"/>
    <n v="1019"/>
    <s v="sildG05"/>
    <s v="161722.G05"/>
    <s v="sildG05"/>
    <n v="126417"/>
    <n v="1"/>
    <n v="50"/>
    <n v="182"/>
    <n v="28.5"/>
    <x v="5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406587.963"/>
    <n v="8519712.9502499998"/>
  </r>
  <r>
    <n v="598"/>
    <x v="0"/>
    <n v="1"/>
    <n v="28.5"/>
    <n v="0.5"/>
    <n v="298937.2965"/>
    <n v="2019207"/>
    <n v="24060"/>
    <n v="1019"/>
    <s v="sildG05"/>
    <s v="161722.G05"/>
    <s v="sildG05"/>
    <n v="126417"/>
    <n v="1"/>
    <n v="57"/>
    <n v="189"/>
    <n v="28.5"/>
    <x v="5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499149.038499996"/>
    <n v="8519712.9502499998"/>
  </r>
  <r>
    <n v="599"/>
    <x v="0"/>
    <n v="1"/>
    <n v="28.5"/>
    <n v="0.5"/>
    <n v="298937.2965"/>
    <n v="2019207"/>
    <n v="24061"/>
    <n v="1019"/>
    <s v="sildG05"/>
    <s v="161722.G05"/>
    <s v="sildG05"/>
    <n v="126417"/>
    <n v="1"/>
    <n v="18"/>
    <n v="219"/>
    <n v="28.5"/>
    <x v="3"/>
    <n v="1"/>
    <s v="-"/>
    <s v="-"/>
    <x v="1"/>
    <s v="-"/>
    <n v="4"/>
    <s v="-"/>
    <s v="-"/>
    <n v="6.0000000000000002E-6"/>
    <s v="-"/>
    <n v="56"/>
    <n v="2"/>
    <n v="1"/>
    <n v="1"/>
    <s v="-"/>
    <s v="-"/>
    <s v="-"/>
    <n v="1"/>
    <s v="-"/>
    <s v="-"/>
    <s v="-"/>
    <s v="-"/>
    <b v="1"/>
    <m/>
    <n v="65467267.933499999"/>
    <n v="8519712.9502499998"/>
  </r>
  <r>
    <n v="600"/>
    <x v="0"/>
    <n v="1"/>
    <n v="28.5"/>
    <n v="0.5"/>
    <n v="298937.2965"/>
    <n v="2019207"/>
    <n v="24061"/>
    <n v="1019"/>
    <s v="sildG05"/>
    <s v="161722.G05"/>
    <s v="sildG05"/>
    <n v="126417"/>
    <n v="1"/>
    <n v="48"/>
    <n v="211"/>
    <n v="28.5"/>
    <x v="4"/>
    <n v="1"/>
    <s v="-"/>
    <s v="-"/>
    <x v="1"/>
    <s v="-"/>
    <n v="1"/>
    <s v="-"/>
    <s v="-"/>
    <n v="1.5999999999999999E-5"/>
    <s v="-"/>
    <n v="57"/>
    <n v="2"/>
    <n v="1"/>
    <n v="1"/>
    <s v="-"/>
    <s v="-"/>
    <s v="-"/>
    <n v="1"/>
    <s v="-"/>
    <s v="-"/>
    <s v="-"/>
    <s v="-"/>
    <b v="1"/>
    <m/>
    <n v="63075769.561499998"/>
    <n v="8519712.9502499998"/>
  </r>
  <r>
    <n v="601"/>
    <x v="0"/>
    <n v="1"/>
    <n v="28.5"/>
    <n v="0.5"/>
    <n v="298937.2965"/>
    <n v="2019207"/>
    <n v="24061"/>
    <n v="1019"/>
    <s v="sildG05"/>
    <s v="161722.G05"/>
    <s v="sildG05"/>
    <n v="126417"/>
    <n v="1"/>
    <n v="57"/>
    <n v="171"/>
    <n v="28.5"/>
    <x v="3"/>
    <n v="1"/>
    <s v="-"/>
    <s v="-"/>
    <x v="1"/>
    <s v="-"/>
    <n v="4"/>
    <s v="-"/>
    <s v="-"/>
    <n v="6.0000000000000002E-6"/>
    <s v="-"/>
    <n v="56"/>
    <n v="2"/>
    <n v="1"/>
    <n v="1"/>
    <s v="-"/>
    <s v="-"/>
    <s v="-"/>
    <n v="1"/>
    <s v="-"/>
    <s v="-"/>
    <s v="-"/>
    <s v="-"/>
    <b v="1"/>
    <m/>
    <n v="51118277.701499999"/>
    <n v="8519712.9502499998"/>
  </r>
  <r>
    <n v="602"/>
    <x v="0"/>
    <n v="1"/>
    <n v="28.5"/>
    <n v="0.5"/>
    <n v="298937.2965"/>
    <n v="2019207"/>
    <n v="24067"/>
    <n v="1019"/>
    <s v="sildG05"/>
    <s v="161722.G05"/>
    <s v="sildG05"/>
    <n v="126417"/>
    <n v="1"/>
    <n v="11"/>
    <n v="201"/>
    <n v="28.5"/>
    <x v="10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2"/>
    <s v="-"/>
    <s v="-"/>
    <s v="-"/>
    <s v="-"/>
    <b v="1"/>
    <m/>
    <n v="60086396.596500002"/>
    <n v="8519712.9502499998"/>
  </r>
  <r>
    <n v="603"/>
    <x v="0"/>
    <n v="1"/>
    <n v="28.5"/>
    <n v="0.5"/>
    <n v="298937.2965"/>
    <n v="2019207"/>
    <n v="24067"/>
    <n v="1019"/>
    <s v="sildG05"/>
    <s v="161722.G05"/>
    <s v="sildG05"/>
    <n v="126417"/>
    <n v="1"/>
    <n v="17"/>
    <n v="208"/>
    <n v="28.5"/>
    <x v="9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2178957.671999998"/>
    <n v="8519712.9502499998"/>
  </r>
  <r>
    <n v="604"/>
    <x v="0"/>
    <n v="1"/>
    <n v="28.5"/>
    <n v="0.5"/>
    <n v="298937.2965"/>
    <n v="2019207"/>
    <n v="24067"/>
    <n v="1019"/>
    <s v="sildG05"/>
    <s v="161722.G05"/>
    <s v="sildG05"/>
    <n v="126417"/>
    <n v="1"/>
    <n v="39"/>
    <n v="216"/>
    <n v="28.5"/>
    <x v="3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4570456.044"/>
    <n v="8519712.9502499998"/>
  </r>
  <r>
    <n v="605"/>
    <x v="0"/>
    <n v="1"/>
    <n v="28.5"/>
    <n v="0.5"/>
    <n v="298937.2965"/>
    <n v="2019207"/>
    <n v="24067"/>
    <n v="1019"/>
    <s v="sildG05"/>
    <s v="161722.G05"/>
    <s v="sildG05"/>
    <n v="126417"/>
    <n v="1"/>
    <n v="43"/>
    <n v="201"/>
    <n v="28.5"/>
    <x v="4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086396.596500002"/>
    <n v="8519712.9502499998"/>
  </r>
  <r>
    <n v="606"/>
    <x v="0"/>
    <n v="1"/>
    <n v="28.5"/>
    <n v="0.5"/>
    <n v="298937.2965"/>
    <n v="2019207"/>
    <n v="24067"/>
    <n v="1019"/>
    <s v="sildG05"/>
    <s v="161722.G05"/>
    <s v="sildG05"/>
    <n v="126417"/>
    <n v="1"/>
    <n v="56"/>
    <n v="253"/>
    <n v="28.5"/>
    <x v="4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5631136.014499992"/>
    <n v="8519712.9502499998"/>
  </r>
  <r>
    <n v="607"/>
    <x v="0"/>
    <n v="1"/>
    <n v="28.5"/>
    <n v="0.5"/>
    <n v="298937.2965"/>
    <n v="2019207"/>
    <n v="24067"/>
    <n v="1019"/>
    <s v="sildG05"/>
    <s v="161722.G05"/>
    <s v="sildG05"/>
    <n v="126417"/>
    <n v="1"/>
    <n v="64"/>
    <n v="190"/>
    <n v="28.5"/>
    <x v="3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08"/>
    <x v="0"/>
    <n v="1"/>
    <n v="28.5"/>
    <n v="0.5"/>
    <n v="298937.2965"/>
    <n v="2019207"/>
    <n v="24073"/>
    <n v="1019"/>
    <s v="sildG05"/>
    <s v="161722.G05"/>
    <s v="sildG05"/>
    <n v="126417"/>
    <n v="1"/>
    <n v="3"/>
    <n v="196"/>
    <n v="28.5"/>
    <x v="5"/>
    <n v="2"/>
    <s v="-"/>
    <s v="-"/>
    <x v="1"/>
    <s v="-"/>
    <n v="2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58591710.114"/>
    <n v="8519712.9502499998"/>
  </r>
  <r>
    <n v="609"/>
    <x v="0"/>
    <n v="1"/>
    <n v="28.5"/>
    <n v="0.5"/>
    <n v="298937.2965"/>
    <n v="2019207"/>
    <n v="24073"/>
    <n v="1019"/>
    <s v="sildG05"/>
    <s v="161722.G05"/>
    <s v="sildG05"/>
    <n v="126417"/>
    <n v="1"/>
    <n v="16"/>
    <n v="199"/>
    <n v="28.5"/>
    <x v="9"/>
    <n v="2"/>
    <s v="-"/>
    <s v="-"/>
    <x v="1"/>
    <s v="-"/>
    <n v="2"/>
    <s v="-"/>
    <s v="-"/>
    <n v="2E-3"/>
    <s v="-"/>
    <n v="56"/>
    <n v="2"/>
    <n v="1"/>
    <n v="2"/>
    <s v="-"/>
    <s v="-"/>
    <s v="-"/>
    <n v="2"/>
    <s v="-"/>
    <s v="-"/>
    <s v="-"/>
    <s v="-"/>
    <b v="1"/>
    <m/>
    <n v="59488522.0035"/>
    <n v="8519712.9502499998"/>
  </r>
  <r>
    <n v="610"/>
    <x v="0"/>
    <n v="1"/>
    <n v="28.5"/>
    <n v="0.5"/>
    <n v="298937.2965"/>
    <n v="2019207"/>
    <n v="24073"/>
    <n v="1019"/>
    <s v="sildG05"/>
    <s v="161722.G05"/>
    <s v="sildG05"/>
    <n v="126417"/>
    <n v="1"/>
    <n v="20"/>
    <n v="195"/>
    <n v="28.5"/>
    <x v="5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8292772.817500003"/>
    <n v="8519712.9502499998"/>
  </r>
  <r>
    <n v="611"/>
    <x v="0"/>
    <n v="1"/>
    <n v="28.5"/>
    <n v="0.5"/>
    <n v="298937.2965"/>
    <n v="2019207"/>
    <n v="24073"/>
    <n v="1019"/>
    <s v="sildG05"/>
    <s v="161722.G05"/>
    <s v="sildG05"/>
    <n v="126417"/>
    <n v="1"/>
    <n v="56"/>
    <n v="190"/>
    <n v="28.5"/>
    <x v="5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12"/>
    <x v="0"/>
    <n v="1"/>
    <n v="28.5"/>
    <n v="0.5"/>
    <n v="298937.2965"/>
    <n v="2019207"/>
    <n v="24074"/>
    <n v="1019"/>
    <s v="sildG05"/>
    <s v="161722.G05"/>
    <s v="sildG05"/>
    <n v="126417"/>
    <n v="1"/>
    <n v="17"/>
    <n v="192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7395960.928000003"/>
    <n v="8519712.9502499998"/>
  </r>
  <r>
    <n v="613"/>
    <x v="0"/>
    <n v="1"/>
    <n v="28.5"/>
    <n v="0.5"/>
    <n v="298937.2965"/>
    <n v="2019207"/>
    <n v="24074"/>
    <n v="1019"/>
    <s v="sildG05"/>
    <s v="161722.G05"/>
    <s v="sildG05"/>
    <n v="126417"/>
    <n v="1"/>
    <n v="20"/>
    <n v="201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60086396.596500002"/>
    <n v="8519712.9502499998"/>
  </r>
  <r>
    <n v="614"/>
    <x v="0"/>
    <n v="1"/>
    <n v="28.5"/>
    <n v="0.5"/>
    <n v="298937.2965"/>
    <n v="2019207"/>
    <n v="24074"/>
    <n v="1019"/>
    <s v="sildG05"/>
    <s v="161722.G05"/>
    <s v="sildG05"/>
    <n v="126417"/>
    <n v="1"/>
    <n v="23"/>
    <n v="230"/>
    <n v="28.5"/>
    <x v="6"/>
    <n v="1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68755578.194999993"/>
    <n v="8519712.9502499998"/>
  </r>
  <r>
    <n v="615"/>
    <x v="0"/>
    <n v="1"/>
    <n v="28.5"/>
    <n v="0.5"/>
    <n v="298937.2965"/>
    <n v="2019207"/>
    <n v="24074"/>
    <n v="1019"/>
    <s v="sildG05"/>
    <s v="161722.G05"/>
    <s v="sildG05"/>
    <n v="126417"/>
    <n v="1"/>
    <n v="28"/>
    <n v="209"/>
    <n v="28.5"/>
    <x v="4"/>
    <n v="1"/>
    <s v="-"/>
    <s v="-"/>
    <x v="1"/>
    <s v="-"/>
    <n v="1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62477894.968499996"/>
    <n v="8519712.9502499998"/>
  </r>
  <r>
    <n v="616"/>
    <x v="0"/>
    <n v="1"/>
    <n v="28.5"/>
    <n v="0.5"/>
    <n v="298937.2965"/>
    <n v="2019207"/>
    <n v="24074"/>
    <n v="1019"/>
    <s v="sildG05"/>
    <s v="161722.G05"/>
    <s v="sildG05"/>
    <n v="126417"/>
    <n v="1"/>
    <n v="29"/>
    <n v="203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684271.189499997"/>
    <n v="8519712.9502499998"/>
  </r>
  <r>
    <n v="617"/>
    <x v="0"/>
    <n v="1"/>
    <n v="28.5"/>
    <n v="0.5"/>
    <n v="298937.2965"/>
    <n v="2019207"/>
    <n v="24074"/>
    <n v="1019"/>
    <s v="sildG05"/>
    <s v="161722.G05"/>
    <s v="sildG05"/>
    <n v="126417"/>
    <n v="1"/>
    <n v="53"/>
    <n v="184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5004462.556000002"/>
    <n v="8519712.9502499998"/>
  </r>
  <r>
    <n v="618"/>
    <x v="0"/>
    <n v="1"/>
    <n v="28.5"/>
    <n v="0.5"/>
    <n v="298937.2965"/>
    <n v="2019207"/>
    <n v="24074"/>
    <n v="1019"/>
    <s v="sildG05"/>
    <s v="161722.G05"/>
    <s v="sildG05"/>
    <n v="126417"/>
    <n v="1"/>
    <n v="70"/>
    <n v="184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5004462.556000002"/>
    <n v="8519712.9502499998"/>
  </r>
  <r>
    <n v="619"/>
    <x v="0"/>
    <n v="1"/>
    <n v="28.5"/>
    <n v="0.5"/>
    <n v="298937.2965"/>
    <n v="2019207"/>
    <n v="24074"/>
    <n v="1019"/>
    <s v="sildG05"/>
    <s v="161722.G05"/>
    <s v="sildG05"/>
    <n v="126417"/>
    <n v="1"/>
    <n v="94"/>
    <n v="247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73837512.235499993"/>
    <n v="8519712.9502499998"/>
  </r>
  <r>
    <n v="620"/>
    <x v="0"/>
    <n v="1"/>
    <n v="28.5"/>
    <n v="0.5"/>
    <n v="298937.2965"/>
    <n v="2019207"/>
    <n v="24074"/>
    <n v="1019"/>
    <s v="sildG05"/>
    <s v="161722.G05"/>
    <s v="sildG05"/>
    <n v="126417"/>
    <n v="1"/>
    <n v="96"/>
    <n v="180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3808713.369999997"/>
    <n v="8519712.9502499998"/>
  </r>
  <r>
    <n v="621"/>
    <x v="0"/>
    <n v="1"/>
    <n v="28.5"/>
    <n v="0.5"/>
    <n v="298937.2965"/>
    <n v="2019207"/>
    <n v="24080"/>
    <n v="1019"/>
    <s v="sildG05"/>
    <s v="161722.G05"/>
    <s v="sildG05"/>
    <n v="126417"/>
    <n v="1"/>
    <n v="43"/>
    <n v="235"/>
    <n v="28.5"/>
    <x v="5"/>
    <n v="2"/>
    <s v="-"/>
    <s v="-"/>
    <x v="1"/>
    <s v="-"/>
    <n v="3"/>
    <s v="-"/>
    <s v="-"/>
    <n v="8.0000000000000002E-3"/>
    <s v="-"/>
    <n v="54"/>
    <n v="2"/>
    <n v="1"/>
    <n v="1"/>
    <s v="-"/>
    <s v="-"/>
    <s v="-"/>
    <n v="3"/>
    <s v="-"/>
    <s v="-"/>
    <s v="-"/>
    <s v="-"/>
    <b v="1"/>
    <m/>
    <n v="70250264.677499995"/>
    <n v="8519712.9502499998"/>
  </r>
  <r>
    <n v="622"/>
    <x v="0"/>
    <n v="1"/>
    <n v="28.5"/>
    <n v="0.5"/>
    <n v="298937.2965"/>
    <n v="2019207"/>
    <n v="24080"/>
    <n v="1019"/>
    <s v="sildG05"/>
    <s v="161722.G05"/>
    <s v="sildG05"/>
    <n v="126417"/>
    <n v="1"/>
    <n v="58"/>
    <n v="190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23"/>
    <x v="0"/>
    <n v="1"/>
    <n v="28.5"/>
    <n v="0.5"/>
    <n v="298937.2965"/>
    <n v="2019207"/>
    <n v="24080"/>
    <n v="1019"/>
    <s v="sildG05"/>
    <s v="161722.G05"/>
    <s v="sildG05"/>
    <n v="126417"/>
    <n v="1"/>
    <n v="61"/>
    <n v="204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983208.486000001"/>
    <n v="8519712.9502499998"/>
  </r>
  <r>
    <n v="624"/>
    <x v="0"/>
    <n v="1"/>
    <n v="28.5"/>
    <n v="0.5"/>
    <n v="298937.2965"/>
    <n v="2019207"/>
    <n v="24080"/>
    <n v="1019"/>
    <s v="sildG05"/>
    <s v="161722.G05"/>
    <s v="sildG05"/>
    <n v="126417"/>
    <n v="1"/>
    <n v="63"/>
    <n v="190"/>
    <n v="28.5"/>
    <x v="4"/>
    <n v="1"/>
    <s v="-"/>
    <s v="-"/>
    <x v="1"/>
    <s v="-"/>
    <n v="1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25"/>
    <x v="0"/>
    <n v="1"/>
    <n v="28.5"/>
    <n v="0.5"/>
    <n v="298937.2965"/>
    <n v="2019207"/>
    <n v="24080"/>
    <n v="1019"/>
    <s v="sildG05"/>
    <s v="161722.G05"/>
    <s v="sildG05"/>
    <n v="126417"/>
    <n v="1"/>
    <n v="75"/>
    <n v="162"/>
    <n v="28.5"/>
    <x v="4"/>
    <n v="1"/>
    <s v="-"/>
    <s v="-"/>
    <x v="1"/>
    <s v="-"/>
    <n v="1"/>
    <s v="-"/>
    <s v="-"/>
    <n v="1.5999999999999999E-5"/>
    <s v="-"/>
    <n v="57"/>
    <n v="2"/>
    <n v="1"/>
    <n v="1"/>
    <s v="-"/>
    <s v="-"/>
    <s v="-"/>
    <n v="1"/>
    <s v="-"/>
    <s v="-"/>
    <s v="-"/>
    <s v="-"/>
    <b v="1"/>
    <m/>
    <n v="48427842.033"/>
    <n v="8519712.9502499998"/>
  </r>
  <r>
    <n v="626"/>
    <x v="0"/>
    <n v="1"/>
    <n v="28.5"/>
    <n v="0.5"/>
    <n v="298937.2965"/>
    <n v="2019207"/>
    <n v="24080"/>
    <n v="1019"/>
    <s v="sildG05"/>
    <s v="161722.G05"/>
    <s v="sildG05"/>
    <n v="126417"/>
    <n v="1"/>
    <n v="100"/>
    <n v="228"/>
    <n v="28.5"/>
    <x v="4"/>
    <n v="2"/>
    <s v="-"/>
    <s v="-"/>
    <x v="1"/>
    <s v="-"/>
    <n v="2"/>
    <s v="-"/>
    <s v="-"/>
    <n v="6.0000000000000001E-3"/>
    <s v="-"/>
    <n v="58"/>
    <n v="2"/>
    <n v="1"/>
    <n v="2"/>
    <s v="-"/>
    <s v="-"/>
    <s v="-"/>
    <n v="1"/>
    <s v="-"/>
    <s v="-"/>
    <s v="-"/>
    <s v="-"/>
    <b v="1"/>
    <m/>
    <n v="68157703.601999998"/>
    <n v="8519712.9502499998"/>
  </r>
  <r>
    <n v="627"/>
    <x v="0"/>
    <n v="1"/>
    <n v="28.5"/>
    <n v="0.5"/>
    <n v="298937.2965"/>
    <n v="2019207"/>
    <n v="24081"/>
    <n v="1019"/>
    <s v="sildG05"/>
    <s v="161722.G05"/>
    <s v="sildG05"/>
    <n v="126417"/>
    <n v="1"/>
    <n v="4"/>
    <n v="221"/>
    <n v="28.5"/>
    <x v="4"/>
    <n v="2"/>
    <s v="-"/>
    <s v="-"/>
    <x v="1"/>
    <s v="-"/>
    <n v="2"/>
    <s v="-"/>
    <s v="-"/>
    <n v="6.0000000000000001E-3"/>
    <s v="-"/>
    <n v="58"/>
    <n v="2"/>
    <n v="1"/>
    <n v="2"/>
    <s v="-"/>
    <s v="-"/>
    <s v="-"/>
    <n v="1"/>
    <s v="-"/>
    <s v="-"/>
    <s v="-"/>
    <s v="-"/>
    <b v="1"/>
    <m/>
    <n v="66065142.526500002"/>
    <n v="8519712.9502499998"/>
  </r>
  <r>
    <n v="628"/>
    <x v="0"/>
    <n v="1"/>
    <n v="29"/>
    <n v="0.5"/>
    <n v="301732.43229999999"/>
    <n v="2019207"/>
    <n v="24045"/>
    <n v="1019"/>
    <s v="sildG05"/>
    <s v="161722.G05"/>
    <s v="sildG05"/>
    <n v="126417"/>
    <n v="1"/>
    <n v="6"/>
    <n v="213"/>
    <n v="29"/>
    <x v="9"/>
    <n v="1"/>
    <s v="-"/>
    <s v="-"/>
    <x v="1"/>
    <s v="-"/>
    <n v="4"/>
    <s v="-"/>
    <s v="-"/>
    <s v="-"/>
    <s v="-"/>
    <n v="54"/>
    <n v="2"/>
    <n v="1"/>
    <n v="1"/>
    <s v="-"/>
    <s v="-"/>
    <s v="-"/>
    <n v="2"/>
    <s v="-"/>
    <s v="-"/>
    <s v="-"/>
    <s v="-"/>
    <b v="1"/>
    <m/>
    <n v="64269008.079899997"/>
    <n v="8750240.5366999991"/>
  </r>
  <r>
    <n v="629"/>
    <x v="0"/>
    <n v="1"/>
    <n v="29"/>
    <n v="0.5"/>
    <n v="301732.43229999999"/>
    <n v="2019207"/>
    <n v="24045"/>
    <n v="1019"/>
    <s v="sildG05"/>
    <s v="161722.G05"/>
    <s v="sildG05"/>
    <n v="126417"/>
    <n v="1"/>
    <n v="19"/>
    <n v="231"/>
    <n v="29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2"/>
    <s v="-"/>
    <s v="-"/>
    <s v="-"/>
    <s v="-"/>
    <b v="1"/>
    <m/>
    <n v="69700191.861299992"/>
    <n v="8750240.5366999991"/>
  </r>
  <r>
    <n v="630"/>
    <x v="0"/>
    <n v="1"/>
    <n v="29"/>
    <n v="0.5"/>
    <n v="301732.43229999999"/>
    <n v="2019207"/>
    <n v="24045"/>
    <n v="1019"/>
    <s v="sildG05"/>
    <s v="161722.G05"/>
    <s v="sildG05"/>
    <n v="126417"/>
    <n v="1"/>
    <n v="25"/>
    <n v="225"/>
    <n v="29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889797.267499998"/>
    <n v="8750240.5366999991"/>
  </r>
  <r>
    <n v="631"/>
    <x v="0"/>
    <n v="1"/>
    <n v="29"/>
    <n v="0.5"/>
    <n v="301732.43229999999"/>
    <n v="2019207"/>
    <n v="24052"/>
    <n v="1019"/>
    <s v="sildG05"/>
    <s v="161722.G05"/>
    <s v="sildG05"/>
    <n v="126417"/>
    <n v="1"/>
    <n v="19"/>
    <n v="192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7932627.001599997"/>
    <n v="8750240.5366999991"/>
  </r>
  <r>
    <n v="632"/>
    <x v="0"/>
    <n v="1"/>
    <n v="29"/>
    <n v="0.5"/>
    <n v="301732.43229999999"/>
    <n v="2019207"/>
    <n v="24052"/>
    <n v="1019"/>
    <s v="sildG05"/>
    <s v="161722.G05"/>
    <s v="sildG05"/>
    <n v="126417"/>
    <n v="1"/>
    <n v="27"/>
    <n v="191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7630894.569299996"/>
    <n v="8750240.5366999991"/>
  </r>
  <r>
    <n v="633"/>
    <x v="0"/>
    <n v="1"/>
    <n v="29"/>
    <n v="0.5"/>
    <n v="301732.43229999999"/>
    <n v="2019207"/>
    <n v="24052"/>
    <n v="1019"/>
    <s v="sildG05"/>
    <s v="161722.G05"/>
    <s v="sildG05"/>
    <n v="126417"/>
    <n v="1"/>
    <n v="48"/>
    <n v="210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63363810.783"/>
    <n v="8750240.5366999991"/>
  </r>
  <r>
    <n v="634"/>
    <x v="0"/>
    <n v="1"/>
    <n v="29"/>
    <n v="0.5"/>
    <n v="301732.43229999999"/>
    <n v="2019207"/>
    <n v="24052"/>
    <n v="1019"/>
    <s v="sildG05"/>
    <s v="161722.G05"/>
    <s v="sildG05"/>
    <n v="126417"/>
    <n v="1"/>
    <n v="66"/>
    <n v="188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6725697.272399999"/>
    <n v="8750240.5366999991"/>
  </r>
  <r>
    <n v="635"/>
    <x v="0"/>
    <n v="1"/>
    <n v="29"/>
    <n v="0.5"/>
    <n v="301732.43229999999"/>
    <n v="2019207"/>
    <n v="24052"/>
    <n v="1019"/>
    <s v="sildG05"/>
    <s v="161722.G05"/>
    <s v="sildG05"/>
    <n v="126417"/>
    <n v="1"/>
    <n v="88"/>
    <n v="187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56423964.840099998"/>
    <n v="8750240.5366999991"/>
  </r>
  <r>
    <n v="636"/>
    <x v="0"/>
    <n v="1"/>
    <n v="29"/>
    <n v="0.5"/>
    <n v="301732.43229999999"/>
    <n v="2019207"/>
    <n v="24052"/>
    <n v="1019"/>
    <s v="sildG05"/>
    <s v="161722.G05"/>
    <s v="sildG05"/>
    <n v="126417"/>
    <n v="1"/>
    <n v="97"/>
    <n v="192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57932627.001599997"/>
    <n v="8750240.5366999991"/>
  </r>
  <r>
    <n v="637"/>
    <x v="0"/>
    <n v="1"/>
    <n v="29"/>
    <n v="0.5"/>
    <n v="301732.43229999999"/>
    <n v="2019207"/>
    <n v="24060"/>
    <n v="1019"/>
    <s v="sildG05"/>
    <s v="161722.G05"/>
    <s v="sildG05"/>
    <n v="126417"/>
    <n v="1"/>
    <n v="1"/>
    <n v="214"/>
    <n v="29"/>
    <x v="3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4570740.512199998"/>
    <n v="8750240.5366999991"/>
  </r>
  <r>
    <n v="638"/>
    <x v="0"/>
    <n v="1"/>
    <n v="29"/>
    <n v="0.5"/>
    <n v="301732.43229999999"/>
    <n v="2019207"/>
    <n v="24060"/>
    <n v="1019"/>
    <s v="sildG05"/>
    <s v="161722.G05"/>
    <s v="sildG05"/>
    <n v="126417"/>
    <n v="1"/>
    <n v="47"/>
    <n v="223"/>
    <n v="29"/>
    <x v="4"/>
    <n v="2"/>
    <s v="-"/>
    <s v="-"/>
    <x v="1"/>
    <s v="-"/>
    <n v="4"/>
    <s v="-"/>
    <s v="-"/>
    <s v="-"/>
    <s v="-"/>
    <n v="55"/>
    <n v="2"/>
    <n v="1"/>
    <n v="1"/>
    <s v="-"/>
    <s v="-"/>
    <s v="-"/>
    <n v="2"/>
    <s v="-"/>
    <s v="-"/>
    <s v="-"/>
    <s v="-"/>
    <b v="1"/>
    <m/>
    <n v="67286332.402899995"/>
    <n v="8750240.5366999991"/>
  </r>
  <r>
    <n v="639"/>
    <x v="0"/>
    <n v="1"/>
    <n v="29"/>
    <n v="0.5"/>
    <n v="301732.43229999999"/>
    <n v="2019207"/>
    <n v="24061"/>
    <n v="1019"/>
    <s v="sildG05"/>
    <s v="161722.G05"/>
    <s v="sildG05"/>
    <n v="126417"/>
    <n v="1"/>
    <n v="9"/>
    <n v="229"/>
    <n v="29"/>
    <x v="3"/>
    <n v="2"/>
    <s v="-"/>
    <s v="-"/>
    <x v="1"/>
    <s v="-"/>
    <n v="4"/>
    <s v="-"/>
    <s v="-"/>
    <n v="1.9999999999999999E-6"/>
    <s v="-"/>
    <n v="58"/>
    <n v="2"/>
    <n v="1"/>
    <n v="1"/>
    <s v="-"/>
    <s v="-"/>
    <s v="-"/>
    <n v="1"/>
    <s v="-"/>
    <s v="-"/>
    <s v="-"/>
    <s v="-"/>
    <b v="1"/>
    <m/>
    <n v="69096726.996700004"/>
    <n v="8750240.5366999991"/>
  </r>
  <r>
    <n v="640"/>
    <x v="0"/>
    <n v="1"/>
    <n v="29"/>
    <n v="0.5"/>
    <n v="301732.43229999999"/>
    <n v="2019207"/>
    <n v="24066"/>
    <n v="1019"/>
    <s v="sildG05"/>
    <s v="161722.G05"/>
    <s v="sildG05"/>
    <n v="126417"/>
    <n v="1"/>
    <n v="3"/>
    <n v="187"/>
    <n v="29"/>
    <x v="5"/>
    <n v="2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56423964.840099998"/>
    <n v="8750240.5366999991"/>
  </r>
  <r>
    <n v="641"/>
    <x v="0"/>
    <n v="1"/>
    <n v="29"/>
    <n v="0.5"/>
    <n v="301732.43229999999"/>
    <n v="2019207"/>
    <n v="24066"/>
    <n v="1019"/>
    <s v="sildG05"/>
    <s v="161722.G05"/>
    <s v="sildG05"/>
    <n v="126417"/>
    <n v="1"/>
    <n v="6"/>
    <n v="200"/>
    <n v="29"/>
    <x v="6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346486.459999993"/>
    <n v="8750240.5366999991"/>
  </r>
  <r>
    <n v="642"/>
    <x v="0"/>
    <n v="1"/>
    <n v="29"/>
    <n v="0.5"/>
    <n v="301732.43229999999"/>
    <n v="2019207"/>
    <n v="24066"/>
    <n v="1019"/>
    <s v="sildG05"/>
    <s v="161722.G05"/>
    <s v="sildG05"/>
    <n v="126417"/>
    <n v="1"/>
    <n v="10"/>
    <n v="201"/>
    <n v="29"/>
    <x v="9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648218.892299995"/>
    <n v="8750240.5366999991"/>
  </r>
  <r>
    <n v="643"/>
    <x v="0"/>
    <n v="1"/>
    <n v="29"/>
    <n v="0.5"/>
    <n v="301732.43229999999"/>
    <n v="2019207"/>
    <n v="24066"/>
    <n v="1019"/>
    <s v="sildG05"/>
    <s v="161722.G05"/>
    <s v="sildG05"/>
    <n v="126417"/>
    <n v="1"/>
    <n v="20"/>
    <n v="246"/>
    <n v="29"/>
    <x v="4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4226178.345799997"/>
    <n v="8750240.5366999991"/>
  </r>
  <r>
    <n v="644"/>
    <x v="0"/>
    <n v="1"/>
    <n v="29"/>
    <n v="0.5"/>
    <n v="301732.43229999999"/>
    <n v="2019207"/>
    <n v="24067"/>
    <n v="1019"/>
    <s v="sildG05"/>
    <s v="161722.G05"/>
    <s v="sildG05"/>
    <n v="126417"/>
    <n v="1"/>
    <n v="3"/>
    <n v="210"/>
    <n v="29"/>
    <x v="9"/>
    <n v="2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3363810.783"/>
    <n v="8750240.5366999991"/>
  </r>
  <r>
    <n v="645"/>
    <x v="0"/>
    <n v="1"/>
    <n v="29"/>
    <n v="0.5"/>
    <n v="301732.43229999999"/>
    <n v="2019207"/>
    <n v="24067"/>
    <n v="1019"/>
    <s v="sildG05"/>
    <s v="161722.G05"/>
    <s v="sildG05"/>
    <n v="126417"/>
    <n v="1"/>
    <n v="15"/>
    <n v="215"/>
    <n v="29"/>
    <x v="5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4872472.944499999"/>
    <n v="8750240.5366999991"/>
  </r>
  <r>
    <n v="646"/>
    <x v="0"/>
    <n v="1"/>
    <n v="29"/>
    <n v="0.5"/>
    <n v="301732.43229999999"/>
    <n v="2019207"/>
    <n v="24067"/>
    <n v="1019"/>
    <s v="sildG05"/>
    <s v="161722.G05"/>
    <s v="sildG05"/>
    <n v="126417"/>
    <n v="1"/>
    <n v="19"/>
    <n v="248"/>
    <n v="29"/>
    <x v="6"/>
    <n v="1"/>
    <s v="-"/>
    <s v="-"/>
    <x v="1"/>
    <s v="-"/>
    <n v="2"/>
    <s v="-"/>
    <s v="-"/>
    <n v="2.1000000000000001E-2"/>
    <s v="-"/>
    <n v="56"/>
    <n v="2"/>
    <n v="1"/>
    <n v="1"/>
    <s v="-"/>
    <s v="-"/>
    <s v="-"/>
    <n v="1"/>
    <s v="-"/>
    <s v="-"/>
    <s v="-"/>
    <s v="-"/>
    <b v="1"/>
    <m/>
    <n v="74829643.2104"/>
    <n v="8750240.5366999991"/>
  </r>
  <r>
    <n v="647"/>
    <x v="0"/>
    <n v="1"/>
    <n v="29"/>
    <n v="0.5"/>
    <n v="301732.43229999999"/>
    <n v="2019207"/>
    <n v="24067"/>
    <n v="1019"/>
    <s v="sildG05"/>
    <s v="161722.G05"/>
    <s v="sildG05"/>
    <n v="126417"/>
    <n v="1"/>
    <n v="20"/>
    <n v="232"/>
    <n v="29"/>
    <x v="9"/>
    <n v="1"/>
    <s v="-"/>
    <s v="-"/>
    <x v="1"/>
    <s v="-"/>
    <n v="3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70001924.293599993"/>
    <n v="8750240.5366999991"/>
  </r>
  <r>
    <n v="648"/>
    <x v="0"/>
    <n v="1"/>
    <n v="29"/>
    <n v="0.5"/>
    <n v="301732.43229999999"/>
    <n v="2019207"/>
    <n v="24067"/>
    <n v="1019"/>
    <s v="sildG05"/>
    <s v="161722.G05"/>
    <s v="sildG05"/>
    <n v="126417"/>
    <n v="1"/>
    <n v="35"/>
    <n v="204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1553416.189199999"/>
    <n v="8750240.5366999991"/>
  </r>
  <r>
    <n v="649"/>
    <x v="0"/>
    <n v="1"/>
    <n v="29"/>
    <n v="0.5"/>
    <n v="301732.43229999999"/>
    <n v="2019207"/>
    <n v="24067"/>
    <n v="1019"/>
    <s v="sildG05"/>
    <s v="161722.G05"/>
    <s v="sildG05"/>
    <n v="126417"/>
    <n v="1"/>
    <n v="36"/>
    <n v="236"/>
    <n v="29"/>
    <x v="4"/>
    <n v="1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71208854.022799999"/>
    <n v="8750240.5366999991"/>
  </r>
  <r>
    <n v="650"/>
    <x v="0"/>
    <n v="1"/>
    <n v="29"/>
    <n v="0.5"/>
    <n v="301732.43229999999"/>
    <n v="2019207"/>
    <n v="24067"/>
    <n v="1019"/>
    <s v="sildG05"/>
    <s v="161722.G05"/>
    <s v="sildG05"/>
    <n v="126417"/>
    <n v="1"/>
    <n v="38"/>
    <n v="221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6682867.5383"/>
    <n v="8750240.5366999991"/>
  </r>
  <r>
    <n v="651"/>
    <x v="0"/>
    <n v="1"/>
    <n v="29"/>
    <n v="0.5"/>
    <n v="301732.43229999999"/>
    <n v="2019207"/>
    <n v="24067"/>
    <n v="1019"/>
    <s v="sildG05"/>
    <s v="161722.G05"/>
    <s v="sildG05"/>
    <n v="126417"/>
    <n v="1"/>
    <n v="54"/>
    <n v="231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9700191.861299992"/>
    <n v="8750240.5366999991"/>
  </r>
  <r>
    <n v="652"/>
    <x v="0"/>
    <n v="1"/>
    <n v="29"/>
    <n v="0.5"/>
    <n v="301732.43229999999"/>
    <n v="2019207"/>
    <n v="24067"/>
    <n v="1019"/>
    <s v="sildG05"/>
    <s v="161722.G05"/>
    <s v="sildG05"/>
    <n v="126417"/>
    <n v="1"/>
    <n v="65"/>
    <n v="220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6381135.105999999"/>
    <n v="8750240.5366999991"/>
  </r>
  <r>
    <n v="653"/>
    <x v="0"/>
    <n v="1"/>
    <n v="29"/>
    <n v="0.5"/>
    <n v="301732.43229999999"/>
    <n v="2019207"/>
    <n v="24067"/>
    <n v="1019"/>
    <s v="sildG05"/>
    <s v="161722.G05"/>
    <s v="sildG05"/>
    <n v="126417"/>
    <n v="1"/>
    <n v="71"/>
    <n v="205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1855148.6215"/>
    <n v="8750240.5366999991"/>
  </r>
  <r>
    <n v="654"/>
    <x v="0"/>
    <n v="1"/>
    <n v="29"/>
    <n v="0.5"/>
    <n v="301732.43229999999"/>
    <n v="2019207"/>
    <n v="24067"/>
    <n v="1019"/>
    <s v="sildG05"/>
    <s v="161722.G05"/>
    <s v="sildG05"/>
    <n v="126417"/>
    <n v="1"/>
    <n v="75"/>
    <n v="226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8191529.6998"/>
    <n v="8750240.5366999991"/>
  </r>
  <r>
    <n v="655"/>
    <x v="0"/>
    <n v="1"/>
    <n v="29"/>
    <n v="0.5"/>
    <n v="301732.43229999999"/>
    <n v="2019207"/>
    <n v="24067"/>
    <n v="1019"/>
    <s v="sildG05"/>
    <s v="161722.G05"/>
    <s v="sildG05"/>
    <n v="126417"/>
    <n v="1"/>
    <n v="76"/>
    <n v="196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59139556.730799995"/>
    <n v="8750240.5366999991"/>
  </r>
  <r>
    <n v="656"/>
    <x v="0"/>
    <n v="1"/>
    <n v="29"/>
    <n v="0.5"/>
    <n v="301732.43229999999"/>
    <n v="2019207"/>
    <n v="24073"/>
    <n v="1019"/>
    <s v="sildG05"/>
    <s v="161722.G05"/>
    <s v="sildG05"/>
    <n v="126417"/>
    <n v="1"/>
    <n v="1"/>
    <n v="211"/>
    <n v="29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57"/>
    <x v="0"/>
    <n v="1"/>
    <n v="29"/>
    <n v="0.5"/>
    <n v="301732.43229999999"/>
    <n v="2019207"/>
    <n v="24073"/>
    <n v="1019"/>
    <s v="sildG05"/>
    <s v="161722.G05"/>
    <s v="sildG05"/>
    <n v="126417"/>
    <n v="1"/>
    <n v="9"/>
    <n v="217"/>
    <n v="29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65475937.809099995"/>
    <n v="8750240.5366999991"/>
  </r>
  <r>
    <n v="658"/>
    <x v="0"/>
    <n v="1"/>
    <n v="29"/>
    <n v="0.5"/>
    <n v="301732.43229999999"/>
    <n v="2019207"/>
    <n v="24073"/>
    <n v="1019"/>
    <s v="sildG05"/>
    <s v="161722.G05"/>
    <s v="sildG05"/>
    <n v="126417"/>
    <n v="1"/>
    <n v="14"/>
    <n v="207"/>
    <n v="29"/>
    <x v="9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2458613.486099996"/>
    <n v="8750240.5366999991"/>
  </r>
  <r>
    <n v="659"/>
    <x v="0"/>
    <n v="1"/>
    <n v="29"/>
    <n v="0.5"/>
    <n v="301732.43229999999"/>
    <n v="2019207"/>
    <n v="24073"/>
    <n v="1019"/>
    <s v="sildG05"/>
    <s v="161722.G05"/>
    <s v="sildG05"/>
    <n v="126417"/>
    <n v="1"/>
    <n v="17"/>
    <n v="209"/>
    <n v="29"/>
    <x v="8"/>
    <n v="1"/>
    <s v="-"/>
    <s v="-"/>
    <x v="1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63062078.350699998"/>
    <n v="8750240.5366999991"/>
  </r>
  <r>
    <n v="660"/>
    <x v="0"/>
    <n v="1"/>
    <n v="29"/>
    <n v="0.5"/>
    <n v="301732.43229999999"/>
    <n v="2019207"/>
    <n v="24073"/>
    <n v="1019"/>
    <s v="sildG05"/>
    <s v="161722.G05"/>
    <s v="sildG05"/>
    <n v="126417"/>
    <n v="1"/>
    <n v="25"/>
    <n v="205"/>
    <n v="29"/>
    <x v="9"/>
    <n v="2"/>
    <s v="-"/>
    <s v="-"/>
    <x v="1"/>
    <s v="-"/>
    <n v="3"/>
    <s v="-"/>
    <s v="-"/>
    <n v="2E-3"/>
    <s v="-"/>
    <n v="57"/>
    <n v="2"/>
    <n v="1"/>
    <n v="2"/>
    <s v="-"/>
    <s v="-"/>
    <s v="-"/>
    <n v="2"/>
    <s v="-"/>
    <s v="-"/>
    <s v="-"/>
    <s v="-"/>
    <b v="1"/>
    <m/>
    <n v="61855148.6215"/>
    <n v="8750240.5366999991"/>
  </r>
  <r>
    <n v="661"/>
    <x v="0"/>
    <n v="1"/>
    <n v="29"/>
    <n v="0.5"/>
    <n v="301732.43229999999"/>
    <n v="2019207"/>
    <n v="24073"/>
    <n v="1019"/>
    <s v="sildG05"/>
    <s v="161722.G05"/>
    <s v="sildG05"/>
    <n v="126417"/>
    <n v="1"/>
    <n v="31"/>
    <n v="198"/>
    <n v="29"/>
    <x v="7"/>
    <n v="2"/>
    <s v="-"/>
    <s v="-"/>
    <x v="1"/>
    <s v="-"/>
    <n v="2"/>
    <s v="-"/>
    <s v="-"/>
    <n v="3.0000000000000001E-3"/>
    <s v="-"/>
    <n v="57"/>
    <n v="2"/>
    <n v="1"/>
    <n v="3"/>
    <s v="-"/>
    <s v="-"/>
    <s v="-"/>
    <n v="1"/>
    <s v="-"/>
    <s v="-"/>
    <s v="-"/>
    <s v="-"/>
    <b v="1"/>
    <m/>
    <n v="59743021.595399998"/>
    <n v="8750240.5366999991"/>
  </r>
  <r>
    <n v="662"/>
    <x v="0"/>
    <n v="1"/>
    <n v="29"/>
    <n v="0.5"/>
    <n v="301732.43229999999"/>
    <n v="2019207"/>
    <n v="24073"/>
    <n v="1019"/>
    <s v="sildG05"/>
    <s v="161722.G05"/>
    <s v="sildG05"/>
    <n v="126417"/>
    <n v="1"/>
    <n v="34"/>
    <n v="191"/>
    <n v="29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630894.569299996"/>
    <n v="8750240.5366999991"/>
  </r>
  <r>
    <n v="663"/>
    <x v="0"/>
    <n v="1"/>
    <n v="29"/>
    <n v="0.5"/>
    <n v="301732.43229999999"/>
    <n v="2019207"/>
    <n v="24073"/>
    <n v="1019"/>
    <s v="sildG05"/>
    <s v="161722.G05"/>
    <s v="sildG05"/>
    <n v="126417"/>
    <n v="1"/>
    <n v="36"/>
    <n v="187"/>
    <n v="29"/>
    <x v="4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56423964.840099998"/>
    <n v="8750240.5366999991"/>
  </r>
  <r>
    <n v="664"/>
    <x v="0"/>
    <n v="1"/>
    <n v="29"/>
    <n v="0.5"/>
    <n v="301732.43229999999"/>
    <n v="2019207"/>
    <n v="24073"/>
    <n v="1019"/>
    <s v="sildG05"/>
    <s v="161722.G05"/>
    <s v="sildG05"/>
    <n v="126417"/>
    <n v="1"/>
    <n v="40"/>
    <n v="186"/>
    <n v="29"/>
    <x v="10"/>
    <n v="1"/>
    <s v="-"/>
    <s v="-"/>
    <x v="1"/>
    <s v="-"/>
    <n v="3"/>
    <s v="-"/>
    <s v="-"/>
    <n v="2E-3"/>
    <s v="-"/>
    <n v="56"/>
    <n v="2"/>
    <n v="1"/>
    <n v="2"/>
    <s v="-"/>
    <s v="-"/>
    <s v="-"/>
    <n v="2"/>
    <s v="-"/>
    <s v="-"/>
    <s v="-"/>
    <s v="-"/>
    <b v="1"/>
    <m/>
    <n v="56122232.407799996"/>
    <n v="8750240.5366999991"/>
  </r>
  <r>
    <n v="665"/>
    <x v="0"/>
    <n v="1"/>
    <n v="29"/>
    <n v="0.5"/>
    <n v="301732.43229999999"/>
    <n v="2019207"/>
    <n v="24073"/>
    <n v="1019"/>
    <s v="sildG05"/>
    <s v="161722.G05"/>
    <s v="sildG05"/>
    <n v="126417"/>
    <n v="1"/>
    <n v="46"/>
    <n v="210"/>
    <n v="29"/>
    <x v="9"/>
    <n v="1"/>
    <s v="-"/>
    <s v="-"/>
    <x v="1"/>
    <s v="-"/>
    <n v="3"/>
    <s v="-"/>
    <s v="-"/>
    <s v="-"/>
    <s v="-"/>
    <s v="-"/>
    <n v="2"/>
    <n v="1"/>
    <n v="2"/>
    <s v="-"/>
    <s v="-"/>
    <s v="-"/>
    <n v="2"/>
    <s v="-"/>
    <s v="-"/>
    <s v="-"/>
    <s v="-"/>
    <b v="1"/>
    <m/>
    <n v="63363810.783"/>
    <n v="8750240.5366999991"/>
  </r>
  <r>
    <n v="666"/>
    <x v="0"/>
    <n v="1"/>
    <n v="29"/>
    <n v="0.5"/>
    <n v="301732.43229999999"/>
    <n v="2019207"/>
    <n v="24073"/>
    <n v="1019"/>
    <s v="sildG05"/>
    <s v="161722.G05"/>
    <s v="sildG05"/>
    <n v="126417"/>
    <n v="1"/>
    <n v="53"/>
    <n v="188"/>
    <n v="29"/>
    <x v="9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6725697.272399999"/>
    <n v="8750240.5366999991"/>
  </r>
  <r>
    <n v="667"/>
    <x v="0"/>
    <n v="1"/>
    <n v="29"/>
    <n v="0.5"/>
    <n v="301732.43229999999"/>
    <n v="2019207"/>
    <n v="24074"/>
    <n v="1019"/>
    <s v="sildG05"/>
    <s v="161722.G05"/>
    <s v="sildG05"/>
    <n v="126417"/>
    <n v="1"/>
    <n v="14"/>
    <n v="236"/>
    <n v="29"/>
    <x v="9"/>
    <n v="1"/>
    <s v="-"/>
    <s v="-"/>
    <x v="1"/>
    <s v="-"/>
    <n v="4"/>
    <s v="-"/>
    <s v="-"/>
    <n v="6.0000000000000001E-3"/>
    <s v="-"/>
    <n v="56"/>
    <n v="2"/>
    <n v="1"/>
    <n v="1"/>
    <s v="-"/>
    <s v="-"/>
    <s v="-"/>
    <n v="2"/>
    <s v="-"/>
    <s v="-"/>
    <s v="-"/>
    <s v="-"/>
    <b v="1"/>
    <m/>
    <n v="71208854.022799999"/>
    <n v="8750240.5366999991"/>
  </r>
  <r>
    <n v="668"/>
    <x v="0"/>
    <n v="1"/>
    <n v="29"/>
    <n v="0.5"/>
    <n v="301732.43229999999"/>
    <n v="2019207"/>
    <n v="24074"/>
    <n v="1019"/>
    <s v="sildG05"/>
    <s v="161722.G05"/>
    <s v="sildG05"/>
    <n v="126417"/>
    <n v="1"/>
    <n v="18"/>
    <n v="227"/>
    <n v="29"/>
    <x v="5"/>
    <n v="1"/>
    <s v="-"/>
    <s v="-"/>
    <x v="1"/>
    <s v="-"/>
    <n v="4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8493262.132100001"/>
    <n v="8750240.5366999991"/>
  </r>
  <r>
    <n v="669"/>
    <x v="0"/>
    <n v="1"/>
    <n v="29"/>
    <n v="0.5"/>
    <n v="301732.43229999999"/>
    <n v="2019207"/>
    <n v="24074"/>
    <n v="1019"/>
    <s v="sildG05"/>
    <s v="161722.G05"/>
    <s v="sildG05"/>
    <n v="126417"/>
    <n v="1"/>
    <n v="25"/>
    <n v="243"/>
    <n v="29"/>
    <x v="6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3320981.048899993"/>
    <n v="8750240.5366999991"/>
  </r>
  <r>
    <n v="670"/>
    <x v="0"/>
    <n v="1"/>
    <n v="29"/>
    <n v="0.5"/>
    <n v="301732.43229999999"/>
    <n v="2019207"/>
    <n v="24074"/>
    <n v="1019"/>
    <s v="sildG05"/>
    <s v="161722.G05"/>
    <s v="sildG05"/>
    <n v="126417"/>
    <n v="1"/>
    <n v="32"/>
    <n v="217"/>
    <n v="29"/>
    <x v="6"/>
    <n v="2"/>
    <s v="-"/>
    <s v="-"/>
    <x v="1"/>
    <s v="-"/>
    <n v="3"/>
    <s v="-"/>
    <s v="-"/>
    <n v="8.0000000000000002E-3"/>
    <s v="-"/>
    <n v="56"/>
    <n v="2"/>
    <n v="1"/>
    <n v="1"/>
    <s v="-"/>
    <s v="-"/>
    <s v="-"/>
    <n v="2"/>
    <s v="-"/>
    <s v="-"/>
    <s v="-"/>
    <s v="-"/>
    <b v="1"/>
    <m/>
    <n v="65475937.809099995"/>
    <n v="8750240.5366999991"/>
  </r>
  <r>
    <n v="671"/>
    <x v="0"/>
    <n v="1"/>
    <n v="29"/>
    <n v="0.5"/>
    <n v="301732.43229999999"/>
    <n v="2019207"/>
    <n v="24074"/>
    <n v="1019"/>
    <s v="sildG05"/>
    <s v="161722.G05"/>
    <s v="sildG05"/>
    <n v="126417"/>
    <n v="1"/>
    <n v="47"/>
    <n v="211"/>
    <n v="29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72"/>
    <x v="0"/>
    <n v="1"/>
    <n v="29"/>
    <n v="0.5"/>
    <n v="301732.43229999999"/>
    <n v="2019207"/>
    <n v="24074"/>
    <n v="1019"/>
    <s v="sildG05"/>
    <s v="161722.G05"/>
    <s v="sildG05"/>
    <n v="126417"/>
    <n v="1"/>
    <n v="49"/>
    <n v="211"/>
    <n v="29"/>
    <x v="4"/>
    <n v="1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73"/>
    <x v="0"/>
    <n v="1"/>
    <n v="29"/>
    <n v="0.5"/>
    <n v="301732.43229999999"/>
    <n v="2019207"/>
    <n v="24074"/>
    <n v="1019"/>
    <s v="sildG05"/>
    <s v="161722.G05"/>
    <s v="sildG05"/>
    <n v="126417"/>
    <n v="1"/>
    <n v="55"/>
    <n v="224"/>
    <n v="29"/>
    <x v="6"/>
    <n v="2"/>
    <s v="-"/>
    <s v="-"/>
    <x v="1"/>
    <s v="-"/>
    <n v="3"/>
    <s v="-"/>
    <s v="-"/>
    <n v="8.0000000000000002E-3"/>
    <s v="-"/>
    <n v="56"/>
    <n v="2"/>
    <n v="1"/>
    <n v="1"/>
    <s v="-"/>
    <s v="-"/>
    <s v="-"/>
    <n v="2"/>
    <s v="-"/>
    <s v="-"/>
    <s v="-"/>
    <s v="-"/>
    <b v="1"/>
    <m/>
    <n v="67588064.835199997"/>
    <n v="8750240.5366999991"/>
  </r>
  <r>
    <n v="674"/>
    <x v="0"/>
    <n v="1"/>
    <n v="29"/>
    <n v="0.5"/>
    <n v="301732.43229999999"/>
    <n v="2019207"/>
    <n v="24074"/>
    <n v="1019"/>
    <s v="sildG05"/>
    <s v="161722.G05"/>
    <s v="sildG05"/>
    <n v="126417"/>
    <n v="1"/>
    <n v="68"/>
    <n v="207"/>
    <n v="29"/>
    <x v="9"/>
    <n v="1"/>
    <s v="-"/>
    <s v="-"/>
    <x v="1"/>
    <s v="-"/>
    <n v="4"/>
    <s v="-"/>
    <s v="-"/>
    <n v="6.0000000000000001E-3"/>
    <s v="-"/>
    <n v="56"/>
    <n v="2"/>
    <n v="1"/>
    <n v="1"/>
    <s v="-"/>
    <s v="-"/>
    <s v="-"/>
    <n v="2"/>
    <s v="-"/>
    <s v="-"/>
    <s v="-"/>
    <s v="-"/>
    <b v="1"/>
    <m/>
    <n v="62458613.486099996"/>
    <n v="8750240.5366999991"/>
  </r>
  <r>
    <n v="675"/>
    <x v="0"/>
    <n v="1"/>
    <n v="29"/>
    <n v="0.5"/>
    <n v="301732.43229999999"/>
    <n v="2019207"/>
    <n v="24074"/>
    <n v="1019"/>
    <s v="sildG05"/>
    <s v="161722.G05"/>
    <s v="sildG05"/>
    <n v="126417"/>
    <n v="1"/>
    <n v="91"/>
    <n v="221"/>
    <n v="29"/>
    <x v="5"/>
    <n v="1"/>
    <s v="-"/>
    <s v="-"/>
    <x v="1"/>
    <s v="-"/>
    <n v="4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682867.5383"/>
    <n v="8750240.5366999991"/>
  </r>
  <r>
    <n v="676"/>
    <x v="0"/>
    <n v="1"/>
    <n v="29"/>
    <n v="0.5"/>
    <n v="301732.43229999999"/>
    <n v="2019207"/>
    <n v="24080"/>
    <n v="1019"/>
    <s v="sildG05"/>
    <s v="161722.G05"/>
    <s v="sildG05"/>
    <n v="126417"/>
    <n v="1"/>
    <n v="12"/>
    <n v="217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5475937.809099995"/>
    <n v="8750240.5366999991"/>
  </r>
  <r>
    <n v="677"/>
    <x v="0"/>
    <n v="1"/>
    <n v="29"/>
    <n v="0.5"/>
    <n v="301732.43229999999"/>
    <n v="2019207"/>
    <n v="24080"/>
    <n v="1019"/>
    <s v="sildG05"/>
    <s v="161722.G05"/>
    <s v="sildG05"/>
    <n v="126417"/>
    <n v="1"/>
    <n v="23"/>
    <n v="202"/>
    <n v="29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0949951.324599996"/>
    <n v="8750240.5366999991"/>
  </r>
  <r>
    <n v="678"/>
    <x v="0"/>
    <n v="1"/>
    <n v="29"/>
    <n v="0.5"/>
    <n v="301732.43229999999"/>
    <n v="2019207"/>
    <n v="24080"/>
    <n v="1019"/>
    <s v="sildG05"/>
    <s v="161722.G05"/>
    <s v="sildG05"/>
    <n v="126417"/>
    <n v="1"/>
    <n v="25"/>
    <n v="219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079402.673699997"/>
    <n v="8750240.5366999991"/>
  </r>
  <r>
    <n v="679"/>
    <x v="0"/>
    <n v="1"/>
    <n v="29"/>
    <n v="0.5"/>
    <n v="301732.43229999999"/>
    <n v="2019207"/>
    <n v="24080"/>
    <n v="1019"/>
    <s v="sildG05"/>
    <s v="161722.G05"/>
    <s v="sildG05"/>
    <n v="126417"/>
    <n v="1"/>
    <n v="34"/>
    <n v="216"/>
    <n v="29"/>
    <x v="9"/>
    <n v="2"/>
    <s v="-"/>
    <s v="-"/>
    <x v="1"/>
    <s v="-"/>
    <n v="4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65174205.376800001"/>
    <n v="8750240.5366999991"/>
  </r>
  <r>
    <n v="680"/>
    <x v="0"/>
    <n v="1"/>
    <n v="29"/>
    <n v="0.5"/>
    <n v="301732.43229999999"/>
    <n v="2019207"/>
    <n v="24080"/>
    <n v="1019"/>
    <s v="sildG05"/>
    <s v="161722.G05"/>
    <s v="sildG05"/>
    <n v="126417"/>
    <n v="1"/>
    <n v="37"/>
    <n v="209"/>
    <n v="29"/>
    <x v="4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63062078.350699998"/>
    <n v="8750240.5366999991"/>
  </r>
  <r>
    <n v="681"/>
    <x v="0"/>
    <n v="1"/>
    <n v="29"/>
    <n v="0.5"/>
    <n v="301732.43229999999"/>
    <n v="2019207"/>
    <n v="24080"/>
    <n v="1019"/>
    <s v="sildG05"/>
    <s v="161722.G05"/>
    <s v="sildG05"/>
    <n v="126417"/>
    <n v="1"/>
    <n v="41"/>
    <n v="236"/>
    <n v="29"/>
    <x v="6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71208854.022799999"/>
    <n v="8750240.5366999991"/>
  </r>
  <r>
    <n v="682"/>
    <x v="0"/>
    <n v="1"/>
    <n v="29"/>
    <n v="0.5"/>
    <n v="301732.43229999999"/>
    <n v="2019207"/>
    <n v="24080"/>
    <n v="1019"/>
    <s v="sildG05"/>
    <s v="161722.G05"/>
    <s v="sildG05"/>
    <n v="126417"/>
    <n v="1"/>
    <n v="42"/>
    <n v="239"/>
    <n v="29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114051.319700003"/>
    <n v="8750240.5366999991"/>
  </r>
  <r>
    <n v="683"/>
    <x v="0"/>
    <n v="1"/>
    <n v="29"/>
    <n v="0.5"/>
    <n v="301732.43229999999"/>
    <n v="2019207"/>
    <n v="24080"/>
    <n v="1019"/>
    <s v="sildG05"/>
    <s v="161722.G05"/>
    <s v="sildG05"/>
    <n v="126417"/>
    <n v="1"/>
    <n v="46"/>
    <n v="220"/>
    <n v="29"/>
    <x v="5"/>
    <n v="1"/>
    <s v="-"/>
    <s v="-"/>
    <x v="1"/>
    <s v="-"/>
    <n v="3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66381135.105999999"/>
    <n v="8750240.5366999991"/>
  </r>
  <r>
    <n v="684"/>
    <x v="0"/>
    <n v="1"/>
    <n v="29"/>
    <n v="0.5"/>
    <n v="301732.43229999999"/>
    <n v="2019207"/>
    <n v="24080"/>
    <n v="1019"/>
    <s v="sildG05"/>
    <s v="161722.G05"/>
    <s v="sildG05"/>
    <n v="126417"/>
    <n v="1"/>
    <n v="49"/>
    <n v="209"/>
    <n v="29"/>
    <x v="7"/>
    <n v="1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63062078.350699998"/>
    <n v="8750240.5366999991"/>
  </r>
  <r>
    <n v="685"/>
    <x v="0"/>
    <n v="1"/>
    <n v="29"/>
    <n v="0.5"/>
    <n v="301732.43229999999"/>
    <n v="2019207"/>
    <n v="24080"/>
    <n v="1019"/>
    <s v="sildG05"/>
    <s v="161722.G05"/>
    <s v="sildG05"/>
    <n v="126417"/>
    <n v="1"/>
    <n v="52"/>
    <n v="200"/>
    <n v="29"/>
    <x v="6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0346486.459999993"/>
    <n v="8750240.5366999991"/>
  </r>
  <r>
    <n v="686"/>
    <x v="0"/>
    <n v="1"/>
    <n v="29"/>
    <n v="0.5"/>
    <n v="301732.43229999999"/>
    <n v="2019207"/>
    <n v="24080"/>
    <n v="1019"/>
    <s v="sildG05"/>
    <s v="161722.G05"/>
    <s v="sildG05"/>
    <n v="126417"/>
    <n v="1"/>
    <n v="56"/>
    <n v="205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1855148.6215"/>
    <n v="8750240.5366999991"/>
  </r>
  <r>
    <n v="687"/>
    <x v="0"/>
    <n v="1"/>
    <n v="29"/>
    <n v="0.5"/>
    <n v="301732.43229999999"/>
    <n v="2019207"/>
    <n v="24080"/>
    <n v="1019"/>
    <s v="sildG05"/>
    <s v="161722.G05"/>
    <s v="sildG05"/>
    <n v="126417"/>
    <n v="1"/>
    <n v="64"/>
    <n v="240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72415783.752000004"/>
    <n v="8750240.5366999991"/>
  </r>
  <r>
    <n v="688"/>
    <x v="0"/>
    <n v="1"/>
    <n v="29"/>
    <n v="0.5"/>
    <n v="301732.43229999999"/>
    <n v="2019207"/>
    <n v="24080"/>
    <n v="1019"/>
    <s v="sildG05"/>
    <s v="161722.G05"/>
    <s v="sildG05"/>
    <n v="126417"/>
    <n v="1"/>
    <n v="65"/>
    <n v="223"/>
    <n v="29"/>
    <x v="4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67286332.402899995"/>
    <n v="8750240.5366999991"/>
  </r>
  <r>
    <n v="689"/>
    <x v="0"/>
    <n v="1"/>
    <n v="29"/>
    <n v="0.5"/>
    <n v="301732.43229999999"/>
    <n v="2019207"/>
    <n v="24080"/>
    <n v="1019"/>
    <s v="sildG05"/>
    <s v="161722.G05"/>
    <s v="sildG05"/>
    <n v="126417"/>
    <n v="1"/>
    <n v="70"/>
    <n v="196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59139556.730799995"/>
    <n v="8750240.5366999991"/>
  </r>
  <r>
    <n v="690"/>
    <x v="0"/>
    <n v="1"/>
    <n v="29"/>
    <n v="0.5"/>
    <n v="301732.43229999999"/>
    <n v="2019207"/>
    <n v="24080"/>
    <n v="1019"/>
    <s v="sildG05"/>
    <s v="161722.G05"/>
    <s v="sildG05"/>
    <n v="126417"/>
    <n v="1"/>
    <n v="78"/>
    <n v="227"/>
    <n v="29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8493262.132100001"/>
    <n v="8750240.5366999991"/>
  </r>
  <r>
    <n v="691"/>
    <x v="0"/>
    <n v="1"/>
    <n v="29"/>
    <n v="0.5"/>
    <n v="301732.43229999999"/>
    <n v="2019207"/>
    <n v="24080"/>
    <n v="1019"/>
    <s v="sildG05"/>
    <s v="161722.G05"/>
    <s v="sildG05"/>
    <n v="126417"/>
    <n v="1"/>
    <n v="83"/>
    <n v="215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4872472.944499999"/>
    <n v="8750240.5366999991"/>
  </r>
  <r>
    <n v="692"/>
    <x v="0"/>
    <n v="1"/>
    <n v="29"/>
    <n v="0.5"/>
    <n v="301732.43229999999"/>
    <n v="2019207"/>
    <n v="24080"/>
    <n v="1019"/>
    <s v="sildG05"/>
    <s v="161722.G05"/>
    <s v="sildG05"/>
    <n v="126417"/>
    <n v="1"/>
    <n v="84"/>
    <n v="222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984599.970599994"/>
    <n v="8750240.5366999991"/>
  </r>
  <r>
    <n v="693"/>
    <x v="0"/>
    <n v="1"/>
    <n v="29"/>
    <n v="0.5"/>
    <n v="301732.43229999999"/>
    <n v="2019207"/>
    <n v="24081"/>
    <n v="1019"/>
    <s v="sildG05"/>
    <s v="161722.G05"/>
    <s v="sildG05"/>
    <n v="126417"/>
    <n v="1"/>
    <n v="11"/>
    <n v="236"/>
    <n v="29"/>
    <x v="10"/>
    <n v="2"/>
    <s v="-"/>
    <s v="-"/>
    <x v="1"/>
    <s v="-"/>
    <n v="2"/>
    <s v="-"/>
    <s v="-"/>
    <n v="7.0000000000000001E-3"/>
    <s v="-"/>
    <n v="56"/>
    <n v="2"/>
    <n v="1"/>
    <n v="2"/>
    <s v="-"/>
    <s v="-"/>
    <s v="-"/>
    <n v="2"/>
    <s v="-"/>
    <s v="-"/>
    <s v="-"/>
    <s v="-"/>
    <b v="1"/>
    <m/>
    <n v="71208854.022799999"/>
    <n v="8750240.5366999991"/>
  </r>
  <r>
    <n v="694"/>
    <x v="0"/>
    <n v="1"/>
    <n v="29"/>
    <n v="0.5"/>
    <n v="301732.43229999999"/>
    <n v="2019207"/>
    <n v="24081"/>
    <n v="1019"/>
    <s v="sildG05"/>
    <s v="161722.G05"/>
    <s v="sildG05"/>
    <n v="126417"/>
    <n v="1"/>
    <n v="18"/>
    <n v="234"/>
    <n v="29"/>
    <x v="8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70605389.158199996"/>
    <n v="8750240.5366999991"/>
  </r>
  <r>
    <n v="695"/>
    <x v="0"/>
    <n v="1"/>
    <n v="29"/>
    <n v="0.5"/>
    <n v="301732.43229999999"/>
    <n v="2019207"/>
    <n v="24081"/>
    <n v="1019"/>
    <s v="sildG05"/>
    <s v="161722.G05"/>
    <s v="sildG05"/>
    <n v="126417"/>
    <n v="1"/>
    <n v="25"/>
    <n v="225"/>
    <n v="29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889797.267499998"/>
    <n v="8750240.5366999991"/>
  </r>
  <r>
    <n v="696"/>
    <x v="0"/>
    <n v="1"/>
    <n v="29"/>
    <n v="0.5"/>
    <n v="301732.43229999999"/>
    <n v="2019207"/>
    <n v="24081"/>
    <n v="1019"/>
    <s v="sildG05"/>
    <s v="161722.G05"/>
    <s v="sildG05"/>
    <n v="126417"/>
    <n v="1"/>
    <n v="31"/>
    <n v="231"/>
    <n v="29"/>
    <x v="7"/>
    <n v="1"/>
    <s v="-"/>
    <s v="-"/>
    <x v="1"/>
    <s v="-"/>
    <n v="2"/>
    <s v="-"/>
    <s v="-"/>
    <n v="6.0000000000000001E-3"/>
    <s v="-"/>
    <n v="56"/>
    <n v="2"/>
    <n v="1"/>
    <n v="3"/>
    <s v="-"/>
    <s v="-"/>
    <s v="-"/>
    <n v="1"/>
    <s v="-"/>
    <s v="-"/>
    <s v="-"/>
    <s v="-"/>
    <b v="1"/>
    <m/>
    <n v="69700191.861299992"/>
    <n v="8750240.5366999991"/>
  </r>
  <r>
    <n v="697"/>
    <x v="0"/>
    <n v="1"/>
    <n v="29"/>
    <n v="0.5"/>
    <n v="301732.43229999999"/>
    <n v="2019207"/>
    <n v="24081"/>
    <n v="1019"/>
    <s v="sildG05"/>
    <s v="161722.G05"/>
    <s v="sildG05"/>
    <n v="126417"/>
    <n v="1"/>
    <n v="33"/>
    <n v="199"/>
    <n v="29"/>
    <x v="9"/>
    <n v="1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044754.0277"/>
    <n v="8750240.5366999991"/>
  </r>
  <r>
    <n v="698"/>
    <x v="0"/>
    <n v="1"/>
    <n v="29.5"/>
    <n v="0.5"/>
    <n v="263233.49349999998"/>
    <n v="2019207"/>
    <n v="24045"/>
    <n v="1019"/>
    <s v="sildG05"/>
    <s v="161722.G05"/>
    <s v="sildG05"/>
    <n v="126417"/>
    <n v="1"/>
    <n v="51"/>
    <n v="252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66334840.361999996"/>
    <n v="7765388.0582499998"/>
  </r>
  <r>
    <n v="699"/>
    <x v="0"/>
    <n v="1"/>
    <n v="29.5"/>
    <n v="0.5"/>
    <n v="263233.49349999998"/>
    <n v="2019207"/>
    <n v="24045"/>
    <n v="1019"/>
    <s v="sildG05"/>
    <s v="161722.G05"/>
    <s v="sildG05"/>
    <n v="126417"/>
    <n v="1"/>
    <n v="97"/>
    <n v="237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00"/>
    <x v="0"/>
    <n v="1"/>
    <n v="29.5"/>
    <n v="0.5"/>
    <n v="263233.49349999998"/>
    <n v="2019207"/>
    <n v="24052"/>
    <n v="1019"/>
    <s v="sildG05"/>
    <s v="161722.G05"/>
    <s v="sildG05"/>
    <n v="126417"/>
    <n v="1"/>
    <n v="14"/>
    <n v="219"/>
    <n v="29.5"/>
    <x v="5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57648135.076499999"/>
    <n v="7765388.0582499998"/>
  </r>
  <r>
    <n v="701"/>
    <x v="0"/>
    <n v="1"/>
    <n v="29.5"/>
    <n v="0.5"/>
    <n v="263233.49349999998"/>
    <n v="2019207"/>
    <n v="24052"/>
    <n v="1019"/>
    <s v="sildG05"/>
    <s v="161722.G05"/>
    <s v="sildG05"/>
    <n v="126417"/>
    <n v="1"/>
    <n v="26"/>
    <n v="229"/>
    <n v="29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0280470.011499994"/>
    <n v="7765388.0582499998"/>
  </r>
  <r>
    <n v="702"/>
    <x v="0"/>
    <n v="1"/>
    <n v="29.5"/>
    <n v="0.5"/>
    <n v="263233.49349999998"/>
    <n v="2019207"/>
    <n v="24060"/>
    <n v="1019"/>
    <s v="sildG05"/>
    <s v="161722.G05"/>
    <s v="sildG05"/>
    <n v="126417"/>
    <n v="1"/>
    <n v="23"/>
    <n v="284"/>
    <n v="29.5"/>
    <x v="4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4758312.153999999"/>
    <n v="7765388.0582499998"/>
  </r>
  <r>
    <n v="703"/>
    <x v="0"/>
    <n v="1"/>
    <n v="29.5"/>
    <n v="0.5"/>
    <n v="263233.49349999998"/>
    <n v="2019207"/>
    <n v="24060"/>
    <n v="1019"/>
    <s v="sildG05"/>
    <s v="161722.G05"/>
    <s v="sildG05"/>
    <n v="126417"/>
    <n v="1"/>
    <n v="26"/>
    <n v="218"/>
    <n v="29.5"/>
    <x v="7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384901.582999997"/>
    <n v="7765388.0582499998"/>
  </r>
  <r>
    <n v="704"/>
    <x v="0"/>
    <n v="1"/>
    <n v="29.5"/>
    <n v="0.5"/>
    <n v="263233.49349999998"/>
    <n v="2019207"/>
    <n v="24060"/>
    <n v="1019"/>
    <s v="sildG05"/>
    <s v="161722.G05"/>
    <s v="sildG05"/>
    <n v="126417"/>
    <n v="1"/>
    <n v="42"/>
    <n v="225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9227536.037499994"/>
    <n v="7765388.0582499998"/>
  </r>
  <r>
    <n v="705"/>
    <x v="0"/>
    <n v="1"/>
    <n v="29.5"/>
    <n v="0.5"/>
    <n v="263233.49349999998"/>
    <n v="2019207"/>
    <n v="24060"/>
    <n v="1019"/>
    <s v="sildG05"/>
    <s v="161722.G05"/>
    <s v="sildG05"/>
    <n v="126417"/>
    <n v="1"/>
    <n v="48"/>
    <n v="221"/>
    <n v="29.5"/>
    <x v="6"/>
    <n v="1"/>
    <s v="-"/>
    <s v="-"/>
    <x v="1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174602.063499995"/>
    <n v="7765388.0582499998"/>
  </r>
  <r>
    <n v="706"/>
    <x v="0"/>
    <n v="1"/>
    <n v="29.5"/>
    <n v="0.5"/>
    <n v="263233.49349999998"/>
    <n v="2019207"/>
    <n v="24060"/>
    <n v="1019"/>
    <s v="sildG05"/>
    <s v="161722.G05"/>
    <s v="sildG05"/>
    <n v="126417"/>
    <n v="1"/>
    <n v="51"/>
    <n v="237"/>
    <n v="29.5"/>
    <x v="6"/>
    <n v="1"/>
    <s v="-"/>
    <s v="-"/>
    <x v="1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07"/>
    <x v="0"/>
    <n v="1"/>
    <n v="29.5"/>
    <n v="0.5"/>
    <n v="263233.49349999998"/>
    <n v="2019207"/>
    <n v="24060"/>
    <n v="1019"/>
    <s v="sildG05"/>
    <s v="161722.G05"/>
    <s v="sildG05"/>
    <n v="126417"/>
    <n v="1"/>
    <n v="52"/>
    <n v="242"/>
    <n v="29.5"/>
    <x v="7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3702505.426999994"/>
    <n v="7765388.0582499998"/>
  </r>
  <r>
    <n v="708"/>
    <x v="0"/>
    <n v="1"/>
    <n v="29.5"/>
    <n v="0.5"/>
    <n v="263233.49349999998"/>
    <n v="2019207"/>
    <n v="24060"/>
    <n v="1019"/>
    <s v="sildG05"/>
    <s v="161722.G05"/>
    <s v="sildG05"/>
    <n v="126417"/>
    <n v="1"/>
    <n v="78"/>
    <n v="255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7124540.842500001"/>
    <n v="7765388.0582499998"/>
  </r>
  <r>
    <n v="709"/>
    <x v="0"/>
    <n v="1"/>
    <n v="29.5"/>
    <n v="0.5"/>
    <n v="263233.49349999998"/>
    <n v="2019207"/>
    <n v="24061"/>
    <n v="1019"/>
    <s v="sildG05"/>
    <s v="161722.G05"/>
    <s v="sildG05"/>
    <n v="126417"/>
    <n v="1"/>
    <n v="7"/>
    <n v="237"/>
    <n v="29.5"/>
    <x v="9"/>
    <n v="2"/>
    <s v="-"/>
    <s v="-"/>
    <x v="1"/>
    <s v="-"/>
    <n v="3"/>
    <s v="-"/>
    <s v="-"/>
    <n v="1.2999999999999999E-5"/>
    <s v="-"/>
    <n v="58"/>
    <n v="2"/>
    <n v="1"/>
    <n v="1"/>
    <s v="-"/>
    <s v="-"/>
    <s v="-"/>
    <n v="2"/>
    <s v="-"/>
    <s v="-"/>
    <s v="-"/>
    <s v="-"/>
    <b v="1"/>
    <m/>
    <n v="62386337.959499992"/>
    <n v="7765388.0582499998"/>
  </r>
  <r>
    <n v="710"/>
    <x v="0"/>
    <n v="1"/>
    <n v="29.5"/>
    <n v="0.5"/>
    <n v="263233.49349999998"/>
    <n v="2019207"/>
    <n v="24061"/>
    <n v="1019"/>
    <s v="sildG05"/>
    <s v="161722.G05"/>
    <s v="sildG05"/>
    <n v="126417"/>
    <n v="1"/>
    <n v="22"/>
    <n v="230"/>
    <n v="29.5"/>
    <x v="5"/>
    <n v="2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60543703.504999995"/>
    <n v="7765388.0582499998"/>
  </r>
  <r>
    <n v="711"/>
    <x v="0"/>
    <n v="1"/>
    <n v="29.5"/>
    <n v="0.5"/>
    <n v="263233.49349999998"/>
    <n v="2019207"/>
    <n v="24066"/>
    <n v="1019"/>
    <s v="sildG05"/>
    <s v="161722.G05"/>
    <s v="sildG05"/>
    <n v="126417"/>
    <n v="1"/>
    <n v="8"/>
    <n v="231"/>
    <n v="29.5"/>
    <x v="10"/>
    <n v="2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60806936.998499997"/>
    <n v="7765388.0582499998"/>
  </r>
  <r>
    <n v="712"/>
    <x v="0"/>
    <n v="1"/>
    <n v="29.5"/>
    <n v="0.5"/>
    <n v="263233.49349999998"/>
    <n v="2019207"/>
    <n v="24067"/>
    <n v="1019"/>
    <s v="sildG05"/>
    <s v="161722.G05"/>
    <s v="sildG05"/>
    <n v="126417"/>
    <n v="1"/>
    <n v="5"/>
    <n v="255"/>
    <n v="29.5"/>
    <x v="4"/>
    <n v="1"/>
    <s v="-"/>
    <s v="-"/>
    <x v="1"/>
    <s v="-"/>
    <n v="3"/>
    <s v="-"/>
    <s v="-"/>
    <n v="8.9999999999999993E-3"/>
    <s v="-"/>
    <n v="57"/>
    <n v="2"/>
    <n v="1"/>
    <n v="2"/>
    <s v="-"/>
    <s v="-"/>
    <s v="-"/>
    <n v="1"/>
    <s v="-"/>
    <s v="-"/>
    <s v="-"/>
    <s v="-"/>
    <b v="1"/>
    <m/>
    <n v="67124540.842500001"/>
    <n v="7765388.0582499998"/>
  </r>
  <r>
    <n v="713"/>
    <x v="0"/>
    <n v="1"/>
    <n v="29.5"/>
    <n v="0.5"/>
    <n v="263233.49349999998"/>
    <n v="2019207"/>
    <n v="24067"/>
    <n v="1019"/>
    <s v="sildG05"/>
    <s v="161722.G05"/>
    <s v="sildG05"/>
    <n v="126417"/>
    <n v="1"/>
    <n v="7"/>
    <n v="234"/>
    <n v="29.5"/>
    <x v="5"/>
    <n v="1"/>
    <s v="-"/>
    <s v="-"/>
    <x v="1"/>
    <s v="-"/>
    <n v="1"/>
    <s v="-"/>
    <s v="-"/>
    <n v="1.4E-2"/>
    <s v="-"/>
    <n v="56"/>
    <n v="2"/>
    <n v="1"/>
    <n v="2"/>
    <s v="-"/>
    <s v="-"/>
    <s v="-"/>
    <n v="2"/>
    <s v="-"/>
    <s v="-"/>
    <s v="-"/>
    <s v="-"/>
    <b v="1"/>
    <m/>
    <n v="61596637.478999995"/>
    <n v="7765388.0582499998"/>
  </r>
  <r>
    <n v="714"/>
    <x v="0"/>
    <n v="1"/>
    <n v="29.5"/>
    <n v="0.5"/>
    <n v="263233.49349999998"/>
    <n v="2019207"/>
    <n v="24067"/>
    <n v="1019"/>
    <s v="sildG05"/>
    <s v="161722.G05"/>
    <s v="sildG05"/>
    <n v="126417"/>
    <n v="1"/>
    <n v="12"/>
    <n v="186"/>
    <n v="29.5"/>
    <x v="9"/>
    <n v="2"/>
    <s v="-"/>
    <s v="-"/>
    <x v="1"/>
    <s v="-"/>
    <n v="3"/>
    <s v="-"/>
    <s v="-"/>
    <n v="2E-3"/>
    <s v="-"/>
    <n v="58"/>
    <n v="2"/>
    <n v="1"/>
    <n v="1"/>
    <s v="-"/>
    <s v="-"/>
    <s v="-"/>
    <n v="2"/>
    <s v="-"/>
    <s v="-"/>
    <s v="-"/>
    <s v="-"/>
    <b v="1"/>
    <m/>
    <n v="48961429.790999994"/>
    <n v="7765388.0582499998"/>
  </r>
  <r>
    <n v="715"/>
    <x v="0"/>
    <n v="1"/>
    <n v="29.5"/>
    <n v="0.5"/>
    <n v="263233.49349999998"/>
    <n v="2019207"/>
    <n v="24067"/>
    <n v="1019"/>
    <s v="sildG05"/>
    <s v="161722.G05"/>
    <s v="sildG05"/>
    <n v="126417"/>
    <n v="1"/>
    <n v="25"/>
    <n v="200"/>
    <n v="29.5"/>
    <x v="9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2646698.699999996"/>
    <n v="7765388.0582499998"/>
  </r>
  <r>
    <n v="716"/>
    <x v="0"/>
    <n v="1"/>
    <n v="29.5"/>
    <n v="0.5"/>
    <n v="263233.49349999998"/>
    <n v="2019207"/>
    <n v="24067"/>
    <n v="1019"/>
    <s v="sildG05"/>
    <s v="161722.G05"/>
    <s v="sildG05"/>
    <n v="126417"/>
    <n v="1"/>
    <n v="47"/>
    <n v="195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51330531.232499994"/>
    <n v="7765388.0582499998"/>
  </r>
  <r>
    <n v="717"/>
    <x v="0"/>
    <n v="1"/>
    <n v="29.5"/>
    <n v="0.5"/>
    <n v="263233.49349999998"/>
    <n v="2019207"/>
    <n v="24067"/>
    <n v="1019"/>
    <s v="sildG05"/>
    <s v="161722.G05"/>
    <s v="sildG05"/>
    <n v="126417"/>
    <n v="1"/>
    <n v="84"/>
    <n v="242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63702505.426999994"/>
    <n v="7765388.0582499998"/>
  </r>
  <r>
    <n v="718"/>
    <x v="0"/>
    <n v="1"/>
    <n v="29.5"/>
    <n v="0.5"/>
    <n v="263233.49349999998"/>
    <n v="2019207"/>
    <n v="24067"/>
    <n v="1019"/>
    <s v="sildG05"/>
    <s v="161722.G05"/>
    <s v="sildG05"/>
    <n v="126417"/>
    <n v="1"/>
    <n v="92"/>
    <n v="254"/>
    <n v="29.5"/>
    <x v="9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6861307.348999992"/>
    <n v="7765388.0582499998"/>
  </r>
  <r>
    <n v="719"/>
    <x v="0"/>
    <n v="1"/>
    <n v="29.5"/>
    <n v="0.5"/>
    <n v="263233.49349999998"/>
    <n v="2019207"/>
    <n v="24067"/>
    <n v="1019"/>
    <s v="sildG05"/>
    <s v="161722.G05"/>
    <s v="sildG05"/>
    <n v="126417"/>
    <n v="1"/>
    <n v="97"/>
    <n v="223"/>
    <n v="29.5"/>
    <x v="5"/>
    <n v="1"/>
    <s v="-"/>
    <s v="-"/>
    <x v="1"/>
    <s v="-"/>
    <n v="1"/>
    <s v="-"/>
    <s v="-"/>
    <n v="1.4E-2"/>
    <s v="-"/>
    <n v="56"/>
    <n v="2"/>
    <n v="1"/>
    <n v="2"/>
    <s v="-"/>
    <s v="-"/>
    <s v="-"/>
    <n v="2"/>
    <s v="-"/>
    <s v="-"/>
    <s v="-"/>
    <s v="-"/>
    <b v="1"/>
    <m/>
    <n v="58701069.050499998"/>
    <n v="7765388.0582499998"/>
  </r>
  <r>
    <n v="720"/>
    <x v="0"/>
    <n v="1"/>
    <n v="29.5"/>
    <n v="0.5"/>
    <n v="263233.49349999998"/>
    <n v="2019207"/>
    <n v="24070"/>
    <n v="1019"/>
    <s v="sildG05"/>
    <s v="161722.G05"/>
    <s v="sildG05"/>
    <n v="126417"/>
    <n v="1"/>
    <n v="1"/>
    <n v="215"/>
    <n v="29.5"/>
    <x v="7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595201.102499999"/>
    <n v="7765388.0582499998"/>
  </r>
  <r>
    <n v="721"/>
    <x v="0"/>
    <n v="1"/>
    <n v="29.5"/>
    <n v="0.5"/>
    <n v="263233.49349999998"/>
    <n v="2019207"/>
    <n v="24073"/>
    <n v="1019"/>
    <s v="sildG05"/>
    <s v="161722.G05"/>
    <s v="sildG05"/>
    <n v="126417"/>
    <n v="1"/>
    <n v="2"/>
    <n v="262"/>
    <n v="29.5"/>
    <x v="5"/>
    <n v="2"/>
    <s v="-"/>
    <s v="-"/>
    <x v="1"/>
    <s v="-"/>
    <n v="1"/>
    <s v="-"/>
    <s v="-"/>
    <n v="5.5E-2"/>
    <s v="-"/>
    <n v="57"/>
    <n v="2"/>
    <n v="1"/>
    <n v="1"/>
    <s v="-"/>
    <s v="-"/>
    <s v="-"/>
    <n v="1"/>
    <s v="-"/>
    <s v="-"/>
    <s v="-"/>
    <s v="-"/>
    <b v="1"/>
    <m/>
    <n v="68967175.296999991"/>
    <n v="7765388.0582499998"/>
  </r>
  <r>
    <n v="722"/>
    <x v="0"/>
    <n v="1"/>
    <n v="29.5"/>
    <n v="0.5"/>
    <n v="263233.49349999998"/>
    <n v="2019207"/>
    <n v="24073"/>
    <n v="1019"/>
    <s v="sildG05"/>
    <s v="161722.G05"/>
    <s v="sildG05"/>
    <n v="126417"/>
    <n v="1"/>
    <n v="6"/>
    <n v="228"/>
    <n v="29.5"/>
    <x v="5"/>
    <n v="2"/>
    <s v="-"/>
    <s v="-"/>
    <x v="1"/>
    <s v="-"/>
    <n v="3"/>
    <s v="-"/>
    <s v="-"/>
    <n v="1E-3"/>
    <s v="-"/>
    <n v="57"/>
    <n v="2"/>
    <n v="1"/>
    <n v="1"/>
    <s v="-"/>
    <s v="-"/>
    <s v="-"/>
    <n v="3"/>
    <s v="-"/>
    <s v="-"/>
    <s v="-"/>
    <s v="-"/>
    <b v="1"/>
    <m/>
    <n v="60017236.517999999"/>
    <n v="7765388.0582499998"/>
  </r>
  <r>
    <n v="723"/>
    <x v="0"/>
    <n v="1"/>
    <n v="29.5"/>
    <n v="0.5"/>
    <n v="263233.49349999998"/>
    <n v="2019207"/>
    <n v="24073"/>
    <n v="1019"/>
    <s v="sildG05"/>
    <s v="161722.G05"/>
    <s v="sildG05"/>
    <n v="126417"/>
    <n v="1"/>
    <n v="32"/>
    <n v="224"/>
    <n v="29.5"/>
    <x v="4"/>
    <n v="2"/>
    <s v="-"/>
    <s v="-"/>
    <x v="1"/>
    <s v="-"/>
    <n v="1"/>
    <s v="-"/>
    <s v="-"/>
    <n v="2.5999999999999999E-2"/>
    <s v="-"/>
    <n v="56"/>
    <n v="2"/>
    <n v="1"/>
    <n v="2"/>
    <s v="-"/>
    <s v="-"/>
    <s v="-"/>
    <n v="1"/>
    <s v="-"/>
    <s v="-"/>
    <s v="-"/>
    <s v="-"/>
    <b v="1"/>
    <m/>
    <n v="58964302.544"/>
    <n v="7765388.0582499998"/>
  </r>
  <r>
    <n v="724"/>
    <x v="0"/>
    <n v="1"/>
    <n v="29.5"/>
    <n v="0.5"/>
    <n v="263233.49349999998"/>
    <n v="2019207"/>
    <n v="24073"/>
    <n v="1019"/>
    <s v="sildG05"/>
    <s v="161722.G05"/>
    <s v="sildG05"/>
    <n v="126417"/>
    <n v="1"/>
    <n v="35"/>
    <n v="260"/>
    <n v="29.5"/>
    <x v="5"/>
    <n v="2"/>
    <s v="-"/>
    <s v="-"/>
    <x v="1"/>
    <s v="-"/>
    <n v="2"/>
    <s v="-"/>
    <s v="-"/>
    <n v="2.1000000000000001E-2"/>
    <s v="-"/>
    <n v="57"/>
    <n v="2"/>
    <n v="1"/>
    <n v="2"/>
    <s v="-"/>
    <s v="-"/>
    <s v="-"/>
    <n v="2"/>
    <s v="-"/>
    <s v="-"/>
    <s v="-"/>
    <s v="-"/>
    <b v="1"/>
    <m/>
    <n v="68440708.310000002"/>
    <n v="7765388.0582499998"/>
  </r>
  <r>
    <n v="725"/>
    <x v="0"/>
    <n v="1"/>
    <n v="29.5"/>
    <n v="0.5"/>
    <n v="263233.49349999998"/>
    <n v="2019207"/>
    <n v="24074"/>
    <n v="1019"/>
    <s v="sildG05"/>
    <s v="161722.G05"/>
    <s v="sildG05"/>
    <n v="126417"/>
    <n v="1"/>
    <n v="10"/>
    <n v="226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9490769.530999996"/>
    <n v="7765388.0582499998"/>
  </r>
  <r>
    <n v="726"/>
    <x v="0"/>
    <n v="1"/>
    <n v="29.5"/>
    <n v="0.5"/>
    <n v="263233.49349999998"/>
    <n v="2019207"/>
    <n v="24074"/>
    <n v="1019"/>
    <s v="sildG05"/>
    <s v="161722.G05"/>
    <s v="sildG05"/>
    <n v="126417"/>
    <n v="1"/>
    <n v="15"/>
    <n v="225"/>
    <n v="29.5"/>
    <x v="8"/>
    <n v="2"/>
    <s v="-"/>
    <s v="-"/>
    <x v="1"/>
    <s v="-"/>
    <n v="3"/>
    <s v="-"/>
    <s v="-"/>
    <n v="8.0000000000000002E-3"/>
    <s v="-"/>
    <n v="58"/>
    <n v="2"/>
    <n v="1"/>
    <n v="1"/>
    <s v="-"/>
    <s v="-"/>
    <s v="-"/>
    <n v="3"/>
    <s v="-"/>
    <s v="-"/>
    <s v="-"/>
    <s v="-"/>
    <b v="1"/>
    <m/>
    <n v="59227536.037499994"/>
    <n v="7765388.0582499998"/>
  </r>
  <r>
    <n v="727"/>
    <x v="0"/>
    <n v="1"/>
    <n v="29.5"/>
    <n v="0.5"/>
    <n v="263233.49349999998"/>
    <n v="2019207"/>
    <n v="24074"/>
    <n v="1019"/>
    <s v="sildG05"/>
    <s v="161722.G05"/>
    <s v="sildG05"/>
    <n v="126417"/>
    <n v="1"/>
    <n v="22"/>
    <n v="229"/>
    <n v="29.5"/>
    <x v="8"/>
    <n v="1"/>
    <s v="-"/>
    <s v="-"/>
    <x v="1"/>
    <s v="-"/>
    <n v="3"/>
    <s v="-"/>
    <s v="-"/>
    <n v="8.9999999999999993E-3"/>
    <s v="-"/>
    <n v="55"/>
    <n v="2"/>
    <n v="1"/>
    <n v="1"/>
    <s v="-"/>
    <s v="-"/>
    <s v="-"/>
    <n v="1"/>
    <s v="-"/>
    <s v="-"/>
    <s v="-"/>
    <s v="-"/>
    <b v="1"/>
    <m/>
    <n v="60280470.011499994"/>
    <n v="7765388.0582499998"/>
  </r>
  <r>
    <n v="728"/>
    <x v="0"/>
    <n v="1"/>
    <n v="29.5"/>
    <n v="0.5"/>
    <n v="263233.49349999998"/>
    <n v="2019207"/>
    <n v="24074"/>
    <n v="1019"/>
    <s v="sildG05"/>
    <s v="161722.G05"/>
    <s v="sildG05"/>
    <n v="126417"/>
    <n v="1"/>
    <n v="27"/>
    <n v="222"/>
    <n v="29.5"/>
    <x v="4"/>
    <n v="2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8437835.556999996"/>
    <n v="7765388.0582499998"/>
  </r>
  <r>
    <n v="729"/>
    <x v="0"/>
    <n v="1"/>
    <n v="29.5"/>
    <n v="0.5"/>
    <n v="263233.49349999998"/>
    <n v="2019207"/>
    <n v="24074"/>
    <n v="1019"/>
    <s v="sildG05"/>
    <s v="161722.G05"/>
    <s v="sildG05"/>
    <n v="126417"/>
    <n v="1"/>
    <n v="33"/>
    <n v="224"/>
    <n v="29.5"/>
    <x v="6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58964302.544"/>
    <n v="7765388.0582499998"/>
  </r>
  <r>
    <n v="730"/>
    <x v="0"/>
    <n v="1"/>
    <n v="29.5"/>
    <n v="0.5"/>
    <n v="263233.49349999998"/>
    <n v="2019207"/>
    <n v="24074"/>
    <n v="1019"/>
    <s v="sildG05"/>
    <s v="161722.G05"/>
    <s v="sildG05"/>
    <n v="126417"/>
    <n v="1"/>
    <n v="83"/>
    <n v="237"/>
    <n v="29.5"/>
    <x v="6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31"/>
    <x v="0"/>
    <n v="1"/>
    <n v="29.5"/>
    <n v="0.5"/>
    <n v="263233.49349999998"/>
    <n v="2019207"/>
    <n v="24074"/>
    <n v="1019"/>
    <s v="sildG05"/>
    <s v="161722.G05"/>
    <s v="sildG05"/>
    <n v="126417"/>
    <n v="1"/>
    <n v="84"/>
    <n v="202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3173165.686999999"/>
    <n v="7765388.0582499998"/>
  </r>
  <r>
    <n v="732"/>
    <x v="0"/>
    <n v="1"/>
    <n v="29.5"/>
    <n v="0.5"/>
    <n v="263233.49349999998"/>
    <n v="2019207"/>
    <n v="24074"/>
    <n v="1019"/>
    <s v="sildG05"/>
    <s v="161722.G05"/>
    <s v="sildG05"/>
    <n v="126417"/>
    <n v="1"/>
    <n v="89"/>
    <n v="219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7648135.076499999"/>
    <n v="7765388.0582499998"/>
  </r>
  <r>
    <n v="733"/>
    <x v="0"/>
    <n v="1"/>
    <n v="29.5"/>
    <n v="0.5"/>
    <n v="263233.49349999998"/>
    <n v="2019207"/>
    <n v="24080"/>
    <n v="1019"/>
    <s v="sildG05"/>
    <s v="161722.G05"/>
    <s v="sildG05"/>
    <n v="126417"/>
    <n v="1"/>
    <n v="8"/>
    <n v="219"/>
    <n v="29.5"/>
    <x v="9"/>
    <n v="1"/>
    <s v="-"/>
    <s v="-"/>
    <x v="1"/>
    <s v="-"/>
    <n v="2"/>
    <s v="-"/>
    <s v="-"/>
    <n v="6.0000000000000001E-3"/>
    <s v="-"/>
    <n v="58"/>
    <n v="2"/>
    <n v="1"/>
    <n v="1"/>
    <s v="-"/>
    <s v="-"/>
    <s v="-"/>
    <n v="1"/>
    <s v="-"/>
    <s v="-"/>
    <s v="-"/>
    <s v="-"/>
    <b v="1"/>
    <m/>
    <n v="57648135.076499999"/>
    <n v="7765388.0582499998"/>
  </r>
  <r>
    <n v="734"/>
    <x v="0"/>
    <n v="1"/>
    <n v="29.5"/>
    <n v="0.5"/>
    <n v="263233.49349999998"/>
    <n v="2019207"/>
    <n v="24080"/>
    <n v="1019"/>
    <s v="sildG05"/>
    <s v="161722.G05"/>
    <s v="sildG05"/>
    <n v="126417"/>
    <n v="1"/>
    <n v="11"/>
    <n v="221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8174602.063499995"/>
    <n v="7765388.0582499998"/>
  </r>
  <r>
    <n v="735"/>
    <x v="0"/>
    <n v="1"/>
    <n v="29.5"/>
    <n v="0.5"/>
    <n v="263233.49349999998"/>
    <n v="2019207"/>
    <n v="24080"/>
    <n v="1019"/>
    <s v="sildG05"/>
    <s v="161722.G05"/>
    <s v="sildG05"/>
    <n v="126417"/>
    <n v="1"/>
    <n v="33"/>
    <n v="259"/>
    <n v="29.5"/>
    <x v="6"/>
    <n v="1"/>
    <s v="-"/>
    <s v="-"/>
    <x v="1"/>
    <s v="-"/>
    <n v="4"/>
    <s v="-"/>
    <s v="-"/>
    <n v="5.0000000000000001E-3"/>
    <s v="-"/>
    <n v="59"/>
    <n v="2"/>
    <n v="1"/>
    <n v="1"/>
    <s v="-"/>
    <s v="-"/>
    <s v="-"/>
    <n v="2"/>
    <s v="-"/>
    <s v="-"/>
    <s v="-"/>
    <s v="-"/>
    <b v="1"/>
    <m/>
    <n v="68177474.816499993"/>
    <n v="7765388.0582499998"/>
  </r>
  <r>
    <n v="736"/>
    <x v="0"/>
    <n v="1"/>
    <n v="29.5"/>
    <n v="0.5"/>
    <n v="263233.49349999998"/>
    <n v="2019207"/>
    <n v="24080"/>
    <n v="1019"/>
    <s v="sildG05"/>
    <s v="161722.G05"/>
    <s v="sildG05"/>
    <n v="126417"/>
    <n v="1"/>
    <n v="45"/>
    <n v="268"/>
    <n v="29.5"/>
    <x v="7"/>
    <n v="1"/>
    <s v="-"/>
    <s v="-"/>
    <x v="1"/>
    <s v="-"/>
    <n v="2"/>
    <s v="-"/>
    <s v="-"/>
    <n v="1.6E-2"/>
    <s v="-"/>
    <n v="58"/>
    <n v="2"/>
    <n v="1"/>
    <n v="1"/>
    <s v="-"/>
    <s v="-"/>
    <s v="-"/>
    <n v="1"/>
    <s v="-"/>
    <s v="-"/>
    <s v="-"/>
    <s v="-"/>
    <b v="1"/>
    <m/>
    <n v="70546576.258000001"/>
    <n v="7765388.0582499998"/>
  </r>
  <r>
    <n v="737"/>
    <x v="0"/>
    <n v="1"/>
    <n v="29.5"/>
    <n v="0.5"/>
    <n v="263233.49349999998"/>
    <n v="2019207"/>
    <n v="24080"/>
    <n v="1019"/>
    <s v="sildG05"/>
    <s v="161722.G05"/>
    <s v="sildG05"/>
    <n v="126417"/>
    <n v="1"/>
    <n v="60"/>
    <n v="196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1593764.725999996"/>
    <n v="7765388.0582499998"/>
  </r>
  <r>
    <n v="738"/>
    <x v="0"/>
    <n v="1"/>
    <n v="29.5"/>
    <n v="0.5"/>
    <n v="263233.49349999998"/>
    <n v="2019207"/>
    <n v="24080"/>
    <n v="1019"/>
    <s v="sildG05"/>
    <s v="161722.G05"/>
    <s v="sildG05"/>
    <n v="126417"/>
    <n v="1"/>
    <n v="68"/>
    <n v="228"/>
    <n v="29.5"/>
    <x v="9"/>
    <n v="1"/>
    <s v="-"/>
    <s v="-"/>
    <x v="1"/>
    <s v="-"/>
    <n v="2"/>
    <s v="-"/>
    <s v="-"/>
    <n v="6.0000000000000001E-3"/>
    <s v="-"/>
    <n v="58"/>
    <n v="2"/>
    <n v="1"/>
    <n v="1"/>
    <s v="-"/>
    <s v="-"/>
    <s v="-"/>
    <n v="1"/>
    <s v="-"/>
    <s v="-"/>
    <s v="-"/>
    <s v="-"/>
    <b v="1"/>
    <m/>
    <n v="60017236.517999999"/>
    <n v="7765388.0582499998"/>
  </r>
  <r>
    <n v="739"/>
    <x v="0"/>
    <n v="1"/>
    <n v="29.5"/>
    <n v="0.5"/>
    <n v="263233.49349999998"/>
    <n v="2019207"/>
    <n v="24081"/>
    <n v="1019"/>
    <s v="sildG05"/>
    <s v="161722.G05"/>
    <s v="sildG05"/>
    <n v="126417"/>
    <n v="1"/>
    <n v="5"/>
    <n v="227"/>
    <n v="29.5"/>
    <x v="4"/>
    <n v="2"/>
    <s v="-"/>
    <s v="-"/>
    <x v="1"/>
    <s v="-"/>
    <n v="3"/>
    <s v="-"/>
    <s v="-"/>
    <n v="2E-3"/>
    <s v="-"/>
    <n v="58"/>
    <n v="2"/>
    <n v="1"/>
    <n v="2"/>
    <s v="-"/>
    <s v="-"/>
    <s v="-"/>
    <n v="1"/>
    <s v="-"/>
    <s v="-"/>
    <s v="-"/>
    <s v="-"/>
    <b v="1"/>
    <m/>
    <n v="59754003.024499997"/>
    <n v="7765388.0582499998"/>
  </r>
  <r>
    <n v="740"/>
    <x v="0"/>
    <n v="1"/>
    <n v="29.5"/>
    <n v="0.5"/>
    <n v="263233.49349999998"/>
    <n v="2019207"/>
    <n v="24081"/>
    <n v="1019"/>
    <s v="sildG05"/>
    <s v="161722.G05"/>
    <s v="sildG05"/>
    <n v="126417"/>
    <n v="1"/>
    <n v="10"/>
    <n v="254"/>
    <n v="29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66861307.348999992"/>
    <n v="7765388.0582499998"/>
  </r>
  <r>
    <n v="741"/>
    <x v="0"/>
    <n v="1"/>
    <n v="29.5"/>
    <n v="0.5"/>
    <n v="263233.49349999998"/>
    <n v="2019207"/>
    <n v="24081"/>
    <n v="1019"/>
    <s v="sildG05"/>
    <s v="161722.G05"/>
    <s v="sildG05"/>
    <n v="126417"/>
    <n v="1"/>
    <n v="19"/>
    <n v="228"/>
    <n v="29.5"/>
    <x v="4"/>
    <n v="2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60017236.517999999"/>
    <n v="7765388.0582499998"/>
  </r>
  <r>
    <n v="742"/>
    <x v="0"/>
    <n v="1"/>
    <n v="29.5"/>
    <n v="0.5"/>
    <n v="263233.49349999998"/>
    <n v="2019207"/>
    <n v="24081"/>
    <n v="1019"/>
    <s v="sildG05"/>
    <s v="161722.G05"/>
    <s v="sildG05"/>
    <n v="126417"/>
    <n v="1"/>
    <n v="21"/>
    <n v="215"/>
    <n v="29.5"/>
    <x v="7"/>
    <n v="1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56595201.102499999"/>
    <n v="7765388.0582499998"/>
  </r>
  <r>
    <n v="743"/>
    <x v="0"/>
    <n v="1"/>
    <n v="29.5"/>
    <n v="0.5"/>
    <n v="263233.49349999998"/>
    <n v="2019207"/>
    <n v="24081"/>
    <n v="1019"/>
    <s v="sildG05"/>
    <s v="161722.G05"/>
    <s v="sildG05"/>
    <n v="126417"/>
    <n v="1"/>
    <n v="28"/>
    <n v="269"/>
    <n v="29.5"/>
    <x v="5"/>
    <n v="1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70809809.751499996"/>
    <n v="7765388.0582499998"/>
  </r>
  <r>
    <n v="744"/>
    <x v="0"/>
    <n v="1"/>
    <n v="29.5"/>
    <n v="0.5"/>
    <n v="263233.49349999998"/>
    <n v="2019207"/>
    <n v="24081"/>
    <n v="1019"/>
    <s v="sildG05"/>
    <s v="161722.G05"/>
    <s v="sildG05"/>
    <n v="126417"/>
    <n v="1"/>
    <n v="32"/>
    <n v="198"/>
    <n v="29.5"/>
    <x v="10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2120231.713"/>
    <n v="7765388.0582499998"/>
  </r>
  <r>
    <n v="745"/>
    <x v="0"/>
    <n v="1"/>
    <n v="29.5"/>
    <n v="0.5"/>
    <n v="263233.49349999998"/>
    <n v="2019207"/>
    <n v="24081"/>
    <n v="1019"/>
    <s v="sildG05"/>
    <s v="161722.G05"/>
    <s v="sildG05"/>
    <n v="126417"/>
    <n v="1"/>
    <n v="35"/>
    <n v="230"/>
    <n v="29.5"/>
    <x v="10"/>
    <n v="1"/>
    <s v="-"/>
    <s v="-"/>
    <x v="1"/>
    <s v="-"/>
    <n v="3"/>
    <s v="-"/>
    <s v="-"/>
    <s v="-"/>
    <s v="-"/>
    <n v="57"/>
    <n v="2"/>
    <n v="1"/>
    <n v="3"/>
    <s v="-"/>
    <s v="-"/>
    <s v="-"/>
    <n v="2"/>
    <s v="-"/>
    <s v="-"/>
    <s v="-"/>
    <s v="-"/>
    <b v="1"/>
    <m/>
    <n v="60543703.504999995"/>
    <n v="7765388.0582499998"/>
  </r>
  <r>
    <n v="746"/>
    <x v="0"/>
    <n v="1"/>
    <n v="30"/>
    <n v="0.5"/>
    <n v="263290.98259999999"/>
    <n v="2019207"/>
    <n v="24060"/>
    <n v="1019"/>
    <s v="sildG05"/>
    <s v="161722.G05"/>
    <s v="sildG05"/>
    <n v="126417"/>
    <n v="1"/>
    <n v="54"/>
    <n v="270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71088565.302000001"/>
    <n v="7898729.4780000001"/>
  </r>
  <r>
    <n v="747"/>
    <x v="0"/>
    <n v="1"/>
    <n v="30"/>
    <n v="0.5"/>
    <n v="263290.98259999999"/>
    <n v="2019207"/>
    <n v="24061"/>
    <n v="1019"/>
    <s v="sildG05"/>
    <s v="161722.G05"/>
    <s v="sildG05"/>
    <n v="126417"/>
    <n v="1"/>
    <n v="8"/>
    <n v="238"/>
    <n v="30"/>
    <x v="6"/>
    <n v="2"/>
    <s v="-"/>
    <s v="-"/>
    <x v="1"/>
    <s v="-"/>
    <n v="4"/>
    <s v="-"/>
    <s v="-"/>
    <n v="1.9999999999999999E-6"/>
    <s v="-"/>
    <n v="56"/>
    <n v="2"/>
    <n v="1"/>
    <n v="1"/>
    <s v="-"/>
    <s v="-"/>
    <s v="-"/>
    <n v="1"/>
    <s v="-"/>
    <s v="-"/>
    <s v="-"/>
    <s v="-"/>
    <b v="1"/>
    <m/>
    <n v="62663253.858799994"/>
    <n v="7898729.4780000001"/>
  </r>
  <r>
    <n v="748"/>
    <x v="0"/>
    <n v="1"/>
    <n v="30"/>
    <n v="0.5"/>
    <n v="263290.98259999999"/>
    <n v="2019207"/>
    <n v="24061"/>
    <n v="1019"/>
    <s v="sildG05"/>
    <s v="161722.G05"/>
    <s v="sildG05"/>
    <n v="126417"/>
    <n v="1"/>
    <n v="42"/>
    <n v="267"/>
    <n v="30"/>
    <x v="4"/>
    <n v="1"/>
    <s v="-"/>
    <s v="-"/>
    <x v="1"/>
    <s v="-"/>
    <n v="4"/>
    <s v="-"/>
    <s v="-"/>
    <n v="3.9999999999999998E-6"/>
    <s v="-"/>
    <n v="56"/>
    <n v="2"/>
    <n v="1"/>
    <n v="1"/>
    <s v="-"/>
    <s v="-"/>
    <s v="-"/>
    <n v="1"/>
    <s v="-"/>
    <s v="-"/>
    <s v="-"/>
    <s v="-"/>
    <b v="1"/>
    <m/>
    <n v="70298692.354199991"/>
    <n v="7898729.4780000001"/>
  </r>
  <r>
    <n v="749"/>
    <x v="0"/>
    <n v="1"/>
    <n v="30"/>
    <n v="0.5"/>
    <n v="263290.98259999999"/>
    <n v="2019207"/>
    <n v="24066"/>
    <n v="1019"/>
    <s v="sildG05"/>
    <s v="161722.G05"/>
    <s v="sildG05"/>
    <n v="126417"/>
    <n v="1"/>
    <n v="7"/>
    <n v="201"/>
    <n v="30"/>
    <x v="9"/>
    <n v="2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2921487.502599999"/>
    <n v="7898729.4780000001"/>
  </r>
  <r>
    <n v="750"/>
    <x v="0"/>
    <n v="1"/>
    <n v="30"/>
    <n v="0.5"/>
    <n v="263290.98259999999"/>
    <n v="2019207"/>
    <n v="24066"/>
    <n v="1019"/>
    <s v="sildG05"/>
    <s v="161722.G05"/>
    <s v="sildG05"/>
    <n v="126417"/>
    <n v="1"/>
    <n v="12"/>
    <n v="234"/>
    <n v="30"/>
    <x v="10"/>
    <n v="1"/>
    <s v="-"/>
    <s v="-"/>
    <x v="1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61610089.928399995"/>
    <n v="7898729.4780000001"/>
  </r>
  <r>
    <n v="751"/>
    <x v="0"/>
    <n v="1"/>
    <n v="30"/>
    <n v="0.5"/>
    <n v="263290.98259999999"/>
    <n v="2019207"/>
    <n v="24067"/>
    <n v="1019"/>
    <s v="sildG05"/>
    <s v="161722.G05"/>
    <s v="sildG05"/>
    <n v="126417"/>
    <n v="1"/>
    <n v="9"/>
    <n v="269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70825274.319399998"/>
    <n v="7898729.4780000001"/>
  </r>
  <r>
    <n v="752"/>
    <x v="0"/>
    <n v="1"/>
    <n v="30"/>
    <n v="0.5"/>
    <n v="263290.98259999999"/>
    <n v="2019207"/>
    <n v="24067"/>
    <n v="1019"/>
    <s v="sildG05"/>
    <s v="161722.G05"/>
    <s v="sildG05"/>
    <n v="126417"/>
    <n v="1"/>
    <n v="27"/>
    <n v="230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60556925.997999996"/>
    <n v="7898729.4780000001"/>
  </r>
  <r>
    <n v="753"/>
    <x v="0"/>
    <n v="1"/>
    <n v="30"/>
    <n v="0.5"/>
    <n v="263290.98259999999"/>
    <n v="2019207"/>
    <n v="24067"/>
    <n v="1019"/>
    <s v="sildG05"/>
    <s v="161722.G05"/>
    <s v="sildG05"/>
    <n v="126417"/>
    <n v="1"/>
    <n v="58"/>
    <n v="258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929073.510800004"/>
    <n v="7898729.4780000001"/>
  </r>
  <r>
    <n v="754"/>
    <x v="0"/>
    <n v="1"/>
    <n v="30"/>
    <n v="0.5"/>
    <n v="263290.98259999999"/>
    <n v="2019207"/>
    <n v="24067"/>
    <n v="1019"/>
    <s v="sildG05"/>
    <s v="161722.G05"/>
    <s v="sildG05"/>
    <n v="126417"/>
    <n v="1"/>
    <n v="61"/>
    <n v="208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764524.380799994"/>
    <n v="7898729.4780000001"/>
  </r>
  <r>
    <n v="755"/>
    <x v="0"/>
    <n v="1"/>
    <n v="30"/>
    <n v="0.5"/>
    <n v="263290.98259999999"/>
    <n v="2019207"/>
    <n v="24067"/>
    <n v="1019"/>
    <s v="sildG05"/>
    <s v="161722.G05"/>
    <s v="sildG05"/>
    <n v="126417"/>
    <n v="1"/>
    <n v="83"/>
    <n v="239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62926544.841399997"/>
    <n v="7898729.4780000001"/>
  </r>
  <r>
    <n v="756"/>
    <x v="0"/>
    <n v="1"/>
    <n v="30"/>
    <n v="0.5"/>
    <n v="263290.98259999999"/>
    <n v="2019207"/>
    <n v="24067"/>
    <n v="1019"/>
    <s v="sildG05"/>
    <s v="161722.G05"/>
    <s v="sildG05"/>
    <n v="126417"/>
    <n v="1"/>
    <n v="93"/>
    <n v="208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54764524.380799994"/>
    <n v="7898729.4780000001"/>
  </r>
  <r>
    <n v="757"/>
    <x v="0"/>
    <n v="1"/>
    <n v="30"/>
    <n v="0.5"/>
    <n v="263290.98259999999"/>
    <n v="2019207"/>
    <n v="24070"/>
    <n v="1019"/>
    <s v="sildG05"/>
    <s v="161722.G05"/>
    <s v="sildG05"/>
    <n v="126417"/>
    <n v="1"/>
    <n v="22"/>
    <n v="196"/>
    <n v="30"/>
    <x v="5"/>
    <n v="1"/>
    <s v="-"/>
    <s v="-"/>
    <x v="1"/>
    <s v="-"/>
    <n v="2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605032.589599997"/>
    <n v="7898729.4780000001"/>
  </r>
  <r>
    <n v="758"/>
    <x v="0"/>
    <n v="1"/>
    <n v="30"/>
    <n v="0.5"/>
    <n v="263290.98259999999"/>
    <n v="2019207"/>
    <n v="24073"/>
    <n v="1019"/>
    <s v="sildG05"/>
    <s v="161722.G05"/>
    <s v="sildG05"/>
    <n v="126417"/>
    <n v="1"/>
    <n v="8"/>
    <n v="221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8187307.154599994"/>
    <n v="7898729.4780000001"/>
  </r>
  <r>
    <n v="759"/>
    <x v="0"/>
    <n v="1"/>
    <n v="30"/>
    <n v="0.5"/>
    <n v="263290.98259999999"/>
    <n v="2019207"/>
    <n v="24073"/>
    <n v="1019"/>
    <s v="sildG05"/>
    <s v="161722.G05"/>
    <s v="sildG05"/>
    <n v="126417"/>
    <n v="1"/>
    <n v="13"/>
    <n v="234"/>
    <n v="30"/>
    <x v="9"/>
    <n v="1"/>
    <s v="-"/>
    <s v="-"/>
    <x v="1"/>
    <s v="-"/>
    <n v="3"/>
    <s v="-"/>
    <s v="-"/>
    <n v="6.0000000000000001E-3"/>
    <s v="-"/>
    <n v="58"/>
    <n v="2"/>
    <n v="1"/>
    <n v="2"/>
    <s v="-"/>
    <s v="-"/>
    <s v="-"/>
    <n v="2"/>
    <s v="-"/>
    <s v="-"/>
    <s v="-"/>
    <s v="-"/>
    <b v="1"/>
    <m/>
    <n v="61610089.928399995"/>
    <n v="7898729.4780000001"/>
  </r>
  <r>
    <n v="760"/>
    <x v="0"/>
    <n v="1"/>
    <n v="30"/>
    <n v="0.5"/>
    <n v="263290.98259999999"/>
    <n v="2019207"/>
    <n v="24073"/>
    <n v="1019"/>
    <s v="sildG05"/>
    <s v="161722.G05"/>
    <s v="sildG05"/>
    <n v="126417"/>
    <n v="1"/>
    <n v="23"/>
    <n v="219"/>
    <n v="30"/>
    <x v="6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2"/>
    <s v="-"/>
    <s v="-"/>
    <s v="-"/>
    <s v="-"/>
    <b v="1"/>
    <m/>
    <n v="57660725.189399995"/>
    <n v="7898729.4780000001"/>
  </r>
  <r>
    <n v="761"/>
    <x v="0"/>
    <n v="1"/>
    <n v="30"/>
    <n v="0.5"/>
    <n v="263290.98259999999"/>
    <n v="2019207"/>
    <n v="24074"/>
    <n v="1019"/>
    <s v="sildG05"/>
    <s v="161722.G05"/>
    <s v="sildG05"/>
    <n v="126417"/>
    <n v="1"/>
    <n v="1"/>
    <n v="251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66086036.632599995"/>
    <n v="7898729.4780000001"/>
  </r>
  <r>
    <n v="762"/>
    <x v="0"/>
    <n v="1"/>
    <n v="30"/>
    <n v="0.5"/>
    <n v="263290.98259999999"/>
    <n v="2019207"/>
    <n v="24074"/>
    <n v="1019"/>
    <s v="sildG05"/>
    <s v="161722.G05"/>
    <s v="sildG05"/>
    <n v="126417"/>
    <n v="1"/>
    <n v="35"/>
    <n v="227"/>
    <n v="30"/>
    <x v="4"/>
    <n v="2"/>
    <s v="-"/>
    <s v="-"/>
    <x v="1"/>
    <s v="-"/>
    <n v="3"/>
    <s v="-"/>
    <s v="-"/>
    <s v="-"/>
    <s v="-"/>
    <n v="57"/>
    <n v="2"/>
    <n v="1"/>
    <s v="-"/>
    <s v="-"/>
    <s v="-"/>
    <s v="-"/>
    <n v="1"/>
    <s v="-"/>
    <s v="-"/>
    <s v="-"/>
    <s v="-"/>
    <b v="1"/>
    <m/>
    <n v="59767053.0502"/>
    <n v="7898729.4780000001"/>
  </r>
  <r>
    <n v="763"/>
    <x v="0"/>
    <n v="1"/>
    <n v="30"/>
    <n v="0.5"/>
    <n v="263290.98259999999"/>
    <n v="2019207"/>
    <n v="24074"/>
    <n v="1019"/>
    <s v="sildG05"/>
    <s v="161722.G05"/>
    <s v="sildG05"/>
    <n v="126417"/>
    <n v="1"/>
    <n v="85"/>
    <n v="261"/>
    <n v="30"/>
    <x v="4"/>
    <n v="2"/>
    <s v="-"/>
    <s v="-"/>
    <x v="1"/>
    <s v="-"/>
    <n v="3"/>
    <s v="-"/>
    <s v="-"/>
    <s v="-"/>
    <s v="-"/>
    <n v="57"/>
    <n v="2"/>
    <n v="1"/>
    <s v="-"/>
    <s v="-"/>
    <s v="-"/>
    <s v="-"/>
    <n v="1"/>
    <s v="-"/>
    <s v="-"/>
    <s v="-"/>
    <s v="-"/>
    <b v="1"/>
    <m/>
    <n v="68718946.4586"/>
    <n v="7898729.4780000001"/>
  </r>
  <r>
    <n v="764"/>
    <x v="0"/>
    <n v="1"/>
    <n v="30"/>
    <n v="0.5"/>
    <n v="263290.98259999999"/>
    <n v="2019207"/>
    <n v="24074"/>
    <n v="1019"/>
    <s v="sildG05"/>
    <s v="161722.G05"/>
    <s v="sildG05"/>
    <n v="126417"/>
    <n v="1"/>
    <n v="88"/>
    <n v="242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63716417.7892"/>
    <n v="7898729.4780000001"/>
  </r>
  <r>
    <n v="765"/>
    <x v="0"/>
    <n v="1"/>
    <n v="30"/>
    <n v="0.5"/>
    <n v="263290.98259999999"/>
    <n v="2019207"/>
    <n v="24074"/>
    <n v="1019"/>
    <s v="sildG05"/>
    <s v="161722.G05"/>
    <s v="sildG05"/>
    <n v="126417"/>
    <n v="1"/>
    <n v="97"/>
    <n v="215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56607561.258999996"/>
    <n v="7898729.4780000001"/>
  </r>
  <r>
    <n v="766"/>
    <x v="0"/>
    <n v="1"/>
    <n v="30"/>
    <n v="0.5"/>
    <n v="263290.98259999999"/>
    <n v="2019207"/>
    <n v="24080"/>
    <n v="1019"/>
    <s v="sildG05"/>
    <s v="161722.G05"/>
    <s v="sildG05"/>
    <n v="126417"/>
    <n v="1"/>
    <n v="9"/>
    <n v="204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53711360.450399995"/>
    <n v="7898729.4780000001"/>
  </r>
  <r>
    <n v="767"/>
    <x v="0"/>
    <n v="1"/>
    <n v="30"/>
    <n v="0.5"/>
    <n v="263290.98259999999"/>
    <n v="2019207"/>
    <n v="24080"/>
    <n v="1019"/>
    <s v="sildG05"/>
    <s v="161722.G05"/>
    <s v="sildG05"/>
    <n v="126417"/>
    <n v="1"/>
    <n v="10"/>
    <n v="247"/>
    <n v="30"/>
    <x v="7"/>
    <n v="2"/>
    <s v="-"/>
    <s v="-"/>
    <x v="1"/>
    <s v="-"/>
    <n v="2"/>
    <s v="-"/>
    <s v="-"/>
    <n v="7.0000000000000001E-3"/>
    <s v="-"/>
    <n v="57"/>
    <n v="2"/>
    <n v="1"/>
    <n v="1"/>
    <s v="-"/>
    <s v="-"/>
    <s v="-"/>
    <n v="1"/>
    <s v="-"/>
    <s v="-"/>
    <s v="-"/>
    <s v="-"/>
    <b v="1"/>
    <m/>
    <n v="65032872.702199996"/>
    <n v="7898729.4780000001"/>
  </r>
  <r>
    <n v="768"/>
    <x v="0"/>
    <n v="1"/>
    <n v="30"/>
    <n v="0.5"/>
    <n v="263290.98259999999"/>
    <n v="2019207"/>
    <n v="24080"/>
    <n v="1019"/>
    <s v="sildG05"/>
    <s v="161722.G05"/>
    <s v="sildG05"/>
    <n v="126417"/>
    <n v="1"/>
    <n v="16"/>
    <n v="277"/>
    <n v="30"/>
    <x v="4"/>
    <n v="1"/>
    <s v="-"/>
    <s v="-"/>
    <x v="1"/>
    <s v="-"/>
    <n v="1"/>
    <s v="-"/>
    <s v="-"/>
    <n v="0.02"/>
    <s v="-"/>
    <n v="57"/>
    <n v="2"/>
    <n v="1"/>
    <n v="1"/>
    <s v="-"/>
    <s v="-"/>
    <s v="-"/>
    <n v="1"/>
    <s v="-"/>
    <s v="-"/>
    <s v="-"/>
    <s v="-"/>
    <b v="1"/>
    <m/>
    <n v="72931602.180199996"/>
    <n v="7898729.4780000001"/>
  </r>
  <r>
    <n v="769"/>
    <x v="0"/>
    <n v="1"/>
    <n v="30"/>
    <n v="0.5"/>
    <n v="263290.98259999999"/>
    <n v="2019207"/>
    <n v="24080"/>
    <n v="1019"/>
    <s v="sildG05"/>
    <s v="161722.G05"/>
    <s v="sildG05"/>
    <n v="126417"/>
    <n v="1"/>
    <n v="20"/>
    <n v="205"/>
    <n v="30"/>
    <x v="7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2"/>
    <s v="-"/>
    <s v="-"/>
    <s v="-"/>
    <s v="-"/>
    <b v="1"/>
    <m/>
    <n v="53974651.432999998"/>
    <n v="7898729.4780000001"/>
  </r>
  <r>
    <n v="770"/>
    <x v="0"/>
    <n v="1"/>
    <n v="30"/>
    <n v="0.5"/>
    <n v="263290.98259999999"/>
    <n v="2019207"/>
    <n v="24080"/>
    <n v="1019"/>
    <s v="sildG05"/>
    <s v="161722.G05"/>
    <s v="sildG05"/>
    <n v="126417"/>
    <n v="1"/>
    <n v="26"/>
    <n v="247"/>
    <n v="30"/>
    <x v="4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65032872.702199996"/>
    <n v="7898729.4780000001"/>
  </r>
  <r>
    <n v="771"/>
    <x v="0"/>
    <n v="1"/>
    <n v="30"/>
    <n v="0.5"/>
    <n v="263290.98259999999"/>
    <n v="2019207"/>
    <n v="24080"/>
    <n v="1019"/>
    <s v="sildG05"/>
    <s v="161722.G05"/>
    <s v="sildG05"/>
    <n v="126417"/>
    <n v="1"/>
    <n v="30"/>
    <n v="248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65296163.684799999"/>
    <n v="7898729.4780000001"/>
  </r>
  <r>
    <n v="772"/>
    <x v="0"/>
    <n v="1"/>
    <n v="30"/>
    <n v="0.5"/>
    <n v="263290.98259999999"/>
    <n v="2019207"/>
    <n v="24080"/>
    <n v="1019"/>
    <s v="sildG05"/>
    <s v="161722.G05"/>
    <s v="sildG05"/>
    <n v="126417"/>
    <n v="1"/>
    <n v="38"/>
    <n v="215"/>
    <n v="30"/>
    <x v="9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6607561.258999996"/>
    <n v="7898729.4780000001"/>
  </r>
  <r>
    <n v="773"/>
    <x v="0"/>
    <n v="1"/>
    <n v="30"/>
    <n v="0.5"/>
    <n v="263290.98259999999"/>
    <n v="2019207"/>
    <n v="24080"/>
    <n v="1019"/>
    <s v="sildG05"/>
    <s v="161722.G05"/>
    <s v="sildG05"/>
    <n v="126417"/>
    <n v="1"/>
    <n v="39"/>
    <n v="216"/>
    <n v="30"/>
    <x v="5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1"/>
    <s v="-"/>
    <s v="-"/>
    <s v="-"/>
    <s v="-"/>
    <b v="1"/>
    <m/>
    <n v="56870852.241599999"/>
    <n v="7898729.4780000001"/>
  </r>
  <r>
    <n v="774"/>
    <x v="0"/>
    <n v="1"/>
    <n v="30"/>
    <n v="0.5"/>
    <n v="263290.98259999999"/>
    <n v="2019207"/>
    <n v="24080"/>
    <n v="1019"/>
    <s v="sildG05"/>
    <s v="161722.G05"/>
    <s v="sildG05"/>
    <n v="126417"/>
    <n v="1"/>
    <n v="40"/>
    <n v="273"/>
    <n v="30"/>
    <x v="7"/>
    <n v="1"/>
    <s v="-"/>
    <s v="-"/>
    <x v="1"/>
    <s v="-"/>
    <n v="3"/>
    <s v="-"/>
    <s v="-"/>
    <n v="0.01"/>
    <s v="-"/>
    <n v="56"/>
    <n v="2"/>
    <n v="1"/>
    <n v="1"/>
    <s v="-"/>
    <s v="-"/>
    <s v="-"/>
    <n v="2"/>
    <s v="-"/>
    <s v="-"/>
    <s v="-"/>
    <s v="-"/>
    <b v="1"/>
    <m/>
    <n v="71878438.249799997"/>
    <n v="7898729.4780000001"/>
  </r>
  <r>
    <n v="775"/>
    <x v="0"/>
    <n v="1"/>
    <n v="30"/>
    <n v="0.5"/>
    <n v="263290.98259999999"/>
    <n v="2019207"/>
    <n v="24080"/>
    <n v="1019"/>
    <s v="sildG05"/>
    <s v="161722.G05"/>
    <s v="sildG05"/>
    <n v="126417"/>
    <n v="1"/>
    <n v="81"/>
    <n v="213"/>
    <n v="30"/>
    <x v="4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6080979.293799996"/>
    <n v="7898729.4780000001"/>
  </r>
  <r>
    <n v="776"/>
    <x v="0"/>
    <n v="1"/>
    <n v="30"/>
    <n v="0.5"/>
    <n v="263290.98259999999"/>
    <n v="2019207"/>
    <n v="24080"/>
    <n v="1019"/>
    <s v="sildG05"/>
    <s v="161722.G05"/>
    <s v="sildG05"/>
    <n v="126417"/>
    <n v="1"/>
    <n v="86"/>
    <n v="268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70561983.336799994"/>
    <n v="7898729.4780000001"/>
  </r>
  <r>
    <n v="777"/>
    <x v="0"/>
    <n v="1"/>
    <n v="30"/>
    <n v="0.5"/>
    <n v="263290.98259999999"/>
    <n v="2019207"/>
    <n v="24080"/>
    <n v="1019"/>
    <s v="sildG05"/>
    <s v="161722.G05"/>
    <s v="sildG05"/>
    <n v="126417"/>
    <n v="1"/>
    <n v="93"/>
    <n v="194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51078450.624399997"/>
    <n v="7898729.4780000001"/>
  </r>
  <r>
    <n v="778"/>
    <x v="0"/>
    <n v="1"/>
    <n v="30"/>
    <n v="0.5"/>
    <n v="263290.98259999999"/>
    <n v="2019207"/>
    <n v="24080"/>
    <n v="1019"/>
    <s v="sildG05"/>
    <s v="161722.G05"/>
    <s v="sildG05"/>
    <n v="126417"/>
    <n v="1"/>
    <n v="99"/>
    <n v="220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7924016.171999998"/>
    <n v="7898729.4780000001"/>
  </r>
  <r>
    <n v="779"/>
    <x v="0"/>
    <n v="1"/>
    <n v="30"/>
    <n v="0.5"/>
    <n v="263290.98259999999"/>
    <n v="2019207"/>
    <n v="24081"/>
    <n v="1019"/>
    <s v="sildG05"/>
    <s v="161722.G05"/>
    <s v="sildG05"/>
    <n v="126417"/>
    <n v="1"/>
    <n v="2"/>
    <n v="243"/>
    <n v="30"/>
    <x v="5"/>
    <n v="1"/>
    <s v="-"/>
    <s v="-"/>
    <x v="1"/>
    <s v="-"/>
    <n v="2"/>
    <s v="-"/>
    <s v="-"/>
    <n v="1.9E-2"/>
    <s v="-"/>
    <n v="57"/>
    <n v="2"/>
    <n v="1"/>
    <n v="2"/>
    <s v="-"/>
    <s v="-"/>
    <s v="-"/>
    <n v="1"/>
    <s v="-"/>
    <s v="-"/>
    <s v="-"/>
    <s v="-"/>
    <b v="1"/>
    <m/>
    <n v="63979708.771799996"/>
    <n v="7898729.4780000001"/>
  </r>
  <r>
    <n v="780"/>
    <x v="0"/>
    <n v="1"/>
    <n v="30"/>
    <n v="0.5"/>
    <n v="263290.98259999999"/>
    <n v="2019207"/>
    <n v="24081"/>
    <n v="1019"/>
    <s v="sildG05"/>
    <s v="161722.G05"/>
    <s v="sildG05"/>
    <n v="126417"/>
    <n v="1"/>
    <n v="7"/>
    <n v="242"/>
    <n v="30"/>
    <x v="4"/>
    <n v="1"/>
    <s v="-"/>
    <s v="-"/>
    <x v="1"/>
    <s v="-"/>
    <n v="2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63716417.7892"/>
    <n v="7898729.4780000001"/>
  </r>
  <r>
    <n v="781"/>
    <x v="0"/>
    <n v="1"/>
    <n v="30"/>
    <n v="0.5"/>
    <n v="263290.98259999999"/>
    <n v="2019207"/>
    <n v="24081"/>
    <n v="1019"/>
    <s v="sildG05"/>
    <s v="161722.G05"/>
    <s v="sildG05"/>
    <n v="126417"/>
    <n v="1"/>
    <n v="8"/>
    <n v="187"/>
    <n v="30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9235413.746199995"/>
    <n v="7898729.4780000001"/>
  </r>
  <r>
    <n v="782"/>
    <x v="0"/>
    <n v="1"/>
    <n v="30"/>
    <n v="0.5"/>
    <n v="263290.98259999999"/>
    <n v="2019207"/>
    <n v="24081"/>
    <n v="1019"/>
    <s v="sildG05"/>
    <s v="161722.G05"/>
    <s v="sildG05"/>
    <n v="126417"/>
    <n v="1"/>
    <n v="13"/>
    <n v="263"/>
    <n v="30"/>
    <x v="5"/>
    <n v="2"/>
    <s v="-"/>
    <s v="-"/>
    <x v="1"/>
    <s v="-"/>
    <n v="2"/>
    <s v="-"/>
    <s v="-"/>
    <n v="1.2999999999999999E-2"/>
    <s v="-"/>
    <n v="58"/>
    <n v="2"/>
    <n v="1"/>
    <n v="2"/>
    <s v="-"/>
    <s v="-"/>
    <s v="-"/>
    <n v="2"/>
    <s v="-"/>
    <s v="-"/>
    <s v="-"/>
    <s v="-"/>
    <b v="1"/>
    <m/>
    <n v="69245528.423799992"/>
    <n v="7898729.4780000001"/>
  </r>
  <r>
    <n v="783"/>
    <x v="0"/>
    <n v="1"/>
    <n v="30"/>
    <n v="0.5"/>
    <n v="263290.98259999999"/>
    <n v="2019207"/>
    <n v="24081"/>
    <n v="1019"/>
    <s v="sildG05"/>
    <s v="161722.G05"/>
    <s v="sildG05"/>
    <n v="126417"/>
    <n v="1"/>
    <n v="14"/>
    <n v="244"/>
    <n v="30"/>
    <x v="8"/>
    <n v="2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4242999.7544"/>
    <n v="7898729.4780000001"/>
  </r>
  <r>
    <n v="784"/>
    <x v="0"/>
    <n v="1"/>
    <n v="30"/>
    <n v="0.5"/>
    <n v="263290.98259999999"/>
    <n v="2019207"/>
    <n v="24081"/>
    <n v="1019"/>
    <s v="sildG05"/>
    <s v="161722.G05"/>
    <s v="sildG05"/>
    <n v="126417"/>
    <n v="1"/>
    <n v="29"/>
    <n v="242"/>
    <n v="30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3716417.7892"/>
    <n v="7898729.4780000001"/>
  </r>
  <r>
    <n v="785"/>
    <x v="0"/>
    <n v="1"/>
    <n v="30"/>
    <n v="0.5"/>
    <n v="263290.98259999999"/>
    <n v="2019207"/>
    <n v="24081"/>
    <n v="1019"/>
    <s v="sildG05"/>
    <s v="161722.G05"/>
    <s v="sildG05"/>
    <n v="126417"/>
    <n v="1"/>
    <n v="38"/>
    <n v="207"/>
    <n v="30"/>
    <x v="4"/>
    <n v="1"/>
    <s v="-"/>
    <s v="-"/>
    <x v="1"/>
    <s v="-"/>
    <n v="1"/>
    <s v="-"/>
    <s v="-"/>
    <n v="1.2E-2"/>
    <s v="-"/>
    <n v="56"/>
    <n v="2"/>
    <n v="1"/>
    <n v="3"/>
    <s v="-"/>
    <s v="-"/>
    <s v="-"/>
    <n v="1"/>
    <s v="-"/>
    <s v="-"/>
    <s v="-"/>
    <s v="-"/>
    <b v="1"/>
    <m/>
    <n v="54501233.398199998"/>
    <n v="7898729.4780000001"/>
  </r>
  <r>
    <n v="786"/>
    <x v="0"/>
    <n v="1"/>
    <n v="30.5"/>
    <n v="0.5"/>
    <n v="280533.35080000001"/>
    <n v="2019207"/>
    <n v="24052"/>
    <n v="1019"/>
    <s v="sildG05"/>
    <s v="161722.G05"/>
    <s v="sildG05"/>
    <n v="126417"/>
    <n v="1"/>
    <n v="9"/>
    <n v="222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2278403.877600007"/>
    <n v="8556267.1994000003"/>
  </r>
  <r>
    <n v="787"/>
    <x v="0"/>
    <n v="1"/>
    <n v="30.5"/>
    <n v="0.5"/>
    <n v="280533.35080000001"/>
    <n v="2019207"/>
    <n v="24052"/>
    <n v="1019"/>
    <s v="sildG05"/>
    <s v="161722.G05"/>
    <s v="sildG05"/>
    <n v="126417"/>
    <n v="1"/>
    <n v="55"/>
    <n v="178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49934936.442400001"/>
    <n v="8556267.1994000003"/>
  </r>
  <r>
    <n v="788"/>
    <x v="0"/>
    <n v="1"/>
    <n v="30.5"/>
    <n v="0.5"/>
    <n v="280533.35080000001"/>
    <n v="2019207"/>
    <n v="24060"/>
    <n v="1019"/>
    <s v="sildG05"/>
    <s v="161722.G05"/>
    <s v="sildG05"/>
    <n v="126417"/>
    <n v="1"/>
    <n v="5"/>
    <n v="237"/>
    <n v="30.5"/>
    <x v="9"/>
    <n v="1"/>
    <s v="-"/>
    <s v="-"/>
    <x v="1"/>
    <s v="-"/>
    <n v="3"/>
    <s v="-"/>
    <s v="-"/>
    <s v="-"/>
    <s v="-"/>
    <n v="57"/>
    <n v="2"/>
    <n v="1"/>
    <n v="1"/>
    <s v="-"/>
    <s v="-"/>
    <s v="-"/>
    <n v="2"/>
    <s v="-"/>
    <s v="-"/>
    <s v="-"/>
    <s v="-"/>
    <b v="1"/>
    <m/>
    <n v="66486404.139600001"/>
    <n v="8556267.1994000003"/>
  </r>
  <r>
    <n v="789"/>
    <x v="0"/>
    <n v="1"/>
    <n v="30.5"/>
    <n v="0.5"/>
    <n v="280533.35080000001"/>
    <n v="2019207"/>
    <n v="24061"/>
    <n v="1019"/>
    <s v="sildG05"/>
    <s v="161722.G05"/>
    <s v="sildG05"/>
    <n v="126417"/>
    <n v="1"/>
    <n v="12"/>
    <n v="257"/>
    <n v="30.5"/>
    <x v="5"/>
    <n v="1"/>
    <s v="-"/>
    <s v="-"/>
    <x v="1"/>
    <s v="-"/>
    <n v="4"/>
    <s v="-"/>
    <s v="-"/>
    <n v="3.0000000000000001E-6"/>
    <s v="-"/>
    <n v="55"/>
    <n v="2"/>
    <n v="1"/>
    <n v="1"/>
    <s v="-"/>
    <s v="-"/>
    <s v="-"/>
    <n v="2"/>
    <s v="-"/>
    <s v="-"/>
    <s v="-"/>
    <s v="-"/>
    <b v="1"/>
    <m/>
    <n v="72097071.155599996"/>
    <n v="8556267.1994000003"/>
  </r>
  <r>
    <n v="790"/>
    <x v="0"/>
    <n v="1"/>
    <n v="30.5"/>
    <n v="0.5"/>
    <n v="280533.35080000001"/>
    <n v="2019207"/>
    <n v="24061"/>
    <n v="1019"/>
    <s v="sildG05"/>
    <s v="161722.G05"/>
    <s v="sildG05"/>
    <n v="126417"/>
    <n v="1"/>
    <n v="27"/>
    <n v="231"/>
    <n v="30.5"/>
    <x v="5"/>
    <n v="1"/>
    <s v="-"/>
    <s v="-"/>
    <x v="1"/>
    <s v="-"/>
    <n v="4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64803204.0348"/>
    <n v="8556267.1994000003"/>
  </r>
  <r>
    <n v="791"/>
    <x v="0"/>
    <n v="1"/>
    <n v="30.5"/>
    <n v="0.5"/>
    <n v="280533.35080000001"/>
    <n v="2019207"/>
    <n v="24066"/>
    <n v="1019"/>
    <s v="sildG05"/>
    <s v="161722.G05"/>
    <s v="sildG05"/>
    <n v="126417"/>
    <n v="1"/>
    <n v="1"/>
    <n v="220"/>
    <n v="30.5"/>
    <x v="11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1717337.176000006"/>
    <n v="8556267.1994000003"/>
  </r>
  <r>
    <n v="792"/>
    <x v="0"/>
    <n v="1"/>
    <n v="30.5"/>
    <n v="0.5"/>
    <n v="280533.35080000001"/>
    <n v="2019207"/>
    <n v="24066"/>
    <n v="1019"/>
    <s v="sildG05"/>
    <s v="161722.G05"/>
    <s v="sildG05"/>
    <n v="126417"/>
    <n v="1"/>
    <n v="17"/>
    <n v="233"/>
    <n v="30.5"/>
    <x v="9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5364270.736400001"/>
    <n v="8556267.1994000003"/>
  </r>
  <r>
    <n v="793"/>
    <x v="0"/>
    <n v="1"/>
    <n v="30.5"/>
    <n v="0.5"/>
    <n v="280533.35080000001"/>
    <n v="2019207"/>
    <n v="24066"/>
    <n v="1019"/>
    <s v="sildG05"/>
    <s v="161722.G05"/>
    <s v="sildG05"/>
    <n v="126417"/>
    <n v="1"/>
    <n v="19"/>
    <n v="226"/>
    <n v="30.5"/>
    <x v="9"/>
    <n v="1"/>
    <s v="-"/>
    <s v="-"/>
    <x v="1"/>
    <s v="-"/>
    <n v="3"/>
    <s v="-"/>
    <s v="-"/>
    <s v="-"/>
    <s v="-"/>
    <n v="56"/>
    <n v="2"/>
    <n v="1"/>
    <n v="2"/>
    <s v="-"/>
    <s v="-"/>
    <s v="-"/>
    <n v="3"/>
    <s v="-"/>
    <s v="-"/>
    <s v="-"/>
    <s v="-"/>
    <b v="1"/>
    <m/>
    <n v="63400537.2808"/>
    <n v="8556267.1994000003"/>
  </r>
  <r>
    <n v="794"/>
    <x v="0"/>
    <n v="1"/>
    <n v="30.5"/>
    <n v="0.5"/>
    <n v="280533.35080000001"/>
    <n v="2019207"/>
    <n v="24066"/>
    <n v="1019"/>
    <s v="sildG05"/>
    <s v="161722.G05"/>
    <s v="sildG05"/>
    <n v="126417"/>
    <n v="1"/>
    <n v="22"/>
    <n v="256"/>
    <n v="30.5"/>
    <x v="8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71816537.804800004"/>
    <n v="8556267.1994000003"/>
  </r>
  <r>
    <n v="795"/>
    <x v="0"/>
    <n v="1"/>
    <n v="30.5"/>
    <n v="0.5"/>
    <n v="280533.35080000001"/>
    <n v="2019207"/>
    <n v="24066"/>
    <n v="1019"/>
    <s v="sildG05"/>
    <s v="161722.G05"/>
    <s v="sildG05"/>
    <n v="126417"/>
    <n v="1"/>
    <n v="27"/>
    <n v="257"/>
    <n v="30.5"/>
    <x v="6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2097071.155599996"/>
    <n v="8556267.1994000003"/>
  </r>
  <r>
    <n v="796"/>
    <x v="0"/>
    <n v="1"/>
    <n v="30.5"/>
    <n v="0.5"/>
    <n v="280533.35080000001"/>
    <n v="2019207"/>
    <n v="24067"/>
    <n v="1019"/>
    <s v="sildG05"/>
    <s v="161722.G05"/>
    <s v="sildG05"/>
    <n v="126417"/>
    <n v="1"/>
    <n v="10"/>
    <n v="258"/>
    <n v="30.5"/>
    <x v="9"/>
    <n v="1"/>
    <s v="-"/>
    <s v="-"/>
    <x v="1"/>
    <s v="-"/>
    <n v="4"/>
    <s v="-"/>
    <s v="-"/>
    <n v="0.01"/>
    <s v="-"/>
    <n v="57"/>
    <n v="2"/>
    <n v="1"/>
    <n v="2"/>
    <s v="-"/>
    <s v="-"/>
    <s v="-"/>
    <n v="2"/>
    <s v="-"/>
    <s v="-"/>
    <s v="-"/>
    <s v="-"/>
    <b v="1"/>
    <m/>
    <n v="72377604.506400004"/>
    <n v="8556267.1994000003"/>
  </r>
  <r>
    <n v="797"/>
    <x v="0"/>
    <n v="1"/>
    <n v="30.5"/>
    <n v="0.5"/>
    <n v="280533.35080000001"/>
    <n v="2019207"/>
    <n v="24067"/>
    <n v="1019"/>
    <s v="sildG05"/>
    <s v="161722.G05"/>
    <s v="sildG05"/>
    <n v="126417"/>
    <n v="1"/>
    <n v="28"/>
    <n v="227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3681070.6316"/>
    <n v="8556267.1994000003"/>
  </r>
  <r>
    <n v="798"/>
    <x v="0"/>
    <n v="1"/>
    <n v="30.5"/>
    <n v="0.5"/>
    <n v="280533.35080000001"/>
    <n v="2019207"/>
    <n v="24067"/>
    <n v="1019"/>
    <s v="sildG05"/>
    <s v="161722.G05"/>
    <s v="sildG05"/>
    <n v="126417"/>
    <n v="1"/>
    <n v="37"/>
    <n v="196"/>
    <n v="30.5"/>
    <x v="9"/>
    <n v="2"/>
    <s v="-"/>
    <s v="-"/>
    <x v="2"/>
    <s v="-"/>
    <n v="1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4984536.756800003"/>
    <n v="8556267.1994000003"/>
  </r>
  <r>
    <n v="799"/>
    <x v="0"/>
    <n v="1"/>
    <n v="30.5"/>
    <n v="0.5"/>
    <n v="280533.35080000001"/>
    <n v="2019207"/>
    <n v="24067"/>
    <n v="1019"/>
    <s v="sildG05"/>
    <s v="161722.G05"/>
    <s v="sildG05"/>
    <n v="126417"/>
    <n v="1"/>
    <n v="44"/>
    <n v="241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67608537.542800009"/>
    <n v="8556267.1994000003"/>
  </r>
  <r>
    <n v="800"/>
    <x v="0"/>
    <n v="1"/>
    <n v="30.5"/>
    <n v="0.5"/>
    <n v="280533.35080000001"/>
    <n v="2019207"/>
    <n v="24067"/>
    <n v="1019"/>
    <s v="sildG05"/>
    <s v="161722.G05"/>
    <s v="sildG05"/>
    <n v="126417"/>
    <n v="1"/>
    <n v="52"/>
    <n v="258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72377604.506400004"/>
    <n v="8556267.1994000003"/>
  </r>
  <r>
    <n v="801"/>
    <x v="0"/>
    <n v="1"/>
    <n v="30.5"/>
    <n v="0.5"/>
    <n v="280533.35080000001"/>
    <n v="2019207"/>
    <n v="24067"/>
    <n v="1019"/>
    <s v="sildG05"/>
    <s v="161722.G05"/>
    <s v="sildG05"/>
    <n v="126417"/>
    <n v="1"/>
    <n v="62"/>
    <n v="238"/>
    <n v="30.5"/>
    <x v="9"/>
    <n v="2"/>
    <s v="-"/>
    <s v="-"/>
    <x v="2"/>
    <s v="-"/>
    <n v="1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66766937.490400001"/>
    <n v="8556267.1994000003"/>
  </r>
  <r>
    <n v="802"/>
    <x v="0"/>
    <n v="1"/>
    <n v="30.5"/>
    <n v="0.5"/>
    <n v="280533.35080000001"/>
    <n v="2019207"/>
    <n v="24067"/>
    <n v="1019"/>
    <s v="sildG05"/>
    <s v="161722.G05"/>
    <s v="sildG05"/>
    <n v="126417"/>
    <n v="1"/>
    <n v="66"/>
    <n v="218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61156270.474400006"/>
    <n v="8556267.1994000003"/>
  </r>
  <r>
    <n v="803"/>
    <x v="0"/>
    <n v="1"/>
    <n v="30.5"/>
    <n v="0.5"/>
    <n v="280533.35080000001"/>
    <n v="2019207"/>
    <n v="24067"/>
    <n v="1019"/>
    <s v="sildG05"/>
    <s v="161722.G05"/>
    <s v="sildG05"/>
    <n v="126417"/>
    <n v="1"/>
    <n v="73"/>
    <n v="265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74341337.961999997"/>
    <n v="8556267.1994000003"/>
  </r>
  <r>
    <n v="804"/>
    <x v="0"/>
    <n v="1"/>
    <n v="30.5"/>
    <n v="0.5"/>
    <n v="280533.35080000001"/>
    <n v="2019207"/>
    <n v="24067"/>
    <n v="1019"/>
    <s v="sildG05"/>
    <s v="161722.G05"/>
    <s v="sildG05"/>
    <n v="126417"/>
    <n v="1"/>
    <n v="74"/>
    <n v="201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56387203.510800004"/>
    <n v="8556267.1994000003"/>
  </r>
  <r>
    <n v="805"/>
    <x v="0"/>
    <n v="1"/>
    <n v="30.5"/>
    <n v="0.5"/>
    <n v="280533.35080000001"/>
    <n v="2019207"/>
    <n v="24067"/>
    <n v="1019"/>
    <s v="sildG05"/>
    <s v="161722.G05"/>
    <s v="sildG05"/>
    <n v="126417"/>
    <n v="1"/>
    <n v="79"/>
    <n v="253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70974937.752400011"/>
    <n v="8556267.1994000003"/>
  </r>
  <r>
    <n v="806"/>
    <x v="0"/>
    <n v="1"/>
    <n v="30.5"/>
    <n v="0.5"/>
    <n v="280533.35080000001"/>
    <n v="2019207"/>
    <n v="24067"/>
    <n v="1019"/>
    <s v="sildG05"/>
    <s v="161722.G05"/>
    <s v="sildG05"/>
    <n v="126417"/>
    <n v="1"/>
    <n v="94"/>
    <n v="278"/>
    <n v="30.5"/>
    <x v="9"/>
    <n v="1"/>
    <s v="-"/>
    <s v="-"/>
    <x v="1"/>
    <s v="-"/>
    <n v="4"/>
    <s v="-"/>
    <s v="-"/>
    <n v="0.01"/>
    <s v="-"/>
    <n v="57"/>
    <n v="2"/>
    <n v="1"/>
    <n v="2"/>
    <s v="-"/>
    <s v="-"/>
    <s v="-"/>
    <n v="2"/>
    <s v="-"/>
    <s v="-"/>
    <s v="-"/>
    <s v="-"/>
    <b v="1"/>
    <m/>
    <n v="77988271.522400007"/>
    <n v="8556267.1994000003"/>
  </r>
  <r>
    <n v="807"/>
    <x v="0"/>
    <n v="1"/>
    <n v="30.5"/>
    <n v="0.5"/>
    <n v="280533.35080000001"/>
    <n v="2019207"/>
    <n v="24073"/>
    <n v="1019"/>
    <s v="sildG05"/>
    <s v="161722.G05"/>
    <s v="sildG05"/>
    <n v="126417"/>
    <n v="1"/>
    <n v="10"/>
    <n v="271"/>
    <n v="30.5"/>
    <x v="5"/>
    <n v="1"/>
    <s v="-"/>
    <s v="-"/>
    <x v="1"/>
    <s v="-"/>
    <n v="1"/>
    <s v="-"/>
    <s v="-"/>
    <n v="2.8000000000000001E-2"/>
    <s v="-"/>
    <n v="57"/>
    <n v="2"/>
    <n v="1"/>
    <n v="2"/>
    <s v="-"/>
    <s v="-"/>
    <s v="-"/>
    <n v="1"/>
    <s v="-"/>
    <s v="-"/>
    <s v="-"/>
    <s v="-"/>
    <b v="1"/>
    <m/>
    <n v="76024538.066799998"/>
    <n v="8556267.1994000003"/>
  </r>
  <r>
    <n v="808"/>
    <x v="0"/>
    <n v="1"/>
    <n v="30.5"/>
    <n v="0.5"/>
    <n v="280533.35080000001"/>
    <n v="2019207"/>
    <n v="24073"/>
    <n v="1019"/>
    <s v="sildG05"/>
    <s v="161722.G05"/>
    <s v="sildG05"/>
    <n v="126417"/>
    <n v="1"/>
    <n v="29"/>
    <n v="262"/>
    <n v="30.5"/>
    <x v="6"/>
    <n v="2"/>
    <s v="-"/>
    <s v="-"/>
    <x v="1"/>
    <s v="-"/>
    <n v="3"/>
    <s v="-"/>
    <s v="-"/>
    <n v="5.0000000000000001E-3"/>
    <s v="-"/>
    <n v="56"/>
    <n v="2"/>
    <n v="1"/>
    <n v="2"/>
    <s v="-"/>
    <s v="-"/>
    <s v="-"/>
    <n v="2"/>
    <s v="-"/>
    <s v="-"/>
    <s v="-"/>
    <s v="-"/>
    <b v="1"/>
    <m/>
    <n v="73499737.909600005"/>
    <n v="8556267.1994000003"/>
  </r>
  <r>
    <n v="809"/>
    <x v="0"/>
    <n v="1"/>
    <n v="30.5"/>
    <n v="0.5"/>
    <n v="280533.35080000001"/>
    <n v="2019207"/>
    <n v="24073"/>
    <n v="1019"/>
    <s v="sildG05"/>
    <s v="161722.G05"/>
    <s v="sildG05"/>
    <n v="126417"/>
    <n v="1"/>
    <n v="37"/>
    <n v="200"/>
    <n v="30.5"/>
    <x v="7"/>
    <n v="2"/>
    <s v="-"/>
    <s v="-"/>
    <x v="1"/>
    <s v="-"/>
    <n v="2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6106670.160000004"/>
    <n v="8556267.1994000003"/>
  </r>
  <r>
    <n v="810"/>
    <x v="0"/>
    <n v="1"/>
    <n v="30.5"/>
    <n v="0.5"/>
    <n v="280533.35080000001"/>
    <n v="2019207"/>
    <n v="24073"/>
    <n v="1019"/>
    <s v="sildG05"/>
    <s v="161722.G05"/>
    <s v="sildG05"/>
    <n v="126417"/>
    <n v="1"/>
    <n v="42"/>
    <n v="241"/>
    <n v="30.5"/>
    <x v="4"/>
    <n v="1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67608537.542800009"/>
    <n v="8556267.1994000003"/>
  </r>
  <r>
    <n v="811"/>
    <x v="0"/>
    <n v="1"/>
    <n v="30.5"/>
    <n v="0.5"/>
    <n v="280533.35080000001"/>
    <n v="2019207"/>
    <n v="24074"/>
    <n v="1019"/>
    <s v="sildG05"/>
    <s v="161722.G05"/>
    <s v="sildG05"/>
    <n v="126417"/>
    <n v="1"/>
    <n v="8"/>
    <n v="280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78549338.224000007"/>
    <n v="8556267.1994000003"/>
  </r>
  <r>
    <n v="812"/>
    <x v="0"/>
    <n v="1"/>
    <n v="30.5"/>
    <n v="0.5"/>
    <n v="280533.35080000001"/>
    <n v="2019207"/>
    <n v="24074"/>
    <n v="1019"/>
    <s v="sildG05"/>
    <s v="161722.G05"/>
    <s v="sildG05"/>
    <n v="126417"/>
    <n v="1"/>
    <n v="26"/>
    <n v="222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2278403.877600007"/>
    <n v="8556267.1994000003"/>
  </r>
  <r>
    <n v="813"/>
    <x v="0"/>
    <n v="1"/>
    <n v="30.5"/>
    <n v="0.5"/>
    <n v="280533.35080000001"/>
    <n v="2019207"/>
    <n v="24074"/>
    <n v="1019"/>
    <s v="sildG05"/>
    <s v="161722.G05"/>
    <s v="sildG05"/>
    <n v="126417"/>
    <n v="1"/>
    <n v="45"/>
    <n v="256"/>
    <n v="30.5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71816537.804800004"/>
    <n v="8556267.1994000003"/>
  </r>
  <r>
    <n v="814"/>
    <x v="0"/>
    <n v="1"/>
    <n v="30.5"/>
    <n v="0.5"/>
    <n v="280533.35080000001"/>
    <n v="2019207"/>
    <n v="24074"/>
    <n v="1019"/>
    <s v="sildG05"/>
    <s v="161722.G05"/>
    <s v="sildG05"/>
    <n v="126417"/>
    <n v="1"/>
    <n v="61"/>
    <n v="244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68450137.595200002"/>
    <n v="8556267.1994000003"/>
  </r>
  <r>
    <n v="815"/>
    <x v="0"/>
    <n v="1"/>
    <n v="30.5"/>
    <n v="0.5"/>
    <n v="280533.35080000001"/>
    <n v="2019207"/>
    <n v="24074"/>
    <n v="1019"/>
    <s v="sildG05"/>
    <s v="161722.G05"/>
    <s v="sildG05"/>
    <n v="126417"/>
    <n v="1"/>
    <n v="69"/>
    <n v="265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74341337.961999997"/>
    <n v="8556267.1994000003"/>
  </r>
  <r>
    <n v="816"/>
    <x v="0"/>
    <n v="1"/>
    <n v="30.5"/>
    <n v="0.5"/>
    <n v="280533.35080000001"/>
    <n v="2019207"/>
    <n v="24074"/>
    <n v="1019"/>
    <s v="sildG05"/>
    <s v="161722.G05"/>
    <s v="sildG05"/>
    <n v="126417"/>
    <n v="1"/>
    <n v="74"/>
    <n v="239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67047470.841200002"/>
    <n v="8556267.1994000003"/>
  </r>
  <r>
    <n v="817"/>
    <x v="0"/>
    <n v="1"/>
    <n v="30.5"/>
    <n v="0.5"/>
    <n v="280533.35080000001"/>
    <n v="2019207"/>
    <n v="24074"/>
    <n v="1019"/>
    <s v="sildG05"/>
    <s v="161722.G05"/>
    <s v="sildG05"/>
    <n v="126417"/>
    <n v="1"/>
    <n v="77"/>
    <n v="237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486404.139600001"/>
    <n v="8556267.1994000003"/>
  </r>
  <r>
    <n v="818"/>
    <x v="0"/>
    <n v="1"/>
    <n v="30.5"/>
    <n v="0.5"/>
    <n v="280533.35080000001"/>
    <n v="2019207"/>
    <n v="24074"/>
    <n v="1019"/>
    <s v="sildG05"/>
    <s v="161722.G05"/>
    <s v="sildG05"/>
    <n v="126417"/>
    <n v="1"/>
    <n v="81"/>
    <n v="236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205870.788800001"/>
    <n v="8556267.1994000003"/>
  </r>
  <r>
    <n v="819"/>
    <x v="0"/>
    <n v="1"/>
    <n v="30.5"/>
    <n v="0.5"/>
    <n v="280533.35080000001"/>
    <n v="2019207"/>
    <n v="24080"/>
    <n v="1019"/>
    <s v="sildG05"/>
    <s v="161722.G05"/>
    <s v="sildG05"/>
    <n v="126417"/>
    <n v="1"/>
    <n v="5"/>
    <n v="257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097071.155599996"/>
    <n v="8556267.1994000003"/>
  </r>
  <r>
    <n v="820"/>
    <x v="0"/>
    <n v="1"/>
    <n v="30.5"/>
    <n v="0.5"/>
    <n v="280533.35080000001"/>
    <n v="2019207"/>
    <n v="24080"/>
    <n v="1019"/>
    <s v="sildG05"/>
    <s v="161722.G05"/>
    <s v="sildG05"/>
    <n v="126417"/>
    <n v="1"/>
    <n v="21"/>
    <n v="226"/>
    <n v="30.5"/>
    <x v="7"/>
    <n v="1"/>
    <s v="-"/>
    <s v="-"/>
    <x v="1"/>
    <s v="-"/>
    <n v="2"/>
    <s v="-"/>
    <s v="-"/>
    <n v="7.0000000000000001E-3"/>
    <s v="-"/>
    <n v="54"/>
    <n v="2"/>
    <n v="1"/>
    <n v="1"/>
    <s v="-"/>
    <s v="-"/>
    <s v="-"/>
    <n v="3"/>
    <s v="-"/>
    <s v="-"/>
    <s v="-"/>
    <s v="-"/>
    <b v="1"/>
    <m/>
    <n v="63400537.2808"/>
    <n v="8556267.1994000003"/>
  </r>
  <r>
    <n v="821"/>
    <x v="0"/>
    <n v="1"/>
    <n v="30.5"/>
    <n v="0.5"/>
    <n v="280533.35080000001"/>
    <n v="2019207"/>
    <n v="24080"/>
    <n v="1019"/>
    <s v="sildG05"/>
    <s v="161722.G05"/>
    <s v="sildG05"/>
    <n v="126417"/>
    <n v="1"/>
    <n v="22"/>
    <n v="252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70694404.401600003"/>
    <n v="8556267.1994000003"/>
  </r>
  <r>
    <n v="822"/>
    <x v="0"/>
    <n v="1"/>
    <n v="30.5"/>
    <n v="0.5"/>
    <n v="280533.35080000001"/>
    <n v="2019207"/>
    <n v="24080"/>
    <n v="1019"/>
    <s v="sildG05"/>
    <s v="161722.G05"/>
    <s v="sildG05"/>
    <n v="126417"/>
    <n v="1"/>
    <n v="24"/>
    <n v="239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7047470.841200002"/>
    <n v="8556267.1994000003"/>
  </r>
  <r>
    <n v="823"/>
    <x v="0"/>
    <n v="1"/>
    <n v="30.5"/>
    <n v="0.5"/>
    <n v="280533.35080000001"/>
    <n v="2019207"/>
    <n v="24080"/>
    <n v="1019"/>
    <s v="sildG05"/>
    <s v="161722.G05"/>
    <s v="sildG05"/>
    <n v="126417"/>
    <n v="1"/>
    <n v="35"/>
    <n v="279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78268804.873199999"/>
    <n v="8556267.1994000003"/>
  </r>
  <r>
    <n v="824"/>
    <x v="0"/>
    <n v="1"/>
    <n v="30.5"/>
    <n v="0.5"/>
    <n v="280533.35080000001"/>
    <n v="2019207"/>
    <n v="24080"/>
    <n v="1019"/>
    <s v="sildG05"/>
    <s v="161722.G05"/>
    <s v="sildG05"/>
    <n v="126417"/>
    <n v="1"/>
    <n v="44"/>
    <n v="311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87245872.098800004"/>
    <n v="8556267.1994000003"/>
  </r>
  <r>
    <n v="825"/>
    <x v="0"/>
    <n v="1"/>
    <n v="30.5"/>
    <n v="0.5"/>
    <n v="280533.35080000001"/>
    <n v="2019207"/>
    <n v="24080"/>
    <n v="1019"/>
    <s v="sildG05"/>
    <s v="161722.G05"/>
    <s v="sildG05"/>
    <n v="126417"/>
    <n v="1"/>
    <n v="48"/>
    <n v="235"/>
    <n v="30.5"/>
    <x v="7"/>
    <n v="2"/>
    <s v="-"/>
    <s v="-"/>
    <x v="1"/>
    <s v="-"/>
    <n v="2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65925337.438000001"/>
    <n v="8556267.1994000003"/>
  </r>
  <r>
    <n v="826"/>
    <x v="0"/>
    <n v="1"/>
    <n v="30.5"/>
    <n v="0.5"/>
    <n v="280533.35080000001"/>
    <n v="2019207"/>
    <n v="24080"/>
    <n v="1019"/>
    <s v="sildG05"/>
    <s v="161722.G05"/>
    <s v="sildG05"/>
    <n v="126417"/>
    <n v="1"/>
    <n v="50"/>
    <n v="226"/>
    <n v="30.5"/>
    <x v="7"/>
    <n v="1"/>
    <s v="-"/>
    <s v="-"/>
    <x v="1"/>
    <s v="-"/>
    <n v="1"/>
    <s v="-"/>
    <s v="-"/>
    <n v="7.0000000000000001E-3"/>
    <s v="-"/>
    <n v="57"/>
    <n v="2"/>
    <n v="1"/>
    <n v="1"/>
    <s v="-"/>
    <s v="-"/>
    <s v="-"/>
    <n v="1"/>
    <s v="-"/>
    <s v="-"/>
    <s v="-"/>
    <s v="-"/>
    <b v="1"/>
    <m/>
    <n v="63400537.2808"/>
    <n v="8556267.1994000003"/>
  </r>
  <r>
    <n v="827"/>
    <x v="0"/>
    <n v="1"/>
    <n v="30.5"/>
    <n v="0.5"/>
    <n v="280533.35080000001"/>
    <n v="2019207"/>
    <n v="24080"/>
    <n v="1019"/>
    <s v="sildG05"/>
    <s v="161722.G05"/>
    <s v="sildG05"/>
    <n v="126417"/>
    <n v="1"/>
    <n v="51"/>
    <n v="235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5925337.438000001"/>
    <n v="8556267.1994000003"/>
  </r>
  <r>
    <n v="828"/>
    <x v="0"/>
    <n v="1"/>
    <n v="30.5"/>
    <n v="0.5"/>
    <n v="280533.35080000001"/>
    <n v="2019207"/>
    <n v="24080"/>
    <n v="1019"/>
    <s v="sildG05"/>
    <s v="161722.G05"/>
    <s v="sildG05"/>
    <n v="126417"/>
    <n v="1"/>
    <n v="57"/>
    <n v="242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7889070.893600002"/>
    <n v="8556267.1994000003"/>
  </r>
  <r>
    <n v="829"/>
    <x v="0"/>
    <n v="1"/>
    <n v="30.5"/>
    <n v="0.5"/>
    <n v="280533.35080000001"/>
    <n v="2019207"/>
    <n v="24080"/>
    <n v="1019"/>
    <s v="sildG05"/>
    <s v="161722.G05"/>
    <s v="sildG05"/>
    <n v="126417"/>
    <n v="1"/>
    <n v="59"/>
    <n v="260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938671.208000004"/>
    <n v="8556267.1994000003"/>
  </r>
  <r>
    <n v="830"/>
    <x v="0"/>
    <n v="1"/>
    <n v="30.5"/>
    <n v="0.5"/>
    <n v="280533.35080000001"/>
    <n v="2019207"/>
    <n v="24080"/>
    <n v="1019"/>
    <s v="sildG05"/>
    <s v="161722.G05"/>
    <s v="sildG05"/>
    <n v="126417"/>
    <n v="1"/>
    <n v="62"/>
    <n v="236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66205870.788800001"/>
    <n v="8556267.1994000003"/>
  </r>
  <r>
    <n v="831"/>
    <x v="0"/>
    <n v="1"/>
    <n v="30.5"/>
    <n v="0.5"/>
    <n v="280533.35080000001"/>
    <n v="2019207"/>
    <n v="24080"/>
    <n v="1019"/>
    <s v="sildG05"/>
    <s v="161722.G05"/>
    <s v="sildG05"/>
    <n v="126417"/>
    <n v="1"/>
    <n v="66"/>
    <n v="218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1156270.474400006"/>
    <n v="8556267.1994000003"/>
  </r>
  <r>
    <n v="832"/>
    <x v="0"/>
    <n v="1"/>
    <n v="30.5"/>
    <n v="0.5"/>
    <n v="280533.35080000001"/>
    <n v="2019207"/>
    <n v="24080"/>
    <n v="1019"/>
    <s v="sildG05"/>
    <s v="161722.G05"/>
    <s v="sildG05"/>
    <n v="126417"/>
    <n v="1"/>
    <n v="69"/>
    <n v="244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8450137.595200002"/>
    <n v="8556267.1994000003"/>
  </r>
  <r>
    <n v="833"/>
    <x v="0"/>
    <n v="1"/>
    <n v="30.5"/>
    <n v="0.5"/>
    <n v="280533.35080000001"/>
    <n v="2019207"/>
    <n v="24080"/>
    <n v="1019"/>
    <s v="sildG05"/>
    <s v="161722.G05"/>
    <s v="sildG05"/>
    <n v="126417"/>
    <n v="1"/>
    <n v="72"/>
    <n v="242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7889070.893600002"/>
    <n v="8556267.1994000003"/>
  </r>
  <r>
    <n v="834"/>
    <x v="0"/>
    <n v="1"/>
    <n v="30.5"/>
    <n v="0.5"/>
    <n v="280533.35080000001"/>
    <n v="2019207"/>
    <n v="24080"/>
    <n v="1019"/>
    <s v="sildG05"/>
    <s v="161722.G05"/>
    <s v="sildG05"/>
    <n v="126417"/>
    <n v="1"/>
    <n v="77"/>
    <n v="260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72938671.208000004"/>
    <n v="8556267.1994000003"/>
  </r>
  <r>
    <n v="835"/>
    <x v="0"/>
    <n v="1"/>
    <n v="30.5"/>
    <n v="0.5"/>
    <n v="280533.35080000001"/>
    <n v="2019207"/>
    <n v="24080"/>
    <n v="1019"/>
    <s v="sildG05"/>
    <s v="161722.G05"/>
    <s v="sildG05"/>
    <n v="126417"/>
    <n v="1"/>
    <n v="80"/>
    <n v="242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7889070.893600002"/>
    <n v="8556267.1994000003"/>
  </r>
  <r>
    <n v="836"/>
    <x v="0"/>
    <n v="1"/>
    <n v="30.5"/>
    <n v="0.5"/>
    <n v="280533.35080000001"/>
    <n v="2019207"/>
    <n v="24080"/>
    <n v="1019"/>
    <s v="sildG05"/>
    <s v="161722.G05"/>
    <s v="sildG05"/>
    <n v="126417"/>
    <n v="1"/>
    <n v="85"/>
    <n v="269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75463471.365199998"/>
    <n v="8556267.1994000003"/>
  </r>
  <r>
    <n v="837"/>
    <x v="0"/>
    <n v="1"/>
    <n v="30.5"/>
    <n v="0.5"/>
    <n v="280533.35080000001"/>
    <n v="2019207"/>
    <n v="24080"/>
    <n v="1019"/>
    <s v="sildG05"/>
    <s v="161722.G05"/>
    <s v="sildG05"/>
    <n v="126417"/>
    <n v="1"/>
    <n v="87"/>
    <n v="209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8631470.317200005"/>
    <n v="8556267.1994000003"/>
  </r>
  <r>
    <n v="838"/>
    <x v="0"/>
    <n v="1"/>
    <n v="30.5"/>
    <n v="0.5"/>
    <n v="280533.35080000001"/>
    <n v="2019207"/>
    <n v="24080"/>
    <n v="1019"/>
    <s v="sildG05"/>
    <s v="161722.G05"/>
    <s v="sildG05"/>
    <n v="126417"/>
    <n v="1"/>
    <n v="89"/>
    <n v="252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70694404.401600003"/>
    <n v="8556267.1994000003"/>
  </r>
  <r>
    <n v="839"/>
    <x v="0"/>
    <n v="1"/>
    <n v="30.5"/>
    <n v="0.5"/>
    <n v="280533.35080000001"/>
    <n v="2019207"/>
    <n v="24080"/>
    <n v="1019"/>
    <s v="sildG05"/>
    <s v="161722.G05"/>
    <s v="sildG05"/>
    <n v="126417"/>
    <n v="1"/>
    <n v="92"/>
    <n v="237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6486404.139600001"/>
    <n v="8556267.1994000003"/>
  </r>
  <r>
    <n v="840"/>
    <x v="0"/>
    <n v="1"/>
    <n v="30.5"/>
    <n v="0.5"/>
    <n v="280533.35080000001"/>
    <n v="2019207"/>
    <n v="24080"/>
    <n v="1019"/>
    <s v="sildG05"/>
    <s v="161722.G05"/>
    <s v="sildG05"/>
    <n v="126417"/>
    <n v="1"/>
    <n v="95"/>
    <n v="247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9291737.64760001"/>
    <n v="8556267.1994000003"/>
  </r>
  <r>
    <n v="841"/>
    <x v="0"/>
    <n v="1"/>
    <n v="30.5"/>
    <n v="0.5"/>
    <n v="280533.35080000001"/>
    <n v="2019207"/>
    <n v="24080"/>
    <n v="1019"/>
    <s v="sildG05"/>
    <s v="161722.G05"/>
    <s v="sildG05"/>
    <n v="126417"/>
    <n v="1"/>
    <n v="96"/>
    <n v="245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8730670.94600001"/>
    <n v="8556267.1994000003"/>
  </r>
  <r>
    <n v="842"/>
    <x v="0"/>
    <n v="1"/>
    <n v="30.5"/>
    <n v="0.5"/>
    <n v="280533.35080000001"/>
    <n v="2019207"/>
    <n v="24081"/>
    <n v="1019"/>
    <s v="sildG05"/>
    <s v="161722.G05"/>
    <s v="sildG05"/>
    <n v="126417"/>
    <n v="1"/>
    <n v="12"/>
    <n v="233"/>
    <n v="30.5"/>
    <x v="9"/>
    <n v="1"/>
    <s v="-"/>
    <s v="-"/>
    <x v="1"/>
    <s v="-"/>
    <n v="2"/>
    <s v="-"/>
    <s v="-"/>
    <n v="8.9999999999999993E-3"/>
    <s v="-"/>
    <n v="56"/>
    <n v="2"/>
    <n v="1"/>
    <n v="2"/>
    <s v="-"/>
    <s v="-"/>
    <s v="-"/>
    <n v="2"/>
    <s v="-"/>
    <s v="-"/>
    <s v="-"/>
    <s v="-"/>
    <b v="1"/>
    <m/>
    <n v="65364270.736400001"/>
    <n v="8556267.1994000003"/>
  </r>
  <r>
    <n v="843"/>
    <x v="0"/>
    <n v="1"/>
    <n v="30.5"/>
    <n v="0.5"/>
    <n v="280533.35080000001"/>
    <n v="2019207"/>
    <n v="24081"/>
    <n v="1019"/>
    <s v="sildG05"/>
    <s v="161722.G05"/>
    <s v="sildG05"/>
    <n v="126417"/>
    <n v="1"/>
    <n v="26"/>
    <n v="255"/>
    <n v="30.5"/>
    <x v="8"/>
    <n v="2"/>
    <s v="-"/>
    <s v="-"/>
    <x v="1"/>
    <s v="-"/>
    <n v="2"/>
    <s v="-"/>
    <s v="-"/>
    <n v="2.3E-2"/>
    <s v="-"/>
    <n v="57"/>
    <n v="2"/>
    <n v="1"/>
    <n v="2"/>
    <s v="-"/>
    <s v="-"/>
    <s v="-"/>
    <n v="2"/>
    <s v="-"/>
    <s v="-"/>
    <s v="-"/>
    <s v="-"/>
    <b v="1"/>
    <m/>
    <n v="71536004.454000011"/>
    <n v="8556267.1994000003"/>
  </r>
  <r>
    <n v="844"/>
    <x v="0"/>
    <n v="1"/>
    <n v="30.5"/>
    <n v="0.5"/>
    <n v="280533.35080000001"/>
    <n v="2019207"/>
    <n v="24081"/>
    <n v="1019"/>
    <s v="sildG05"/>
    <s v="161722.G05"/>
    <s v="sildG05"/>
    <n v="126417"/>
    <n v="1"/>
    <n v="30"/>
    <n v="227"/>
    <n v="30.5"/>
    <x v="11"/>
    <n v="2"/>
    <s v="-"/>
    <s v="-"/>
    <x v="1"/>
    <s v="-"/>
    <n v="2"/>
    <s v="-"/>
    <s v="-"/>
    <n v="2E-3"/>
    <s v="-"/>
    <n v="57"/>
    <n v="2"/>
    <n v="1"/>
    <n v="2"/>
    <s v="-"/>
    <s v="-"/>
    <s v="-"/>
    <n v="2"/>
    <s v="-"/>
    <s v="-"/>
    <s v="-"/>
    <s v="-"/>
    <b v="1"/>
    <m/>
    <n v="63681070.6316"/>
    <n v="8556267.1994000003"/>
  </r>
  <r>
    <n v="845"/>
    <x v="0"/>
    <n v="1"/>
    <n v="31"/>
    <n v="0.5"/>
    <n v="258046.84340000001"/>
    <n v="2019207"/>
    <n v="24052"/>
    <n v="1019"/>
    <s v="sildG05"/>
    <s v="161722.G05"/>
    <s v="sildG05"/>
    <n v="126417"/>
    <n v="1"/>
    <n v="57"/>
    <n v="241"/>
    <n v="31"/>
    <x v="9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62189289.259400003"/>
    <n v="7999452.1454000007"/>
  </r>
  <r>
    <n v="846"/>
    <x v="0"/>
    <n v="1"/>
    <n v="31"/>
    <n v="0.5"/>
    <n v="258046.84340000001"/>
    <n v="2019207"/>
    <n v="24066"/>
    <n v="1019"/>
    <s v="sildG05"/>
    <s v="161722.G05"/>
    <s v="sildG05"/>
    <n v="126417"/>
    <n v="1"/>
    <n v="4"/>
    <n v="249"/>
    <n v="31"/>
    <x v="10"/>
    <n v="2"/>
    <s v="-"/>
    <s v="-"/>
    <x v="1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4253664.0066"/>
    <n v="7999452.1454000007"/>
  </r>
  <r>
    <n v="847"/>
    <x v="0"/>
    <n v="1"/>
    <n v="31"/>
    <n v="0.5"/>
    <n v="258046.84340000001"/>
    <n v="2019207"/>
    <n v="24067"/>
    <n v="1019"/>
    <s v="sildG05"/>
    <s v="161722.G05"/>
    <s v="sildG05"/>
    <n v="126417"/>
    <n v="1"/>
    <n v="2"/>
    <n v="229"/>
    <n v="31"/>
    <x v="10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2"/>
    <s v="-"/>
    <s v="-"/>
    <s v="-"/>
    <s v="-"/>
    <b v="1"/>
    <m/>
    <n v="59092727.138599999"/>
    <n v="7999452.1454000007"/>
  </r>
  <r>
    <n v="848"/>
    <x v="0"/>
    <n v="1"/>
    <n v="31"/>
    <n v="0.5"/>
    <n v="258046.84340000001"/>
    <n v="2019207"/>
    <n v="24067"/>
    <n v="1019"/>
    <s v="sildG05"/>
    <s v="161722.G05"/>
    <s v="sildG05"/>
    <n v="126417"/>
    <n v="1"/>
    <n v="23"/>
    <n v="229"/>
    <n v="31"/>
    <x v="9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59092727.138599999"/>
    <n v="7999452.1454000007"/>
  </r>
  <r>
    <n v="849"/>
    <x v="0"/>
    <n v="1"/>
    <n v="31"/>
    <n v="0.5"/>
    <n v="258046.84340000001"/>
    <n v="2019207"/>
    <n v="24067"/>
    <n v="1019"/>
    <s v="sildG05"/>
    <s v="161722.G05"/>
    <s v="sildG05"/>
    <n v="126417"/>
    <n v="1"/>
    <n v="34"/>
    <n v="246"/>
    <n v="31"/>
    <x v="4"/>
    <n v="2"/>
    <s v="-"/>
    <s v="-"/>
    <x v="1"/>
    <s v="-"/>
    <n v="4"/>
    <s v="-"/>
    <s v="-"/>
    <n v="2E-3"/>
    <s v="-"/>
    <n v="57"/>
    <n v="2"/>
    <n v="1"/>
    <n v="1"/>
    <s v="-"/>
    <s v="-"/>
    <s v="-"/>
    <n v="2"/>
    <s v="-"/>
    <s v="-"/>
    <s v="-"/>
    <s v="-"/>
    <b v="1"/>
    <m/>
    <n v="63479523.476400003"/>
    <n v="7999452.1454000007"/>
  </r>
  <r>
    <n v="850"/>
    <x v="0"/>
    <n v="1"/>
    <n v="31"/>
    <n v="0.5"/>
    <n v="258046.84340000001"/>
    <n v="2019207"/>
    <n v="24067"/>
    <n v="1019"/>
    <s v="sildG05"/>
    <s v="161722.G05"/>
    <s v="sildG05"/>
    <n v="126417"/>
    <n v="1"/>
    <n v="42"/>
    <n v="252"/>
    <n v="31"/>
    <x v="10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2"/>
    <s v="-"/>
    <s v="-"/>
    <s v="-"/>
    <s v="-"/>
    <b v="1"/>
    <m/>
    <n v="65027804.536800005"/>
    <n v="7999452.1454000007"/>
  </r>
  <r>
    <n v="851"/>
    <x v="0"/>
    <n v="1"/>
    <n v="31"/>
    <n v="0.5"/>
    <n v="258046.84340000001"/>
    <n v="2019207"/>
    <n v="24067"/>
    <n v="1019"/>
    <s v="sildG05"/>
    <s v="161722.G05"/>
    <s v="sildG05"/>
    <n v="126417"/>
    <n v="1"/>
    <n v="46"/>
    <n v="234"/>
    <n v="31"/>
    <x v="9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3"/>
    <s v="-"/>
    <s v="-"/>
    <s v="-"/>
    <s v="-"/>
    <b v="1"/>
    <m/>
    <n v="60382961.355599999"/>
    <n v="7999452.1454000007"/>
  </r>
  <r>
    <n v="852"/>
    <x v="0"/>
    <n v="1"/>
    <n v="31"/>
    <n v="0.5"/>
    <n v="258046.84340000001"/>
    <n v="2019207"/>
    <n v="24073"/>
    <n v="1019"/>
    <s v="sildG05"/>
    <s v="161722.G05"/>
    <s v="sildG05"/>
    <n v="126417"/>
    <n v="1"/>
    <n v="49"/>
    <n v="261"/>
    <n v="31"/>
    <x v="7"/>
    <n v="1"/>
    <s v="-"/>
    <s v="-"/>
    <x v="1"/>
    <s v="-"/>
    <n v="3"/>
    <s v="-"/>
    <s v="-"/>
    <n v="8.0000000000000002E-3"/>
    <s v="-"/>
    <s v="-"/>
    <n v="2"/>
    <n v="1"/>
    <n v="1"/>
    <s v="-"/>
    <s v="-"/>
    <s v="-"/>
    <n v="2"/>
    <s v="-"/>
    <s v="-"/>
    <s v="-"/>
    <s v="-"/>
    <b v="1"/>
    <m/>
    <n v="67350226.127399996"/>
    <n v="7999452.1454000007"/>
  </r>
  <r>
    <n v="853"/>
    <x v="0"/>
    <n v="1"/>
    <n v="31"/>
    <n v="0.5"/>
    <n v="258046.84340000001"/>
    <n v="2019207"/>
    <n v="24074"/>
    <n v="1019"/>
    <s v="sildG05"/>
    <s v="161722.G05"/>
    <s v="sildG05"/>
    <n v="126417"/>
    <n v="1"/>
    <n v="78"/>
    <n v="234"/>
    <n v="31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382961.355599999"/>
    <n v="7999452.1454000007"/>
  </r>
  <r>
    <n v="854"/>
    <x v="0"/>
    <n v="1"/>
    <n v="31"/>
    <n v="0.5"/>
    <n v="258046.84340000001"/>
    <n v="2019207"/>
    <n v="24080"/>
    <n v="1019"/>
    <s v="sildG05"/>
    <s v="161722.G05"/>
    <s v="sildG05"/>
    <n v="126417"/>
    <n v="1"/>
    <n v="1"/>
    <n v="255"/>
    <n v="31"/>
    <x v="4"/>
    <n v="2"/>
    <s v="-"/>
    <s v="-"/>
    <x v="1"/>
    <s v="-"/>
    <n v="4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65801945.067000002"/>
    <n v="7999452.1454000007"/>
  </r>
  <r>
    <n v="855"/>
    <x v="0"/>
    <n v="1"/>
    <n v="31"/>
    <n v="0.5"/>
    <n v="258046.84340000001"/>
    <n v="2019207"/>
    <n v="24080"/>
    <n v="1019"/>
    <s v="sildG05"/>
    <s v="161722.G05"/>
    <s v="sildG05"/>
    <n v="126417"/>
    <n v="1"/>
    <n v="2"/>
    <n v="272"/>
    <n v="31"/>
    <x v="7"/>
    <n v="1"/>
    <s v="-"/>
    <s v="-"/>
    <x v="1"/>
    <s v="-"/>
    <n v="2"/>
    <s v="-"/>
    <s v="-"/>
    <n v="7.0000000000000001E-3"/>
    <s v="-"/>
    <n v="56"/>
    <n v="2"/>
    <n v="1"/>
    <n v="1"/>
    <s v="-"/>
    <s v="-"/>
    <s v="-"/>
    <n v="2"/>
    <s v="-"/>
    <s v="-"/>
    <s v="-"/>
    <s v="-"/>
    <b v="1"/>
    <m/>
    <n v="70188741.404799998"/>
    <n v="7999452.1454000007"/>
  </r>
  <r>
    <n v="856"/>
    <x v="0"/>
    <n v="1"/>
    <n v="31"/>
    <n v="0.5"/>
    <n v="258046.84340000001"/>
    <n v="2019207"/>
    <n v="24080"/>
    <n v="1019"/>
    <s v="sildG05"/>
    <s v="161722.G05"/>
    <s v="sildG05"/>
    <n v="126417"/>
    <n v="1"/>
    <n v="4"/>
    <n v="266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68640460.344400004"/>
    <n v="7999452.1454000007"/>
  </r>
  <r>
    <n v="857"/>
    <x v="0"/>
    <n v="1"/>
    <n v="31"/>
    <n v="0.5"/>
    <n v="258046.84340000001"/>
    <n v="2019207"/>
    <n v="24080"/>
    <n v="1019"/>
    <s v="sildG05"/>
    <s v="161722.G05"/>
    <s v="sildG05"/>
    <n v="126417"/>
    <n v="1"/>
    <n v="15"/>
    <n v="262"/>
    <n v="31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67608272.970799997"/>
    <n v="7999452.1454000007"/>
  </r>
  <r>
    <n v="858"/>
    <x v="0"/>
    <n v="1"/>
    <n v="31"/>
    <n v="0.5"/>
    <n v="258046.84340000001"/>
    <n v="2019207"/>
    <n v="24080"/>
    <n v="1019"/>
    <s v="sildG05"/>
    <s v="161722.G05"/>
    <s v="sildG05"/>
    <n v="126417"/>
    <n v="1"/>
    <n v="19"/>
    <n v="240"/>
    <n v="31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1931242.416000001"/>
    <n v="7999452.1454000007"/>
  </r>
  <r>
    <n v="859"/>
    <x v="0"/>
    <n v="1"/>
    <n v="31"/>
    <n v="0.5"/>
    <n v="258046.84340000001"/>
    <n v="2019207"/>
    <n v="24080"/>
    <n v="1019"/>
    <s v="sildG05"/>
    <s v="161722.G05"/>
    <s v="sildG05"/>
    <n v="126417"/>
    <n v="1"/>
    <n v="27"/>
    <n v="162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41803588.630800001"/>
    <n v="7999452.1454000007"/>
  </r>
  <r>
    <n v="860"/>
    <x v="0"/>
    <n v="1"/>
    <n v="31"/>
    <n v="0.5"/>
    <n v="258046.84340000001"/>
    <n v="2019207"/>
    <n v="24080"/>
    <n v="1019"/>
    <s v="sildG05"/>
    <s v="161722.G05"/>
    <s v="sildG05"/>
    <n v="126417"/>
    <n v="1"/>
    <n v="28"/>
    <n v="260"/>
    <n v="31"/>
    <x v="7"/>
    <n v="1"/>
    <s v="-"/>
    <s v="-"/>
    <x v="1"/>
    <s v="-"/>
    <n v="1"/>
    <s v="-"/>
    <s v="-"/>
    <n v="0.01"/>
    <s v="-"/>
    <n v="56"/>
    <n v="2"/>
    <n v="1"/>
    <n v="1"/>
    <s v="-"/>
    <s v="-"/>
    <s v="-"/>
    <n v="2"/>
    <s v="-"/>
    <s v="-"/>
    <s v="-"/>
    <s v="-"/>
    <b v="1"/>
    <m/>
    <n v="67092179.284000002"/>
    <n v="7999452.1454000007"/>
  </r>
  <r>
    <n v="861"/>
    <x v="0"/>
    <n v="1"/>
    <n v="31"/>
    <n v="0.5"/>
    <n v="258046.84340000001"/>
    <n v="2019207"/>
    <n v="24080"/>
    <n v="1019"/>
    <s v="sildG05"/>
    <s v="161722.G05"/>
    <s v="sildG05"/>
    <n v="126417"/>
    <n v="1"/>
    <n v="67"/>
    <n v="233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60124914.512200005"/>
    <n v="7999452.1454000007"/>
  </r>
  <r>
    <n v="862"/>
    <x v="0"/>
    <n v="1"/>
    <n v="31"/>
    <n v="0.5"/>
    <n v="258046.84340000001"/>
    <n v="2019207"/>
    <n v="24080"/>
    <n v="1019"/>
    <s v="sildG05"/>
    <s v="161722.G05"/>
    <s v="sildG05"/>
    <n v="126417"/>
    <n v="1"/>
    <n v="82"/>
    <n v="278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71737022.465200007"/>
    <n v="7999452.1454000007"/>
  </r>
  <r>
    <n v="863"/>
    <x v="0"/>
    <n v="1"/>
    <n v="31"/>
    <n v="0.5"/>
    <n v="258046.84340000001"/>
    <n v="2019207"/>
    <n v="24080"/>
    <n v="1019"/>
    <s v="sildG05"/>
    <s v="161722.G05"/>
    <s v="sildG05"/>
    <n v="126417"/>
    <n v="1"/>
    <n v="91"/>
    <n v="237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61157101.885800004"/>
    <n v="7999452.1454000007"/>
  </r>
  <r>
    <n v="864"/>
    <x v="0"/>
    <n v="1"/>
    <n v="31"/>
    <n v="0.5"/>
    <n v="258046.84340000001"/>
    <n v="2019207"/>
    <n v="24080"/>
    <n v="1019"/>
    <s v="sildG05"/>
    <s v="161722.G05"/>
    <s v="sildG05"/>
    <n v="126417"/>
    <n v="1"/>
    <n v="94"/>
    <n v="274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70704835.091600001"/>
    <n v="7999452.1454000007"/>
  </r>
  <r>
    <n v="865"/>
    <x v="0"/>
    <n v="1"/>
    <n v="31"/>
    <n v="0.5"/>
    <n v="258046.84340000001"/>
    <n v="2019207"/>
    <n v="24081"/>
    <n v="1019"/>
    <s v="sildG05"/>
    <s v="161722.G05"/>
    <s v="sildG05"/>
    <n v="126417"/>
    <n v="1"/>
    <n v="1"/>
    <n v="227"/>
    <n v="31"/>
    <x v="9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576633.451800004"/>
    <n v="7999452.1454000007"/>
  </r>
  <r>
    <n v="866"/>
    <x v="0"/>
    <n v="1"/>
    <n v="31"/>
    <n v="0.5"/>
    <n v="258046.84340000001"/>
    <n v="2019207"/>
    <n v="24081"/>
    <n v="1019"/>
    <s v="sildG05"/>
    <s v="161722.G05"/>
    <s v="sildG05"/>
    <n v="126417"/>
    <n v="1"/>
    <n v="20"/>
    <n v="274"/>
    <n v="31"/>
    <x v="5"/>
    <n v="1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70704835.091600001"/>
    <n v="7999452.1454000007"/>
  </r>
  <r>
    <n v="867"/>
    <x v="0"/>
    <n v="1"/>
    <n v="31.5"/>
    <n v="0.5"/>
    <n v="288759.0098"/>
    <n v="2019207"/>
    <n v="24073"/>
    <n v="1019"/>
    <s v="sildG05"/>
    <s v="161722.G05"/>
    <s v="sildG05"/>
    <n v="126417"/>
    <n v="1"/>
    <n v="22"/>
    <n v="263"/>
    <n v="31.5"/>
    <x v="5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5943619.577399999"/>
    <n v="9095908.8087000009"/>
  </r>
  <r>
    <n v="868"/>
    <x v="0"/>
    <n v="1"/>
    <n v="31.5"/>
    <n v="0.5"/>
    <n v="288759.0098"/>
    <n v="2019207"/>
    <n v="24073"/>
    <n v="1019"/>
    <s v="sildG05"/>
    <s v="161722.G05"/>
    <s v="sildG05"/>
    <n v="126417"/>
    <n v="1"/>
    <n v="44"/>
    <n v="274"/>
    <n v="31.5"/>
    <x v="7"/>
    <n v="2"/>
    <s v="-"/>
    <s v="-"/>
    <x v="2"/>
    <s v="-"/>
    <n v="2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9119968.685200006"/>
    <n v="9095908.8087000009"/>
  </r>
  <r>
    <n v="869"/>
    <x v="0"/>
    <n v="1"/>
    <n v="31.5"/>
    <n v="0.5"/>
    <n v="288759.0098"/>
    <n v="2019207"/>
    <n v="24073"/>
    <n v="1019"/>
    <s v="sildG05"/>
    <s v="161722.G05"/>
    <s v="sildG05"/>
    <n v="126417"/>
    <n v="1"/>
    <n v="54"/>
    <n v="246"/>
    <n v="31.5"/>
    <x v="7"/>
    <n v="2"/>
    <s v="-"/>
    <s v="-"/>
    <x v="2"/>
    <s v="-"/>
    <n v="2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1034716.410799995"/>
    <n v="9095908.8087000009"/>
  </r>
  <r>
    <n v="870"/>
    <x v="0"/>
    <n v="1"/>
    <n v="31.5"/>
    <n v="0.5"/>
    <n v="288759.0098"/>
    <n v="2019207"/>
    <n v="24080"/>
    <n v="1019"/>
    <s v="sildG05"/>
    <s v="161722.G05"/>
    <s v="sildG05"/>
    <n v="126417"/>
    <n v="1"/>
    <n v="13"/>
    <n v="300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86627702.939999998"/>
    <n v="9095908.8087000009"/>
  </r>
  <r>
    <n v="871"/>
    <x v="0"/>
    <n v="1"/>
    <n v="31.5"/>
    <n v="0.5"/>
    <n v="288759.0098"/>
    <n v="2019207"/>
    <n v="24080"/>
    <n v="1019"/>
    <s v="sildG05"/>
    <s v="161722.G05"/>
    <s v="sildG05"/>
    <n v="126417"/>
    <n v="1"/>
    <n v="54"/>
    <n v="286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82585076.8028"/>
    <n v="9095908.8087000009"/>
  </r>
  <r>
    <n v="872"/>
    <x v="0"/>
    <n v="1"/>
    <n v="31.5"/>
    <n v="0.5"/>
    <n v="288759.0098"/>
    <n v="2019207"/>
    <n v="24080"/>
    <n v="1019"/>
    <s v="sildG05"/>
    <s v="161722.G05"/>
    <s v="sildG05"/>
    <n v="126417"/>
    <n v="1"/>
    <n v="76"/>
    <n v="266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6809896.606800005"/>
    <n v="9095908.8087000009"/>
  </r>
  <r>
    <n v="873"/>
    <x v="0"/>
    <n v="1"/>
    <n v="31.5"/>
    <n v="0.5"/>
    <n v="288759.0098"/>
    <n v="2019207"/>
    <n v="24080"/>
    <n v="1019"/>
    <s v="sildG05"/>
    <s v="161722.G05"/>
    <s v="sildG05"/>
    <n v="126417"/>
    <n v="1"/>
    <n v="79"/>
    <n v="240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69302162.351999998"/>
    <n v="9095908.8087000009"/>
  </r>
  <r>
    <n v="874"/>
    <x v="0"/>
    <n v="1"/>
    <n v="31.5"/>
    <n v="0.5"/>
    <n v="288759.0098"/>
    <n v="2019207"/>
    <n v="24080"/>
    <n v="1019"/>
    <s v="sildG05"/>
    <s v="161722.G05"/>
    <s v="sildG05"/>
    <n v="126417"/>
    <n v="1"/>
    <n v="97"/>
    <n v="257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4211065.518600002"/>
    <n v="9095908.8087000009"/>
  </r>
  <r>
    <n v="875"/>
    <x v="0"/>
    <n v="1"/>
    <n v="31.5"/>
    <n v="0.5"/>
    <n v="288759.0098"/>
    <n v="2019207"/>
    <n v="24080"/>
    <n v="1019"/>
    <s v="sildG05"/>
    <s v="161722.G05"/>
    <s v="sildG05"/>
    <n v="126417"/>
    <n v="1"/>
    <n v="98"/>
    <n v="244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0457198.391200006"/>
    <n v="9095908.8087000009"/>
  </r>
  <r>
    <n v="876"/>
    <x v="0"/>
    <n v="1"/>
    <n v="31.5"/>
    <n v="0.5"/>
    <n v="288759.0098"/>
    <n v="2019207"/>
    <n v="24081"/>
    <n v="1019"/>
    <s v="sildG05"/>
    <s v="161722.G05"/>
    <s v="sildG05"/>
    <n v="126417"/>
    <n v="1"/>
    <n v="3"/>
    <n v="252"/>
    <n v="31.5"/>
    <x v="6"/>
    <n v="2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72767270.469600007"/>
    <n v="9095908.8087000009"/>
  </r>
  <r>
    <n v="877"/>
    <x v="0"/>
    <n v="1"/>
    <n v="31.5"/>
    <n v="0.5"/>
    <n v="288759.0098"/>
    <n v="2019207"/>
    <n v="24081"/>
    <n v="1019"/>
    <s v="sildG05"/>
    <s v="161722.G05"/>
    <s v="sildG05"/>
    <n v="126417"/>
    <n v="1"/>
    <n v="17"/>
    <n v="244"/>
    <n v="31.5"/>
    <x v="12"/>
    <n v="1"/>
    <s v="-"/>
    <s v="-"/>
    <x v="1"/>
    <s v="-"/>
    <n v="1"/>
    <s v="-"/>
    <s v="-"/>
    <n v="7.0000000000000001E-3"/>
    <s v="-"/>
    <n v="56"/>
    <n v="2"/>
    <n v="1"/>
    <n v="2"/>
    <s v="-"/>
    <s v="-"/>
    <s v="-"/>
    <n v="2"/>
    <s v="-"/>
    <s v="-"/>
    <s v="-"/>
    <s v="-"/>
    <b v="1"/>
    <m/>
    <n v="70457198.391200006"/>
    <n v="9095908.8087000009"/>
  </r>
  <r>
    <n v="878"/>
    <x v="0"/>
    <n v="1"/>
    <n v="31.5"/>
    <n v="0.5"/>
    <n v="288759.0098"/>
    <n v="2019207"/>
    <n v="24081"/>
    <n v="1019"/>
    <s v="sildG05"/>
    <s v="161722.G05"/>
    <s v="sildG05"/>
    <n v="126417"/>
    <n v="1"/>
    <n v="24"/>
    <n v="251"/>
    <n v="31.5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72478511.459800005"/>
    <n v="9095908.8087000009"/>
  </r>
  <r>
    <n v="879"/>
    <x v="0"/>
    <n v="1"/>
    <n v="31.5"/>
    <n v="0.5"/>
    <n v="288759.0098"/>
    <n v="2019207"/>
    <n v="24081"/>
    <n v="1019"/>
    <s v="sildG05"/>
    <s v="161722.G05"/>
    <s v="sildG05"/>
    <n v="126417"/>
    <n v="1"/>
    <n v="36"/>
    <n v="238"/>
    <n v="31.5"/>
    <x v="9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8724644.332399994"/>
    <n v="9095908.8087000009"/>
  </r>
  <r>
    <n v="880"/>
    <x v="0"/>
    <n v="1"/>
    <n v="32"/>
    <n v="0.5"/>
    <n v="254870.8118"/>
    <n v="2019207"/>
    <n v="24066"/>
    <n v="1019"/>
    <s v="sildG05"/>
    <s v="161722.G05"/>
    <s v="sildG05"/>
    <n v="126417"/>
    <n v="1"/>
    <n v="2"/>
    <n v="271"/>
    <n v="32"/>
    <x v="7"/>
    <n v="1"/>
    <s v="-"/>
    <s v="-"/>
    <x v="1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9069989.997799993"/>
    <n v="8155865.9775999999"/>
  </r>
  <r>
    <n v="881"/>
    <x v="0"/>
    <n v="1"/>
    <n v="32"/>
    <n v="0.5"/>
    <n v="254870.8118"/>
    <n v="2019207"/>
    <n v="24070"/>
    <n v="1019"/>
    <s v="sildG05"/>
    <s v="161722.G05"/>
    <s v="sildG05"/>
    <n v="126417"/>
    <n v="1"/>
    <n v="11"/>
    <n v="269"/>
    <n v="32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68560248.374200001"/>
    <n v="8155865.9775999999"/>
  </r>
  <r>
    <n v="882"/>
    <x v="0"/>
    <n v="1"/>
    <n v="32"/>
    <n v="0.5"/>
    <n v="254870.8118"/>
    <n v="2019207"/>
    <n v="24081"/>
    <n v="1019"/>
    <s v="sildG05"/>
    <s v="161722.G05"/>
    <s v="sildG05"/>
    <n v="126417"/>
    <n v="1"/>
    <n v="41"/>
    <n v="306"/>
    <n v="32"/>
    <x v="7"/>
    <n v="1"/>
    <s v="-"/>
    <s v="-"/>
    <x v="1"/>
    <s v="-"/>
    <n v="2"/>
    <s v="-"/>
    <s v="-"/>
    <n v="0.02"/>
    <s v="-"/>
    <n v="56"/>
    <n v="2"/>
    <n v="1"/>
    <n v="3"/>
    <s v="-"/>
    <s v="-"/>
    <s v="-"/>
    <n v="1"/>
    <s v="-"/>
    <s v="-"/>
    <s v="-"/>
    <s v="-"/>
    <b v="1"/>
    <m/>
    <n v="77990468.410799995"/>
    <n v="8155865.9775999999"/>
  </r>
  <r>
    <n v="883"/>
    <x v="0"/>
    <n v="1"/>
    <n v="32.5"/>
    <n v="0.5"/>
    <n v="270579.66989999998"/>
    <n v="2019207"/>
    <n v="24080"/>
    <n v="1019"/>
    <s v="sildG05"/>
    <s v="161722.G05"/>
    <s v="sildG05"/>
    <n v="126417"/>
    <n v="1"/>
    <n v="29"/>
    <n v="281"/>
    <n v="32.5"/>
    <x v="8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76032887.241899997"/>
    <n v="8793839.2717499994"/>
  </r>
  <r>
    <n v="884"/>
    <x v="0"/>
    <n v="1"/>
    <n v="36.5"/>
    <n v="0.5"/>
    <n v="157435.18830000001"/>
    <n v="2019207"/>
    <n v="24081"/>
    <n v="1019"/>
    <s v="sildG05"/>
    <s v="161722.G05"/>
    <s v="sildG05"/>
    <n v="126417"/>
    <n v="1"/>
    <n v="22"/>
    <n v="391"/>
    <n v="36.5"/>
    <x v="9"/>
    <n v="2"/>
    <s v="-"/>
    <s v="-"/>
    <x v="1"/>
    <s v="-"/>
    <n v="1"/>
    <s v="-"/>
    <s v="-"/>
    <n v="7.3999999999999996E-2"/>
    <s v="-"/>
    <n v="57"/>
    <n v="2"/>
    <n v="1"/>
    <n v="2"/>
    <s v="-"/>
    <s v="-"/>
    <s v="-"/>
    <n v="2"/>
    <s v="-"/>
    <s v="-"/>
    <s v="-"/>
    <s v="-"/>
    <b v="1"/>
    <m/>
    <n v="61557158.625300005"/>
    <n v="5746384.3729500007"/>
  </r>
  <r>
    <n v="885"/>
    <x v="1"/>
    <n v="1"/>
    <n v="12"/>
    <n v="0.5"/>
    <n v="1864084.8603000001"/>
    <n v="2019207"/>
    <n v="24007"/>
    <n v="1019"/>
    <s v="sildG05"/>
    <s v="161722.G05"/>
    <s v="sildG05"/>
    <n v="126417"/>
    <n v="1"/>
    <n v="28"/>
    <n v="13"/>
    <n v="12"/>
    <x v="0"/>
    <s v="-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33103.183900002"/>
    <n v="22369018.323600002"/>
  </r>
  <r>
    <n v="886"/>
    <x v="1"/>
    <n v="1"/>
    <n v="12"/>
    <n v="0.5"/>
    <n v="1864084.8603000001"/>
    <n v="2019207"/>
    <n v="24007"/>
    <n v="1019"/>
    <s v="sildG05"/>
    <s v="161722.G05"/>
    <s v="sildG05"/>
    <n v="126417"/>
    <n v="1"/>
    <n v="30"/>
    <n v="15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7961272.9045"/>
    <n v="22369018.323600002"/>
  </r>
  <r>
    <n v="887"/>
    <x v="1"/>
    <n v="1"/>
    <n v="12"/>
    <n v="0.5"/>
    <n v="1864084.8603000001"/>
    <n v="2019207"/>
    <n v="24007"/>
    <n v="1019"/>
    <s v="sildG05"/>
    <s v="161722.G05"/>
    <s v="sildG05"/>
    <n v="126417"/>
    <n v="1"/>
    <n v="40"/>
    <n v="13"/>
    <n v="12"/>
    <x v="0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4233103.183900002"/>
    <n v="22369018.323600002"/>
  </r>
  <r>
    <n v="888"/>
    <x v="1"/>
    <n v="1"/>
    <n v="12"/>
    <n v="0.5"/>
    <n v="1864084.8603000001"/>
    <n v="2019207"/>
    <n v="24007"/>
    <n v="1019"/>
    <s v="sildG05"/>
    <s v="161722.G05"/>
    <s v="sildG05"/>
    <n v="126417"/>
    <n v="1"/>
    <n v="65"/>
    <n v="13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4233103.183900002"/>
    <n v="22369018.323600002"/>
  </r>
  <r>
    <n v="889"/>
    <x v="1"/>
    <n v="1"/>
    <n v="12"/>
    <n v="0.5"/>
    <n v="1864084.8603000001"/>
    <n v="2019207"/>
    <n v="24007"/>
    <n v="1019"/>
    <s v="sildG05"/>
    <s v="161722.G05"/>
    <s v="sildG05"/>
    <n v="126417"/>
    <n v="1"/>
    <n v="70"/>
    <n v="16"/>
    <n v="12"/>
    <x v="0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9825357.764800001"/>
    <n v="22369018.323600002"/>
  </r>
  <r>
    <n v="890"/>
    <x v="1"/>
    <n v="1"/>
    <n v="12"/>
    <n v="0.5"/>
    <n v="1864084.8603000001"/>
    <n v="2019207"/>
    <n v="24007"/>
    <n v="1019"/>
    <s v="sildG05"/>
    <s v="161722.G05"/>
    <s v="sildG05"/>
    <n v="126417"/>
    <n v="1"/>
    <n v="86"/>
    <n v="14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6097188.044199999"/>
    <n v="22369018.323600002"/>
  </r>
  <r>
    <n v="891"/>
    <x v="1"/>
    <n v="1"/>
    <n v="12"/>
    <n v="0.5"/>
    <n v="1864084.8603000001"/>
    <n v="2019207"/>
    <n v="24007"/>
    <n v="1019"/>
    <s v="sildG05"/>
    <s v="161722.G05"/>
    <s v="sildG05"/>
    <n v="126417"/>
    <n v="1"/>
    <n v="92"/>
    <n v="14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6097188.044199999"/>
    <n v="22369018.323600002"/>
  </r>
  <r>
    <n v="892"/>
    <x v="1"/>
    <n v="1"/>
    <n v="12"/>
    <n v="0.5"/>
    <n v="1864084.8603000001"/>
    <n v="2019207"/>
    <n v="24008"/>
    <n v="1019"/>
    <s v="sildG05"/>
    <s v="161722.G05"/>
    <s v="sildG05"/>
    <n v="126417"/>
    <n v="1"/>
    <n v="13"/>
    <n v="12"/>
    <n v="12"/>
    <x v="0"/>
    <n v="1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2369018.323600002"/>
    <n v="22369018.323600002"/>
  </r>
  <r>
    <n v="893"/>
    <x v="1"/>
    <n v="1"/>
    <n v="12"/>
    <n v="0.5"/>
    <n v="1864084.8603000001"/>
    <n v="2019207"/>
    <n v="24008"/>
    <n v="1019"/>
    <s v="sildG05"/>
    <s v="161722.G05"/>
    <s v="sildG05"/>
    <n v="126417"/>
    <n v="1"/>
    <n v="66"/>
    <n v="14"/>
    <n v="12"/>
    <x v="0"/>
    <n v="1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6097188.044199999"/>
    <n v="22369018.323600002"/>
  </r>
  <r>
    <n v="894"/>
    <x v="1"/>
    <n v="1"/>
    <n v="12.5"/>
    <n v="0.5"/>
    <n v="1864084.8603000001"/>
    <n v="2019207"/>
    <n v="24007"/>
    <n v="1019"/>
    <s v="sildG05"/>
    <s v="161722.G05"/>
    <s v="sildG05"/>
    <n v="126417"/>
    <n v="1"/>
    <n v="32"/>
    <n v="15"/>
    <n v="12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61272.9045"/>
    <n v="23301060.75375"/>
  </r>
  <r>
    <n v="895"/>
    <x v="1"/>
    <n v="1"/>
    <n v="12.5"/>
    <n v="0.5"/>
    <n v="1864084.8603000001"/>
    <n v="2019207"/>
    <n v="24007"/>
    <n v="1019"/>
    <s v="sildG05"/>
    <s v="161722.G05"/>
    <s v="sildG05"/>
    <n v="126417"/>
    <n v="1"/>
    <n v="43"/>
    <n v="16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825357.764800001"/>
    <n v="23301060.75375"/>
  </r>
  <r>
    <n v="896"/>
    <x v="1"/>
    <n v="1"/>
    <n v="12.5"/>
    <n v="0.5"/>
    <n v="1864084.8603000001"/>
    <n v="2019207"/>
    <n v="24007"/>
    <n v="1019"/>
    <s v="sildG05"/>
    <s v="161722.G05"/>
    <s v="sildG05"/>
    <n v="126417"/>
    <n v="1"/>
    <n v="67"/>
    <n v="17"/>
    <n v="12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689442.625100002"/>
    <n v="23301060.75375"/>
  </r>
  <r>
    <n v="897"/>
    <x v="1"/>
    <n v="1"/>
    <n v="12.5"/>
    <n v="0.5"/>
    <n v="1864084.8603000001"/>
    <n v="2019207"/>
    <n v="24007"/>
    <n v="1019"/>
    <s v="sildG05"/>
    <s v="161722.G05"/>
    <s v="sildG05"/>
    <n v="126417"/>
    <n v="1"/>
    <n v="76"/>
    <n v="13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33103.183900002"/>
    <n v="23301060.75375"/>
  </r>
  <r>
    <n v="898"/>
    <x v="1"/>
    <n v="1"/>
    <n v="12.5"/>
    <n v="0.5"/>
    <n v="1864084.8603000001"/>
    <n v="2019207"/>
    <n v="24007"/>
    <n v="1019"/>
    <s v="sildG05"/>
    <s v="161722.G05"/>
    <s v="sildG05"/>
    <n v="126417"/>
    <n v="1"/>
    <n v="100"/>
    <n v="14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97188.044199999"/>
    <n v="23301060.75375"/>
  </r>
  <r>
    <n v="899"/>
    <x v="1"/>
    <n v="1"/>
    <n v="13"/>
    <n v="0.5"/>
    <n v="1864084.8603000001"/>
    <n v="2019207"/>
    <n v="24007"/>
    <n v="1019"/>
    <s v="sildG05"/>
    <s v="161722.G05"/>
    <s v="sildG05"/>
    <n v="126417"/>
    <n v="1"/>
    <n v="11"/>
    <n v="20"/>
    <n v="13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7281697.206"/>
    <n v="24233103.183900002"/>
  </r>
  <r>
    <n v="900"/>
    <x v="1"/>
    <n v="1"/>
    <n v="13"/>
    <n v="0.5"/>
    <n v="1864084.8603000001"/>
    <n v="2019207"/>
    <n v="24007"/>
    <n v="1019"/>
    <s v="sildG05"/>
    <s v="161722.G05"/>
    <s v="sildG05"/>
    <n v="126417"/>
    <n v="1"/>
    <n v="36"/>
    <n v="16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825357.764800001"/>
    <n v="24233103.183900002"/>
  </r>
  <r>
    <n v="901"/>
    <x v="1"/>
    <n v="1"/>
    <n v="13"/>
    <n v="0.5"/>
    <n v="1864084.8603000001"/>
    <n v="2019207"/>
    <n v="24007"/>
    <n v="1019"/>
    <s v="sildG05"/>
    <s v="161722.G05"/>
    <s v="sildG05"/>
    <n v="126417"/>
    <n v="1"/>
    <n v="47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2"/>
    <x v="1"/>
    <n v="1"/>
    <n v="13"/>
    <n v="0.5"/>
    <n v="1864084.8603000001"/>
    <n v="2019207"/>
    <n v="24007"/>
    <n v="1019"/>
    <s v="sildG05"/>
    <s v="161722.G05"/>
    <s v="sildG05"/>
    <n v="126417"/>
    <n v="1"/>
    <n v="49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3"/>
    <x v="1"/>
    <n v="1"/>
    <n v="13"/>
    <n v="0.5"/>
    <n v="1864084.8603000001"/>
    <n v="2019207"/>
    <n v="24007"/>
    <n v="1019"/>
    <s v="sildG05"/>
    <s v="161722.G05"/>
    <s v="sildG05"/>
    <n v="126417"/>
    <n v="1"/>
    <n v="56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4"/>
    <x v="1"/>
    <n v="1"/>
    <n v="13"/>
    <n v="0.5"/>
    <n v="1864084.8603000001"/>
    <n v="2019207"/>
    <n v="24007"/>
    <n v="1019"/>
    <s v="sildG05"/>
    <s v="161722.G05"/>
    <s v="sildG05"/>
    <n v="126417"/>
    <n v="1"/>
    <n v="57"/>
    <n v="16"/>
    <n v="13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825357.764800001"/>
    <n v="24233103.183900002"/>
  </r>
  <r>
    <n v="905"/>
    <x v="1"/>
    <n v="1"/>
    <n v="13"/>
    <n v="0.5"/>
    <n v="1864084.8603000001"/>
    <n v="2019207"/>
    <n v="24007"/>
    <n v="1019"/>
    <s v="sildG05"/>
    <s v="161722.G05"/>
    <s v="sildG05"/>
    <n v="126417"/>
    <n v="1"/>
    <n v="71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6"/>
    <x v="1"/>
    <n v="1"/>
    <n v="13"/>
    <n v="0.5"/>
    <n v="1864084.8603000001"/>
    <n v="2019207"/>
    <n v="24007"/>
    <n v="1019"/>
    <s v="sildG05"/>
    <s v="161722.G05"/>
    <s v="sildG05"/>
    <n v="126417"/>
    <n v="1"/>
    <n v="73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7"/>
    <x v="1"/>
    <n v="1"/>
    <n v="13"/>
    <n v="0.5"/>
    <n v="1864084.8603000001"/>
    <n v="2019207"/>
    <n v="24007"/>
    <n v="1019"/>
    <s v="sildG05"/>
    <s v="161722.G05"/>
    <s v="sildG05"/>
    <n v="126417"/>
    <n v="1"/>
    <n v="74"/>
    <n v="14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97188.044199999"/>
    <n v="24233103.183900002"/>
  </r>
  <r>
    <n v="908"/>
    <x v="1"/>
    <n v="1"/>
    <n v="13"/>
    <n v="0.5"/>
    <n v="1864084.8603000001"/>
    <n v="2019207"/>
    <n v="24007"/>
    <n v="1019"/>
    <s v="sildG05"/>
    <s v="161722.G05"/>
    <s v="sildG05"/>
    <n v="126417"/>
    <n v="1"/>
    <n v="97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9"/>
    <x v="1"/>
    <n v="1"/>
    <n v="13"/>
    <n v="0.5"/>
    <n v="1864084.8603000001"/>
    <n v="2019207"/>
    <n v="24008"/>
    <n v="1019"/>
    <s v="sildG05"/>
    <s v="161722.G05"/>
    <s v="sildG05"/>
    <n v="126417"/>
    <n v="1"/>
    <n v="57"/>
    <n v="15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61272.9045"/>
    <n v="24233103.183900002"/>
  </r>
  <r>
    <n v="910"/>
    <x v="1"/>
    <n v="1"/>
    <n v="13"/>
    <n v="0.5"/>
    <n v="1864084.8603000001"/>
    <n v="2019207"/>
    <n v="24008"/>
    <n v="1019"/>
    <s v="sildG05"/>
    <s v="161722.G05"/>
    <s v="sildG05"/>
    <n v="126417"/>
    <n v="1"/>
    <n v="59"/>
    <n v="16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825357.764800001"/>
    <n v="24233103.183900002"/>
  </r>
  <r>
    <n v="911"/>
    <x v="1"/>
    <n v="1"/>
    <n v="13"/>
    <n v="0.5"/>
    <n v="1864084.8603000001"/>
    <n v="2019207"/>
    <n v="24008"/>
    <n v="1019"/>
    <s v="sildG05"/>
    <s v="161722.G05"/>
    <s v="sildG05"/>
    <n v="126417"/>
    <n v="1"/>
    <n v="71"/>
    <n v="15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61272.9045"/>
    <n v="24233103.183900002"/>
  </r>
  <r>
    <n v="912"/>
    <x v="1"/>
    <n v="1"/>
    <n v="13.5"/>
    <n v="0.5"/>
    <n v="10206034.5177"/>
    <n v="2019207"/>
    <n v="24007"/>
    <n v="1019"/>
    <s v="sildG05"/>
    <s v="161722.G05"/>
    <s v="sildG05"/>
    <n v="126417"/>
    <n v="1"/>
    <n v="20"/>
    <n v="20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04120690.354"/>
    <n v="137781465.98894998"/>
  </r>
  <r>
    <n v="913"/>
    <x v="1"/>
    <n v="1"/>
    <n v="13.5"/>
    <n v="0.5"/>
    <n v="10206034.5177"/>
    <n v="2019207"/>
    <n v="24007"/>
    <n v="1019"/>
    <s v="sildG05"/>
    <s v="161722.G05"/>
    <s v="sildG05"/>
    <n v="126417"/>
    <n v="1"/>
    <n v="21"/>
    <n v="18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83708621.3186"/>
    <n v="137781465.98894998"/>
  </r>
  <r>
    <n v="914"/>
    <x v="1"/>
    <n v="1"/>
    <n v="13.5"/>
    <n v="0.5"/>
    <n v="10206034.5177"/>
    <n v="2019207"/>
    <n v="24007"/>
    <n v="1019"/>
    <s v="sildG05"/>
    <s v="161722.G05"/>
    <s v="sildG05"/>
    <n v="126417"/>
    <n v="1"/>
    <n v="22"/>
    <n v="19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5"/>
    <x v="1"/>
    <n v="1"/>
    <n v="13.5"/>
    <n v="0.5"/>
    <n v="10206034.5177"/>
    <n v="2019207"/>
    <n v="24007"/>
    <n v="1019"/>
    <s v="sildG05"/>
    <s v="161722.G05"/>
    <s v="sildG05"/>
    <n v="126417"/>
    <n v="1"/>
    <n v="33"/>
    <n v="19"/>
    <n v="13.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16"/>
    <x v="1"/>
    <n v="1"/>
    <n v="13.5"/>
    <n v="0.5"/>
    <n v="10206034.5177"/>
    <n v="2019207"/>
    <n v="24007"/>
    <n v="1019"/>
    <s v="sildG05"/>
    <s v="161722.G05"/>
    <s v="sildG05"/>
    <n v="126417"/>
    <n v="1"/>
    <n v="51"/>
    <n v="17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3502586.80089998"/>
    <n v="137781465.98894998"/>
  </r>
  <r>
    <n v="917"/>
    <x v="1"/>
    <n v="1"/>
    <n v="13.5"/>
    <n v="0.5"/>
    <n v="10206034.5177"/>
    <n v="2019207"/>
    <n v="24007"/>
    <n v="1019"/>
    <s v="sildG05"/>
    <s v="161722.G05"/>
    <s v="sildG05"/>
    <n v="126417"/>
    <n v="1"/>
    <n v="61"/>
    <n v="19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8"/>
    <x v="1"/>
    <n v="1"/>
    <n v="13.5"/>
    <n v="0.5"/>
    <n v="10206034.5177"/>
    <n v="2019207"/>
    <n v="24007"/>
    <n v="1019"/>
    <s v="sildG05"/>
    <s v="161722.G05"/>
    <s v="sildG05"/>
    <n v="126417"/>
    <n v="1"/>
    <n v="81"/>
    <n v="19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9"/>
    <x v="1"/>
    <n v="1"/>
    <n v="13.5"/>
    <n v="0.5"/>
    <n v="10206034.5177"/>
    <n v="2019207"/>
    <n v="24007"/>
    <n v="1019"/>
    <s v="sildG05"/>
    <s v="161722.G05"/>
    <s v="sildG05"/>
    <n v="126417"/>
    <n v="1"/>
    <n v="84"/>
    <n v="20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04120690.354"/>
    <n v="137781465.98894998"/>
  </r>
  <r>
    <n v="920"/>
    <x v="1"/>
    <n v="1"/>
    <n v="13.5"/>
    <n v="0.5"/>
    <n v="10206034.5177"/>
    <n v="2019207"/>
    <n v="24007"/>
    <n v="1019"/>
    <s v="sildG05"/>
    <s v="161722.G05"/>
    <s v="sildG05"/>
    <n v="126417"/>
    <n v="1"/>
    <n v="88"/>
    <n v="18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83708621.3186"/>
    <n v="137781465.98894998"/>
  </r>
  <r>
    <n v="921"/>
    <x v="1"/>
    <n v="1"/>
    <n v="13.5"/>
    <n v="0.5"/>
    <n v="10206034.5177"/>
    <n v="2019207"/>
    <n v="24007"/>
    <n v="1019"/>
    <s v="sildG05"/>
    <s v="161722.G05"/>
    <s v="sildG05"/>
    <n v="126417"/>
    <n v="1"/>
    <n v="90"/>
    <n v="17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3502586.80089998"/>
    <n v="137781465.98894998"/>
  </r>
  <r>
    <n v="922"/>
    <x v="1"/>
    <n v="1"/>
    <n v="13.5"/>
    <n v="0.5"/>
    <n v="10206034.5177"/>
    <n v="2019207"/>
    <n v="24007"/>
    <n v="1019"/>
    <s v="sildG05"/>
    <s v="161722.G05"/>
    <s v="sildG05"/>
    <n v="126417"/>
    <n v="1"/>
    <n v="93"/>
    <n v="21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4326724.87169999"/>
    <n v="137781465.98894998"/>
  </r>
  <r>
    <n v="923"/>
    <x v="1"/>
    <n v="1"/>
    <n v="13.5"/>
    <n v="0.5"/>
    <n v="10206034.5177"/>
    <n v="2019207"/>
    <n v="24008"/>
    <n v="1019"/>
    <s v="sildG05"/>
    <s v="161722.G05"/>
    <s v="sildG05"/>
    <n v="126417"/>
    <n v="1"/>
    <n v="7"/>
    <n v="19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24"/>
    <x v="1"/>
    <n v="1"/>
    <n v="13.5"/>
    <n v="0.5"/>
    <n v="10206034.5177"/>
    <n v="2019207"/>
    <n v="24008"/>
    <n v="1019"/>
    <s v="sildG05"/>
    <s v="161722.G05"/>
    <s v="sildG05"/>
    <n v="126417"/>
    <n v="1"/>
    <n v="53"/>
    <n v="19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25"/>
    <x v="1"/>
    <n v="1"/>
    <n v="13.5"/>
    <n v="0.5"/>
    <n v="10206034.5177"/>
    <n v="2019207"/>
    <n v="24008"/>
    <n v="1019"/>
    <s v="sildG05"/>
    <s v="161722.G05"/>
    <s v="sildG05"/>
    <n v="126417"/>
    <n v="1"/>
    <n v="54"/>
    <n v="15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53090517.76550001"/>
    <n v="137781465.98894998"/>
  </r>
  <r>
    <n v="926"/>
    <x v="1"/>
    <n v="1"/>
    <n v="13.5"/>
    <n v="0.5"/>
    <n v="10206034.5177"/>
    <n v="2019207"/>
    <n v="24008"/>
    <n v="1019"/>
    <s v="sildG05"/>
    <s v="161722.G05"/>
    <s v="sildG05"/>
    <n v="126417"/>
    <n v="1"/>
    <n v="55"/>
    <n v="18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708621.3186"/>
    <n v="137781465.98894998"/>
  </r>
  <r>
    <n v="927"/>
    <x v="1"/>
    <n v="1"/>
    <n v="13.5"/>
    <n v="0.5"/>
    <n v="10206034.5177"/>
    <n v="2019207"/>
    <n v="24027"/>
    <n v="1019"/>
    <s v="sildG05"/>
    <s v="161722.G05"/>
    <s v="sildG05"/>
    <n v="126417"/>
    <n v="1"/>
    <n v="50"/>
    <n v="23"/>
    <n v="13.5"/>
    <x v="0"/>
    <s v="-"/>
    <s v="-"/>
    <s v="-"/>
    <x v="2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34738793.90709999"/>
    <n v="137781465.98894998"/>
  </r>
  <r>
    <n v="928"/>
    <x v="1"/>
    <n v="1"/>
    <n v="13.5"/>
    <n v="0.5"/>
    <n v="10206034.5177"/>
    <n v="2019207"/>
    <n v="24027"/>
    <n v="1019"/>
    <s v="sildG05"/>
    <s v="161722.G05"/>
    <s v="sildG05"/>
    <n v="126417"/>
    <n v="1"/>
    <n v="62"/>
    <n v="21"/>
    <n v="13.5"/>
    <x v="0"/>
    <s v="-"/>
    <s v="-"/>
    <s v="-"/>
    <x v="2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14326724.87169999"/>
    <n v="137781465.98894998"/>
  </r>
  <r>
    <n v="929"/>
    <x v="1"/>
    <n v="1"/>
    <n v="14"/>
    <n v="0.5"/>
    <n v="14694555.504699999"/>
    <n v="2019207"/>
    <n v="24007"/>
    <n v="1019"/>
    <s v="sildG05"/>
    <s v="161722.G05"/>
    <s v="sildG05"/>
    <n v="126417"/>
    <n v="1"/>
    <n v="5"/>
    <n v="21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30"/>
    <x v="1"/>
    <n v="1"/>
    <n v="14"/>
    <n v="0.5"/>
    <n v="14694555.504699999"/>
    <n v="2019207"/>
    <n v="24007"/>
    <n v="1019"/>
    <s v="sildG05"/>
    <s v="161722.G05"/>
    <s v="sildG05"/>
    <n v="126417"/>
    <n v="1"/>
    <n v="6"/>
    <n v="22"/>
    <n v="14"/>
    <x v="0"/>
    <n v="2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1"/>
    <x v="1"/>
    <n v="1"/>
    <n v="14"/>
    <n v="0.5"/>
    <n v="14694555.504699999"/>
    <n v="2019207"/>
    <n v="24007"/>
    <n v="1019"/>
    <s v="sildG05"/>
    <s v="161722.G05"/>
    <s v="sildG05"/>
    <n v="126417"/>
    <n v="1"/>
    <n v="8"/>
    <n v="22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2"/>
    <x v="1"/>
    <n v="1"/>
    <n v="14"/>
    <n v="0.5"/>
    <n v="14694555.504699999"/>
    <n v="2019207"/>
    <n v="24007"/>
    <n v="1019"/>
    <s v="sildG05"/>
    <s v="161722.G05"/>
    <s v="sildG05"/>
    <n v="126417"/>
    <n v="1"/>
    <n v="15"/>
    <n v="22"/>
    <n v="14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33"/>
    <x v="1"/>
    <n v="1"/>
    <n v="14"/>
    <n v="0.5"/>
    <n v="14694555.504699999"/>
    <n v="2019207"/>
    <n v="24007"/>
    <n v="1019"/>
    <s v="sildG05"/>
    <s v="161722.G05"/>
    <s v="sildG05"/>
    <n v="126417"/>
    <n v="1"/>
    <n v="16"/>
    <n v="22"/>
    <n v="14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34"/>
    <x v="1"/>
    <n v="1"/>
    <n v="14"/>
    <n v="0.5"/>
    <n v="14694555.504699999"/>
    <n v="2019207"/>
    <n v="24007"/>
    <n v="1019"/>
    <s v="sildG05"/>
    <s v="161722.G05"/>
    <s v="sildG05"/>
    <n v="126417"/>
    <n v="1"/>
    <n v="24"/>
    <n v="19"/>
    <n v="14"/>
    <x v="0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79196554.58929998"/>
    <n v="205723777.06579998"/>
  </r>
  <r>
    <n v="935"/>
    <x v="1"/>
    <n v="1"/>
    <n v="14"/>
    <n v="0.5"/>
    <n v="14694555.504699999"/>
    <n v="2019207"/>
    <n v="24007"/>
    <n v="1019"/>
    <s v="sildG05"/>
    <s v="161722.G05"/>
    <s v="sildG05"/>
    <n v="126417"/>
    <n v="1"/>
    <n v="27"/>
    <n v="19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36"/>
    <x v="1"/>
    <n v="1"/>
    <n v="14"/>
    <n v="0.5"/>
    <n v="14694555.504699999"/>
    <n v="2019207"/>
    <n v="24007"/>
    <n v="1019"/>
    <s v="sildG05"/>
    <s v="161722.G05"/>
    <s v="sildG05"/>
    <n v="126417"/>
    <n v="1"/>
    <n v="31"/>
    <n v="18"/>
    <n v="14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4501999.0846"/>
    <n v="205723777.06579998"/>
  </r>
  <r>
    <n v="937"/>
    <x v="1"/>
    <n v="1"/>
    <n v="14"/>
    <n v="0.5"/>
    <n v="14694555.504699999"/>
    <n v="2019207"/>
    <n v="24007"/>
    <n v="1019"/>
    <s v="sildG05"/>
    <s v="161722.G05"/>
    <s v="sildG05"/>
    <n v="126417"/>
    <n v="1"/>
    <n v="39"/>
    <n v="16"/>
    <n v="14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5112888.07519999"/>
    <n v="205723777.06579998"/>
  </r>
  <r>
    <n v="938"/>
    <x v="1"/>
    <n v="1"/>
    <n v="14"/>
    <n v="0.5"/>
    <n v="14694555.504699999"/>
    <n v="2019207"/>
    <n v="24007"/>
    <n v="1019"/>
    <s v="sildG05"/>
    <s v="161722.G05"/>
    <s v="sildG05"/>
    <n v="126417"/>
    <n v="1"/>
    <n v="41"/>
    <n v="22"/>
    <n v="14"/>
    <x v="0"/>
    <n v="1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9"/>
    <x v="1"/>
    <n v="1"/>
    <n v="14"/>
    <n v="0.5"/>
    <n v="14694555.504699999"/>
    <n v="2019207"/>
    <n v="24007"/>
    <n v="1019"/>
    <s v="sildG05"/>
    <s v="161722.G05"/>
    <s v="sildG05"/>
    <n v="126417"/>
    <n v="1"/>
    <n v="42"/>
    <n v="21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0"/>
    <x v="1"/>
    <n v="1"/>
    <n v="14"/>
    <n v="0.5"/>
    <n v="14694555.504699999"/>
    <n v="2019207"/>
    <n v="24007"/>
    <n v="1019"/>
    <s v="sildG05"/>
    <s v="161722.G05"/>
    <s v="sildG05"/>
    <n v="126417"/>
    <n v="1"/>
    <n v="46"/>
    <n v="22"/>
    <n v="14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41"/>
    <x v="1"/>
    <n v="1"/>
    <n v="14"/>
    <n v="0.5"/>
    <n v="14694555.504699999"/>
    <n v="2019207"/>
    <n v="24007"/>
    <n v="1019"/>
    <s v="sildG05"/>
    <s v="161722.G05"/>
    <s v="sildG05"/>
    <n v="126417"/>
    <n v="1"/>
    <n v="48"/>
    <n v="21"/>
    <n v="14"/>
    <x v="0"/>
    <s v="-"/>
    <s v="-"/>
    <s v="-"/>
    <x v="2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2"/>
    <x v="1"/>
    <n v="1"/>
    <n v="14"/>
    <n v="0.5"/>
    <n v="14694555.504699999"/>
    <n v="2019207"/>
    <n v="24007"/>
    <n v="1019"/>
    <s v="sildG05"/>
    <s v="161722.G05"/>
    <s v="sildG05"/>
    <n v="126417"/>
    <n v="1"/>
    <n v="66"/>
    <n v="21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3"/>
    <x v="1"/>
    <n v="1"/>
    <n v="14"/>
    <n v="0.5"/>
    <n v="14694555.504699999"/>
    <n v="2019207"/>
    <n v="24007"/>
    <n v="1019"/>
    <s v="sildG05"/>
    <s v="161722.G05"/>
    <s v="sildG05"/>
    <n v="126417"/>
    <n v="1"/>
    <n v="69"/>
    <n v="19"/>
    <n v="14"/>
    <x v="0"/>
    <n v="2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44"/>
    <x v="1"/>
    <n v="1"/>
    <n v="14"/>
    <n v="0.5"/>
    <n v="14694555.504699999"/>
    <n v="2019207"/>
    <n v="24007"/>
    <n v="1019"/>
    <s v="sildG05"/>
    <s v="161722.G05"/>
    <s v="sildG05"/>
    <n v="126417"/>
    <n v="1"/>
    <n v="72"/>
    <n v="21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5"/>
    <x v="1"/>
    <n v="1"/>
    <n v="14"/>
    <n v="0.5"/>
    <n v="14694555.504699999"/>
    <n v="2019207"/>
    <n v="24007"/>
    <n v="1019"/>
    <s v="sildG05"/>
    <s v="161722.G05"/>
    <s v="sildG05"/>
    <n v="126417"/>
    <n v="1"/>
    <n v="80"/>
    <n v="22"/>
    <n v="14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46"/>
    <x v="1"/>
    <n v="1"/>
    <n v="14"/>
    <n v="0.5"/>
    <n v="14694555.504699999"/>
    <n v="2019207"/>
    <n v="24007"/>
    <n v="1019"/>
    <s v="sildG05"/>
    <s v="161722.G05"/>
    <s v="sildG05"/>
    <n v="126417"/>
    <n v="1"/>
    <n v="82"/>
    <n v="20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3891110.09399998"/>
    <n v="205723777.06579998"/>
  </r>
  <r>
    <n v="947"/>
    <x v="1"/>
    <n v="1"/>
    <n v="14"/>
    <n v="0.5"/>
    <n v="14694555.504699999"/>
    <n v="2019207"/>
    <n v="24007"/>
    <n v="1019"/>
    <s v="sildG05"/>
    <s v="161722.G05"/>
    <s v="sildG05"/>
    <n v="126417"/>
    <n v="1"/>
    <n v="85"/>
    <n v="22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48"/>
    <x v="1"/>
    <n v="1"/>
    <n v="14"/>
    <n v="0.5"/>
    <n v="14694555.504699999"/>
    <n v="2019207"/>
    <n v="24007"/>
    <n v="1019"/>
    <s v="sildG05"/>
    <s v="161722.G05"/>
    <s v="sildG05"/>
    <n v="126417"/>
    <n v="1"/>
    <n v="99"/>
    <n v="19"/>
    <n v="14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49"/>
    <x v="1"/>
    <n v="1"/>
    <n v="14"/>
    <n v="0.5"/>
    <n v="14694555.504699999"/>
    <n v="2019207"/>
    <n v="24008"/>
    <n v="1019"/>
    <s v="sildG05"/>
    <s v="161722.G05"/>
    <s v="sildG05"/>
    <n v="126417"/>
    <n v="1"/>
    <n v="4"/>
    <n v="19"/>
    <n v="14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0"/>
    <x v="1"/>
    <n v="1"/>
    <n v="14"/>
    <n v="0.5"/>
    <n v="14694555.504699999"/>
    <n v="2019207"/>
    <n v="24008"/>
    <n v="1019"/>
    <s v="sildG05"/>
    <s v="161722.G05"/>
    <s v="sildG05"/>
    <n v="126417"/>
    <n v="1"/>
    <n v="5"/>
    <n v="23"/>
    <n v="14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37974776.6081"/>
    <n v="205723777.06579998"/>
  </r>
  <r>
    <n v="951"/>
    <x v="1"/>
    <n v="1"/>
    <n v="14"/>
    <n v="0.5"/>
    <n v="14694555.504699999"/>
    <n v="2019207"/>
    <n v="24008"/>
    <n v="1019"/>
    <s v="sildG05"/>
    <s v="161722.G05"/>
    <s v="sildG05"/>
    <n v="126417"/>
    <n v="1"/>
    <n v="14"/>
    <n v="23"/>
    <n v="14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7974776.6081"/>
    <n v="205723777.06579998"/>
  </r>
  <r>
    <n v="952"/>
    <x v="1"/>
    <n v="1"/>
    <n v="14"/>
    <n v="0.5"/>
    <n v="14694555.504699999"/>
    <n v="2019207"/>
    <n v="24008"/>
    <n v="1019"/>
    <s v="sildG05"/>
    <s v="161722.G05"/>
    <s v="sildG05"/>
    <n v="126417"/>
    <n v="1"/>
    <n v="20"/>
    <n v="21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3"/>
    <x v="1"/>
    <n v="1"/>
    <n v="14"/>
    <n v="0.5"/>
    <n v="14694555.504699999"/>
    <n v="2019207"/>
    <n v="24008"/>
    <n v="1019"/>
    <s v="sildG05"/>
    <s v="161722.G05"/>
    <s v="sildG05"/>
    <n v="126417"/>
    <n v="1"/>
    <n v="23"/>
    <n v="21"/>
    <n v="14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4"/>
    <x v="1"/>
    <n v="1"/>
    <n v="14"/>
    <n v="0.5"/>
    <n v="14694555.504699999"/>
    <n v="2019207"/>
    <n v="24008"/>
    <n v="1019"/>
    <s v="sildG05"/>
    <s v="161722.G05"/>
    <s v="sildG05"/>
    <n v="126417"/>
    <n v="1"/>
    <n v="28"/>
    <n v="21"/>
    <n v="14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08585665.59869999"/>
    <n v="205723777.06579998"/>
  </r>
  <r>
    <n v="955"/>
    <x v="1"/>
    <n v="1"/>
    <n v="14"/>
    <n v="0.5"/>
    <n v="14694555.504699999"/>
    <n v="2019207"/>
    <n v="24008"/>
    <n v="1019"/>
    <s v="sildG05"/>
    <s v="161722.G05"/>
    <s v="sildG05"/>
    <n v="126417"/>
    <n v="1"/>
    <n v="32"/>
    <n v="19"/>
    <n v="14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6"/>
    <x v="1"/>
    <n v="1"/>
    <n v="14"/>
    <n v="0.5"/>
    <n v="14694555.504699999"/>
    <n v="2019207"/>
    <n v="24008"/>
    <n v="1019"/>
    <s v="sildG05"/>
    <s v="161722.G05"/>
    <s v="sildG05"/>
    <n v="126417"/>
    <n v="1"/>
    <n v="39"/>
    <n v="21"/>
    <n v="14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7"/>
    <x v="1"/>
    <n v="1"/>
    <n v="14"/>
    <n v="0.5"/>
    <n v="14694555.504699999"/>
    <n v="2019207"/>
    <n v="24008"/>
    <n v="1019"/>
    <s v="sildG05"/>
    <s v="161722.G05"/>
    <s v="sildG05"/>
    <n v="126417"/>
    <n v="1"/>
    <n v="44"/>
    <n v="19"/>
    <n v="14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8"/>
    <x v="1"/>
    <n v="1"/>
    <n v="14"/>
    <n v="0.5"/>
    <n v="14694555.504699999"/>
    <n v="2019207"/>
    <n v="24008"/>
    <n v="1019"/>
    <s v="sildG05"/>
    <s v="161722.G05"/>
    <s v="sildG05"/>
    <n v="126417"/>
    <n v="1"/>
    <n v="45"/>
    <n v="20"/>
    <n v="14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93891110.09399998"/>
    <n v="205723777.06579998"/>
  </r>
  <r>
    <n v="959"/>
    <x v="1"/>
    <n v="1"/>
    <n v="14"/>
    <n v="0.5"/>
    <n v="14694555.504699999"/>
    <n v="2019207"/>
    <n v="24008"/>
    <n v="1019"/>
    <s v="sildG05"/>
    <s v="161722.G05"/>
    <s v="sildG05"/>
    <n v="126417"/>
    <n v="1"/>
    <n v="48"/>
    <n v="19"/>
    <n v="14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60"/>
    <x v="1"/>
    <n v="1"/>
    <n v="14"/>
    <n v="0.5"/>
    <n v="14694555.504699999"/>
    <n v="2019207"/>
    <n v="24008"/>
    <n v="1019"/>
    <s v="sildG05"/>
    <s v="161722.G05"/>
    <s v="sildG05"/>
    <n v="126417"/>
    <n v="1"/>
    <n v="77"/>
    <n v="17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9807443.5799"/>
    <n v="205723777.06579998"/>
  </r>
  <r>
    <n v="961"/>
    <x v="1"/>
    <n v="1"/>
    <n v="14"/>
    <n v="0.5"/>
    <n v="14694555.504699999"/>
    <n v="2019207"/>
    <n v="24008"/>
    <n v="1019"/>
    <s v="sildG05"/>
    <s v="161722.G05"/>
    <s v="sildG05"/>
    <n v="126417"/>
    <n v="1"/>
    <n v="87"/>
    <n v="25"/>
    <n v="14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7363887.61750001"/>
    <n v="205723777.06579998"/>
  </r>
  <r>
    <n v="962"/>
    <x v="1"/>
    <n v="1"/>
    <n v="14"/>
    <n v="0.5"/>
    <n v="14694555.504699999"/>
    <n v="2019207"/>
    <n v="24018"/>
    <n v="1019"/>
    <s v="sildG05"/>
    <s v="161722.G05"/>
    <s v="sildG05"/>
    <n v="126417"/>
    <n v="1"/>
    <n v="15"/>
    <n v="22"/>
    <n v="14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63"/>
    <x v="1"/>
    <n v="1"/>
    <n v="14"/>
    <n v="0.5"/>
    <n v="14694555.504699999"/>
    <n v="2019207"/>
    <n v="24018"/>
    <n v="1019"/>
    <s v="sildG05"/>
    <s v="161722.G05"/>
    <s v="sildG05"/>
    <n v="126417"/>
    <n v="1"/>
    <n v="43"/>
    <n v="22"/>
    <n v="14"/>
    <x v="0"/>
    <s v="-"/>
    <s v="-"/>
    <s v="-"/>
    <x v="2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64"/>
    <x v="1"/>
    <n v="1"/>
    <n v="14"/>
    <n v="0.5"/>
    <n v="14694555.504699999"/>
    <n v="2019207"/>
    <n v="24019"/>
    <n v="1019"/>
    <s v="sildG05"/>
    <s v="161722.G05"/>
    <s v="sildG05"/>
    <n v="126417"/>
    <n v="1"/>
    <n v="4"/>
    <n v="21"/>
    <n v="14"/>
    <x v="0"/>
    <s v="-"/>
    <s v="-"/>
    <s v="-"/>
    <x v="2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8585665.59869999"/>
    <n v="205723777.06579998"/>
  </r>
  <r>
    <n v="965"/>
    <x v="1"/>
    <n v="1"/>
    <n v="14"/>
    <n v="0.5"/>
    <n v="14694555.504699999"/>
    <n v="2019207"/>
    <n v="24027"/>
    <n v="1019"/>
    <s v="sildG05"/>
    <s v="161722.G05"/>
    <s v="sildG05"/>
    <n v="126417"/>
    <n v="1"/>
    <n v="15"/>
    <n v="24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52669332.1128"/>
    <n v="205723777.06579998"/>
  </r>
  <r>
    <n v="966"/>
    <x v="1"/>
    <n v="1"/>
    <n v="14"/>
    <n v="0.5"/>
    <n v="14694555.504699999"/>
    <n v="2019207"/>
    <n v="24027"/>
    <n v="1019"/>
    <s v="sildG05"/>
    <s v="161722.G05"/>
    <s v="sildG05"/>
    <n v="126417"/>
    <n v="1"/>
    <n v="46"/>
    <n v="22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67"/>
    <x v="1"/>
    <n v="1"/>
    <n v="14"/>
    <n v="0.5"/>
    <n v="14694555.504699999"/>
    <n v="2019207"/>
    <n v="24027"/>
    <n v="1019"/>
    <s v="sildG05"/>
    <s v="161722.G05"/>
    <s v="sildG05"/>
    <n v="126417"/>
    <n v="1"/>
    <n v="55"/>
    <n v="23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7974776.6081"/>
    <n v="205723777.06579998"/>
  </r>
  <r>
    <n v="968"/>
    <x v="1"/>
    <n v="1"/>
    <n v="14"/>
    <n v="0.5"/>
    <n v="14694555.504699999"/>
    <n v="2019207"/>
    <n v="24027"/>
    <n v="1019"/>
    <s v="sildG05"/>
    <s v="161722.G05"/>
    <s v="sildG05"/>
    <n v="126417"/>
    <n v="1"/>
    <n v="61"/>
    <n v="21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69"/>
    <x v="1"/>
    <n v="1"/>
    <n v="14"/>
    <n v="0.5"/>
    <n v="14694555.504699999"/>
    <n v="2019207"/>
    <n v="24027"/>
    <n v="1019"/>
    <s v="sildG05"/>
    <s v="161722.G05"/>
    <s v="sildG05"/>
    <n v="126417"/>
    <n v="1"/>
    <n v="69"/>
    <n v="22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70"/>
    <x v="1"/>
    <n v="1"/>
    <n v="14"/>
    <n v="0.5"/>
    <n v="14694555.504699999"/>
    <n v="2019207"/>
    <n v="24027"/>
    <n v="1019"/>
    <s v="sildG05"/>
    <s v="161722.G05"/>
    <s v="sildG05"/>
    <n v="126417"/>
    <n v="1"/>
    <n v="72"/>
    <n v="23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7974776.6081"/>
    <n v="205723777.06579998"/>
  </r>
  <r>
    <n v="971"/>
    <x v="1"/>
    <n v="1"/>
    <n v="14"/>
    <n v="0.5"/>
    <n v="14694555.504699999"/>
    <n v="2019207"/>
    <n v="24027"/>
    <n v="1019"/>
    <s v="sildG05"/>
    <s v="161722.G05"/>
    <s v="sildG05"/>
    <n v="126417"/>
    <n v="1"/>
    <n v="78"/>
    <n v="28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11447554.13159996"/>
    <n v="205723777.06579998"/>
  </r>
  <r>
    <n v="972"/>
    <x v="1"/>
    <n v="1"/>
    <n v="14"/>
    <n v="0.5"/>
    <n v="14694555.504699999"/>
    <n v="2019207"/>
    <n v="24027"/>
    <n v="1019"/>
    <s v="sildG05"/>
    <s v="161722.G05"/>
    <s v="sildG05"/>
    <n v="126417"/>
    <n v="1"/>
    <n v="89"/>
    <n v="24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52669332.1128"/>
    <n v="205723777.06579998"/>
  </r>
  <r>
    <n v="973"/>
    <x v="1"/>
    <n v="1"/>
    <n v="14.5"/>
    <n v="0.5"/>
    <n v="8753863.4694999997"/>
    <n v="2019207"/>
    <n v="24007"/>
    <n v="1019"/>
    <s v="sildG05"/>
    <s v="161722.G05"/>
    <s v="sildG05"/>
    <n v="126417"/>
    <n v="1"/>
    <n v="1"/>
    <n v="24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0092723.26800001"/>
    <n v="126931020.30775"/>
  </r>
  <r>
    <n v="974"/>
    <x v="1"/>
    <n v="1"/>
    <n v="14.5"/>
    <n v="0.5"/>
    <n v="8753863.4694999997"/>
    <n v="2019207"/>
    <n v="24007"/>
    <n v="1019"/>
    <s v="sildG05"/>
    <s v="161722.G05"/>
    <s v="sildG05"/>
    <n v="126417"/>
    <n v="1"/>
    <n v="2"/>
    <n v="25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8846586.73749998"/>
    <n v="126931020.30775"/>
  </r>
  <r>
    <n v="975"/>
    <x v="1"/>
    <n v="1"/>
    <n v="14.5"/>
    <n v="0.5"/>
    <n v="8753863.4694999997"/>
    <n v="2019207"/>
    <n v="24007"/>
    <n v="1019"/>
    <s v="sildG05"/>
    <s v="161722.G05"/>
    <s v="sildG05"/>
    <n v="126417"/>
    <n v="1"/>
    <n v="3"/>
    <n v="25"/>
    <n v="14.5"/>
    <x v="0"/>
    <n v="2"/>
    <s v="-"/>
    <s v="-"/>
    <x v="0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218846586.73749998"/>
    <n v="126931020.30775"/>
  </r>
  <r>
    <n v="976"/>
    <x v="1"/>
    <n v="1"/>
    <n v="14.5"/>
    <n v="0.5"/>
    <n v="8753863.4694999997"/>
    <n v="2019207"/>
    <n v="24007"/>
    <n v="1019"/>
    <s v="sildG05"/>
    <s v="161722.G05"/>
    <s v="sildG05"/>
    <n v="126417"/>
    <n v="1"/>
    <n v="4"/>
    <n v="23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01338859.7985"/>
    <n v="126931020.30775"/>
  </r>
  <r>
    <n v="977"/>
    <x v="1"/>
    <n v="1"/>
    <n v="14.5"/>
    <n v="0.5"/>
    <n v="8753863.4694999997"/>
    <n v="2019207"/>
    <n v="24007"/>
    <n v="1019"/>
    <s v="sildG05"/>
    <s v="161722.G05"/>
    <s v="sildG05"/>
    <n v="126417"/>
    <n v="1"/>
    <n v="10"/>
    <n v="23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01338859.7985"/>
    <n v="126931020.30775"/>
  </r>
  <r>
    <n v="978"/>
    <x v="1"/>
    <n v="1"/>
    <n v="14.5"/>
    <n v="0.5"/>
    <n v="8753863.4694999997"/>
    <n v="2019207"/>
    <n v="24007"/>
    <n v="1019"/>
    <s v="sildG05"/>
    <s v="161722.G05"/>
    <s v="sildG05"/>
    <n v="126417"/>
    <n v="1"/>
    <n v="12"/>
    <n v="25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8846586.73749998"/>
    <n v="126931020.30775"/>
  </r>
  <r>
    <n v="979"/>
    <x v="1"/>
    <n v="1"/>
    <n v="14.5"/>
    <n v="0.5"/>
    <n v="8753863.4694999997"/>
    <n v="2019207"/>
    <n v="24007"/>
    <n v="1019"/>
    <s v="sildG05"/>
    <s v="161722.G05"/>
    <s v="sildG05"/>
    <n v="126417"/>
    <n v="1"/>
    <n v="13"/>
    <n v="25"/>
    <n v="14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980"/>
    <x v="1"/>
    <n v="1"/>
    <n v="14.5"/>
    <n v="0.5"/>
    <n v="8753863.4694999997"/>
    <n v="2019207"/>
    <n v="24007"/>
    <n v="1019"/>
    <s v="sildG05"/>
    <s v="161722.G05"/>
    <s v="sildG05"/>
    <n v="126417"/>
    <n v="1"/>
    <n v="14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3"/>
    <s v="-"/>
    <s v="-"/>
    <s v="-"/>
    <s v="-"/>
    <b v="1"/>
    <m/>
    <n v="210092723.26800001"/>
    <n v="126931020.30775"/>
  </r>
  <r>
    <n v="981"/>
    <x v="1"/>
    <n v="1"/>
    <n v="14.5"/>
    <n v="0.5"/>
    <n v="8753863.4694999997"/>
    <n v="2019207"/>
    <n v="24007"/>
    <n v="1019"/>
    <s v="sildG05"/>
    <s v="161722.G05"/>
    <s v="sildG05"/>
    <n v="126417"/>
    <n v="1"/>
    <n v="18"/>
    <n v="24"/>
    <n v="14.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0092723.26800001"/>
    <n v="126931020.30775"/>
  </r>
  <r>
    <n v="982"/>
    <x v="1"/>
    <n v="1"/>
    <n v="14.5"/>
    <n v="0.5"/>
    <n v="8753863.4694999997"/>
    <n v="2019207"/>
    <n v="24007"/>
    <n v="1019"/>
    <s v="sildG05"/>
    <s v="161722.G05"/>
    <s v="sildG05"/>
    <n v="126417"/>
    <n v="1"/>
    <n v="23"/>
    <n v="22"/>
    <n v="14.5"/>
    <x v="0"/>
    <n v="1"/>
    <s v="-"/>
    <s v="-"/>
    <x v="0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92584996.329"/>
    <n v="126931020.30775"/>
  </r>
  <r>
    <n v="983"/>
    <x v="1"/>
    <n v="1"/>
    <n v="14.5"/>
    <n v="0.5"/>
    <n v="8753863.4694999997"/>
    <n v="2019207"/>
    <n v="24007"/>
    <n v="1019"/>
    <s v="sildG05"/>
    <s v="161722.G05"/>
    <s v="sildG05"/>
    <n v="126417"/>
    <n v="1"/>
    <n v="26"/>
    <n v="22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192584996.329"/>
    <n v="126931020.30775"/>
  </r>
  <r>
    <n v="984"/>
    <x v="1"/>
    <n v="1"/>
    <n v="14.5"/>
    <n v="0.5"/>
    <n v="8753863.4694999997"/>
    <n v="2019207"/>
    <n v="24007"/>
    <n v="1019"/>
    <s v="sildG05"/>
    <s v="161722.G05"/>
    <s v="sildG05"/>
    <n v="126417"/>
    <n v="1"/>
    <n v="29"/>
    <n v="20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5077269.38999999"/>
    <n v="126931020.30775"/>
  </r>
  <r>
    <n v="985"/>
    <x v="1"/>
    <n v="1"/>
    <n v="14.5"/>
    <n v="0.5"/>
    <n v="8753863.4694999997"/>
    <n v="2019207"/>
    <n v="24007"/>
    <n v="1019"/>
    <s v="sildG05"/>
    <s v="161722.G05"/>
    <s v="sildG05"/>
    <n v="126417"/>
    <n v="1"/>
    <n v="34"/>
    <n v="23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1338859.7985"/>
    <n v="126931020.30775"/>
  </r>
  <r>
    <n v="986"/>
    <x v="1"/>
    <n v="1"/>
    <n v="14.5"/>
    <n v="0.5"/>
    <n v="8753863.4694999997"/>
    <n v="2019207"/>
    <n v="24007"/>
    <n v="1019"/>
    <s v="sildG05"/>
    <s v="161722.G05"/>
    <s v="sildG05"/>
    <n v="126417"/>
    <n v="1"/>
    <n v="35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987"/>
    <x v="1"/>
    <n v="1"/>
    <n v="14.5"/>
    <n v="0.5"/>
    <n v="8753863.4694999997"/>
    <n v="2019207"/>
    <n v="24007"/>
    <n v="1019"/>
    <s v="sildG05"/>
    <s v="161722.G05"/>
    <s v="sildG05"/>
    <n v="126417"/>
    <n v="1"/>
    <n v="38"/>
    <n v="22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2584996.329"/>
    <n v="126931020.30775"/>
  </r>
  <r>
    <n v="988"/>
    <x v="1"/>
    <n v="1"/>
    <n v="14.5"/>
    <n v="0.5"/>
    <n v="8753863.4694999997"/>
    <n v="2019207"/>
    <n v="24007"/>
    <n v="1019"/>
    <s v="sildG05"/>
    <s v="161722.G05"/>
    <s v="sildG05"/>
    <n v="126417"/>
    <n v="1"/>
    <n v="45"/>
    <n v="24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989"/>
    <x v="1"/>
    <n v="1"/>
    <n v="14.5"/>
    <n v="0.5"/>
    <n v="8753863.4694999997"/>
    <n v="2019207"/>
    <n v="24007"/>
    <n v="1019"/>
    <s v="sildG05"/>
    <s v="161722.G05"/>
    <s v="sildG05"/>
    <n v="126417"/>
    <n v="1"/>
    <n v="52"/>
    <n v="19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166323405.92049998"/>
    <n v="126931020.30775"/>
  </r>
  <r>
    <n v="990"/>
    <x v="1"/>
    <n v="1"/>
    <n v="14.5"/>
    <n v="0.5"/>
    <n v="8753863.4694999997"/>
    <n v="2019207"/>
    <n v="24007"/>
    <n v="1019"/>
    <s v="sildG05"/>
    <s v="161722.G05"/>
    <s v="sildG05"/>
    <n v="126417"/>
    <n v="1"/>
    <n v="53"/>
    <n v="24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0092723.26800001"/>
    <n v="126931020.30775"/>
  </r>
  <r>
    <n v="991"/>
    <x v="1"/>
    <n v="1"/>
    <n v="14.5"/>
    <n v="0.5"/>
    <n v="8753863.4694999997"/>
    <n v="2019207"/>
    <n v="24007"/>
    <n v="1019"/>
    <s v="sildG05"/>
    <s v="161722.G05"/>
    <s v="sildG05"/>
    <n v="126417"/>
    <n v="1"/>
    <n v="54"/>
    <n v="26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27600450.20699999"/>
    <n v="126931020.30775"/>
  </r>
  <r>
    <n v="992"/>
    <x v="1"/>
    <n v="1"/>
    <n v="14.5"/>
    <n v="0.5"/>
    <n v="8753863.4694999997"/>
    <n v="2019207"/>
    <n v="24007"/>
    <n v="1019"/>
    <s v="sildG05"/>
    <s v="161722.G05"/>
    <s v="sildG05"/>
    <n v="126417"/>
    <n v="1"/>
    <n v="55"/>
    <n v="23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1338859.7985"/>
    <n v="126931020.30775"/>
  </r>
  <r>
    <n v="993"/>
    <x v="1"/>
    <n v="1"/>
    <n v="14.5"/>
    <n v="0.5"/>
    <n v="8753863.4694999997"/>
    <n v="2019207"/>
    <n v="24007"/>
    <n v="1019"/>
    <s v="sildG05"/>
    <s v="161722.G05"/>
    <s v="sildG05"/>
    <n v="126417"/>
    <n v="1"/>
    <n v="59"/>
    <n v="24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994"/>
    <x v="1"/>
    <n v="1"/>
    <n v="14.5"/>
    <n v="0.5"/>
    <n v="8753863.4694999997"/>
    <n v="2019207"/>
    <n v="24007"/>
    <n v="1019"/>
    <s v="sildG05"/>
    <s v="161722.G05"/>
    <s v="sildG05"/>
    <n v="126417"/>
    <n v="1"/>
    <n v="62"/>
    <n v="22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2584996.329"/>
    <n v="126931020.30775"/>
  </r>
  <r>
    <n v="995"/>
    <x v="1"/>
    <n v="1"/>
    <n v="14.5"/>
    <n v="0.5"/>
    <n v="8753863.4694999997"/>
    <n v="2019207"/>
    <n v="24007"/>
    <n v="1019"/>
    <s v="sildG05"/>
    <s v="161722.G05"/>
    <s v="sildG05"/>
    <n v="126417"/>
    <n v="1"/>
    <n v="63"/>
    <n v="23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996"/>
    <x v="1"/>
    <n v="1"/>
    <n v="14.5"/>
    <n v="0.5"/>
    <n v="8753863.4694999997"/>
    <n v="2019207"/>
    <n v="24007"/>
    <n v="1019"/>
    <s v="sildG05"/>
    <s v="161722.G05"/>
    <s v="sildG05"/>
    <n v="126417"/>
    <n v="1"/>
    <n v="64"/>
    <n v="24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0092723.26800001"/>
    <n v="126931020.30775"/>
  </r>
  <r>
    <n v="997"/>
    <x v="1"/>
    <n v="1"/>
    <n v="14.5"/>
    <n v="0.5"/>
    <n v="8753863.4694999997"/>
    <n v="2019207"/>
    <n v="24007"/>
    <n v="1019"/>
    <s v="sildG05"/>
    <s v="161722.G05"/>
    <s v="sildG05"/>
    <n v="126417"/>
    <n v="1"/>
    <n v="68"/>
    <n v="23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01338859.7985"/>
    <n v="126931020.30775"/>
  </r>
  <r>
    <n v="998"/>
    <x v="1"/>
    <n v="1"/>
    <n v="14.5"/>
    <n v="0.5"/>
    <n v="8753863.4694999997"/>
    <n v="2019207"/>
    <n v="24007"/>
    <n v="1019"/>
    <s v="sildG05"/>
    <s v="161722.G05"/>
    <s v="sildG05"/>
    <n v="126417"/>
    <n v="1"/>
    <n v="78"/>
    <n v="26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7600450.20699999"/>
    <n v="126931020.30775"/>
  </r>
  <r>
    <n v="999"/>
    <x v="1"/>
    <n v="1"/>
    <n v="14.5"/>
    <n v="0.5"/>
    <n v="8753863.4694999997"/>
    <n v="2019207"/>
    <n v="24007"/>
    <n v="1019"/>
    <s v="sildG05"/>
    <s v="161722.G05"/>
    <s v="sildG05"/>
    <n v="126417"/>
    <n v="1"/>
    <n v="79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0092723.26800001"/>
    <n v="126931020.30775"/>
  </r>
  <r>
    <n v="1000"/>
    <x v="1"/>
    <n v="1"/>
    <n v="14.5"/>
    <n v="0.5"/>
    <n v="8753863.4694999997"/>
    <n v="2019207"/>
    <n v="24007"/>
    <n v="1019"/>
    <s v="sildG05"/>
    <s v="161722.G05"/>
    <s v="sildG05"/>
    <n v="126417"/>
    <n v="1"/>
    <n v="83"/>
    <n v="27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36354313.67649999"/>
    <n v="126931020.30775"/>
  </r>
  <r>
    <n v="1001"/>
    <x v="1"/>
    <n v="1"/>
    <n v="14.5"/>
    <n v="0.5"/>
    <n v="8753863.4694999997"/>
    <n v="2019207"/>
    <n v="24007"/>
    <n v="1019"/>
    <s v="sildG05"/>
    <s v="161722.G05"/>
    <s v="sildG05"/>
    <n v="126417"/>
    <n v="1"/>
    <n v="87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0092723.26800001"/>
    <n v="126931020.30775"/>
  </r>
  <r>
    <n v="1002"/>
    <x v="1"/>
    <n v="1"/>
    <n v="14.5"/>
    <n v="0.5"/>
    <n v="8753863.4694999997"/>
    <n v="2019207"/>
    <n v="24007"/>
    <n v="1019"/>
    <s v="sildG05"/>
    <s v="161722.G05"/>
    <s v="sildG05"/>
    <n v="126417"/>
    <n v="1"/>
    <n v="89"/>
    <n v="25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8846586.73749998"/>
    <n v="126931020.30775"/>
  </r>
  <r>
    <n v="1003"/>
    <x v="1"/>
    <n v="1"/>
    <n v="14.5"/>
    <n v="0.5"/>
    <n v="8753863.4694999997"/>
    <n v="2019207"/>
    <n v="24007"/>
    <n v="1019"/>
    <s v="sildG05"/>
    <s v="161722.G05"/>
    <s v="sildG05"/>
    <n v="126417"/>
    <n v="1"/>
    <n v="98"/>
    <n v="20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175077269.38999999"/>
    <n v="126931020.30775"/>
  </r>
  <r>
    <n v="1004"/>
    <x v="1"/>
    <n v="1"/>
    <n v="14.5"/>
    <n v="0.5"/>
    <n v="8753863.4694999997"/>
    <n v="2019207"/>
    <n v="24008"/>
    <n v="1019"/>
    <s v="sildG05"/>
    <s v="161722.G05"/>
    <s v="sildG05"/>
    <n v="126417"/>
    <n v="1"/>
    <n v="1"/>
    <n v="25"/>
    <n v="14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18846586.73749998"/>
    <n v="126931020.30775"/>
  </r>
  <r>
    <n v="1005"/>
    <x v="1"/>
    <n v="1"/>
    <n v="14.5"/>
    <n v="0.5"/>
    <n v="8753863.4694999997"/>
    <n v="2019207"/>
    <n v="24008"/>
    <n v="1019"/>
    <s v="sildG05"/>
    <s v="161722.G05"/>
    <s v="sildG05"/>
    <n v="126417"/>
    <n v="1"/>
    <n v="17"/>
    <n v="21"/>
    <n v="14.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831132.85949999"/>
    <n v="126931020.30775"/>
  </r>
  <r>
    <n v="1006"/>
    <x v="1"/>
    <n v="1"/>
    <n v="14.5"/>
    <n v="0.5"/>
    <n v="8753863.4694999997"/>
    <n v="2019207"/>
    <n v="24008"/>
    <n v="1019"/>
    <s v="sildG05"/>
    <s v="161722.G05"/>
    <s v="sildG05"/>
    <n v="126417"/>
    <n v="1"/>
    <n v="22"/>
    <n v="23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01338859.7985"/>
    <n v="126931020.30775"/>
  </r>
  <r>
    <n v="1007"/>
    <x v="1"/>
    <n v="1"/>
    <n v="14.5"/>
    <n v="0.5"/>
    <n v="8753863.4694999997"/>
    <n v="2019207"/>
    <n v="24008"/>
    <n v="1019"/>
    <s v="sildG05"/>
    <s v="161722.G05"/>
    <s v="sildG05"/>
    <n v="126417"/>
    <n v="1"/>
    <n v="31"/>
    <n v="25"/>
    <n v="14.5"/>
    <x v="0"/>
    <n v="2"/>
    <s v="-"/>
    <s v="-"/>
    <x v="0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218846586.73749998"/>
    <n v="126931020.30775"/>
  </r>
  <r>
    <n v="1008"/>
    <x v="1"/>
    <n v="1"/>
    <n v="14.5"/>
    <n v="0.5"/>
    <n v="8753863.4694999997"/>
    <n v="2019207"/>
    <n v="24008"/>
    <n v="1019"/>
    <s v="sildG05"/>
    <s v="161722.G05"/>
    <s v="sildG05"/>
    <n v="126417"/>
    <n v="1"/>
    <n v="33"/>
    <n v="22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2584996.329"/>
    <n v="126931020.30775"/>
  </r>
  <r>
    <n v="1009"/>
    <x v="1"/>
    <n v="1"/>
    <n v="14.5"/>
    <n v="0.5"/>
    <n v="8753863.4694999997"/>
    <n v="2019207"/>
    <n v="24008"/>
    <n v="1019"/>
    <s v="sildG05"/>
    <s v="161722.G05"/>
    <s v="sildG05"/>
    <n v="126417"/>
    <n v="1"/>
    <n v="35"/>
    <n v="24"/>
    <n v="14.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0"/>
    <x v="1"/>
    <n v="1"/>
    <n v="14.5"/>
    <n v="0.5"/>
    <n v="8753863.4694999997"/>
    <n v="2019207"/>
    <n v="24008"/>
    <n v="1019"/>
    <s v="sildG05"/>
    <s v="161722.G05"/>
    <s v="sildG05"/>
    <n v="126417"/>
    <n v="1"/>
    <n v="40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11"/>
    <x v="1"/>
    <n v="1"/>
    <n v="14.5"/>
    <n v="0.5"/>
    <n v="8753863.4694999997"/>
    <n v="2019207"/>
    <n v="24008"/>
    <n v="1019"/>
    <s v="sildG05"/>
    <s v="161722.G05"/>
    <s v="sildG05"/>
    <n v="126417"/>
    <n v="1"/>
    <n v="41"/>
    <n v="24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2"/>
    <x v="1"/>
    <n v="1"/>
    <n v="14.5"/>
    <n v="0.5"/>
    <n v="8753863.4694999997"/>
    <n v="2019207"/>
    <n v="24008"/>
    <n v="1019"/>
    <s v="sildG05"/>
    <s v="161722.G05"/>
    <s v="sildG05"/>
    <n v="126417"/>
    <n v="1"/>
    <n v="42"/>
    <n v="24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3"/>
    <x v="1"/>
    <n v="1"/>
    <n v="14.5"/>
    <n v="0.5"/>
    <n v="8753863.4694999997"/>
    <n v="2019207"/>
    <n v="24008"/>
    <n v="1019"/>
    <s v="sildG05"/>
    <s v="161722.G05"/>
    <s v="sildG05"/>
    <n v="126417"/>
    <n v="1"/>
    <n v="43"/>
    <n v="22"/>
    <n v="14.5"/>
    <x v="0"/>
    <n v="2"/>
    <s v="-"/>
    <s v="-"/>
    <x v="0"/>
    <s v="-"/>
    <n v="1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92584996.329"/>
    <n v="126931020.30775"/>
  </r>
  <r>
    <n v="1014"/>
    <x v="1"/>
    <n v="1"/>
    <n v="14.5"/>
    <n v="0.5"/>
    <n v="8753863.4694999997"/>
    <n v="2019207"/>
    <n v="24008"/>
    <n v="1019"/>
    <s v="sildG05"/>
    <s v="161722.G05"/>
    <s v="sildG05"/>
    <n v="126417"/>
    <n v="1"/>
    <n v="46"/>
    <n v="24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5"/>
    <x v="1"/>
    <n v="1"/>
    <n v="14.5"/>
    <n v="0.5"/>
    <n v="8753863.4694999997"/>
    <n v="2019207"/>
    <n v="24008"/>
    <n v="1019"/>
    <s v="sildG05"/>
    <s v="161722.G05"/>
    <s v="sildG05"/>
    <n v="126417"/>
    <n v="1"/>
    <n v="51"/>
    <n v="20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5077269.38999999"/>
    <n v="126931020.30775"/>
  </r>
  <r>
    <n v="1016"/>
    <x v="1"/>
    <n v="1"/>
    <n v="14.5"/>
    <n v="0.5"/>
    <n v="8753863.4694999997"/>
    <n v="2019207"/>
    <n v="24008"/>
    <n v="1019"/>
    <s v="sildG05"/>
    <s v="161722.G05"/>
    <s v="sildG05"/>
    <n v="126417"/>
    <n v="1"/>
    <n v="56"/>
    <n v="22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2584996.329"/>
    <n v="126931020.30775"/>
  </r>
  <r>
    <n v="1017"/>
    <x v="1"/>
    <n v="1"/>
    <n v="14.5"/>
    <n v="0.5"/>
    <n v="8753863.4694999997"/>
    <n v="2019207"/>
    <n v="24008"/>
    <n v="1019"/>
    <s v="sildG05"/>
    <s v="161722.G05"/>
    <s v="sildG05"/>
    <n v="126417"/>
    <n v="1"/>
    <n v="60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18"/>
    <x v="1"/>
    <n v="1"/>
    <n v="14.5"/>
    <n v="0.5"/>
    <n v="8753863.4694999997"/>
    <n v="2019207"/>
    <n v="24008"/>
    <n v="1019"/>
    <s v="sildG05"/>
    <s v="161722.G05"/>
    <s v="sildG05"/>
    <n v="126417"/>
    <n v="1"/>
    <n v="64"/>
    <n v="20"/>
    <n v="14.5"/>
    <x v="0"/>
    <n v="2"/>
    <s v="-"/>
    <s v="-"/>
    <x v="0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175077269.38999999"/>
    <n v="126931020.30775"/>
  </r>
  <r>
    <n v="1019"/>
    <x v="1"/>
    <n v="1"/>
    <n v="14.5"/>
    <n v="0.5"/>
    <n v="8753863.4694999997"/>
    <n v="2019207"/>
    <n v="24008"/>
    <n v="1019"/>
    <s v="sildG05"/>
    <s v="161722.G05"/>
    <s v="sildG05"/>
    <n v="126417"/>
    <n v="1"/>
    <n v="67"/>
    <n v="21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0"/>
    <x v="1"/>
    <n v="1"/>
    <n v="14.5"/>
    <n v="0.5"/>
    <n v="8753863.4694999997"/>
    <n v="2019207"/>
    <n v="24008"/>
    <n v="1019"/>
    <s v="sildG05"/>
    <s v="161722.G05"/>
    <s v="sildG05"/>
    <n v="126417"/>
    <n v="1"/>
    <n v="69"/>
    <n v="17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8815678.9815"/>
    <n v="126931020.30775"/>
  </r>
  <r>
    <n v="1021"/>
    <x v="1"/>
    <n v="1"/>
    <n v="14.5"/>
    <n v="0.5"/>
    <n v="8753863.4694999997"/>
    <n v="2019207"/>
    <n v="24008"/>
    <n v="1019"/>
    <s v="sildG05"/>
    <s v="161722.G05"/>
    <s v="sildG05"/>
    <n v="126417"/>
    <n v="1"/>
    <n v="80"/>
    <n v="22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22"/>
    <x v="1"/>
    <n v="1"/>
    <n v="14.5"/>
    <n v="0.5"/>
    <n v="8753863.4694999997"/>
    <n v="2019207"/>
    <n v="24008"/>
    <n v="1019"/>
    <s v="sildG05"/>
    <s v="161722.G05"/>
    <s v="sildG05"/>
    <n v="126417"/>
    <n v="1"/>
    <n v="82"/>
    <n v="21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3"/>
    <x v="1"/>
    <n v="1"/>
    <n v="14.5"/>
    <n v="0.5"/>
    <n v="8753863.4694999997"/>
    <n v="2019207"/>
    <n v="24008"/>
    <n v="1019"/>
    <s v="sildG05"/>
    <s v="161722.G05"/>
    <s v="sildG05"/>
    <n v="126417"/>
    <n v="1"/>
    <n v="83"/>
    <n v="22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192584996.329"/>
    <n v="126931020.30775"/>
  </r>
  <r>
    <n v="1024"/>
    <x v="1"/>
    <n v="1"/>
    <n v="14.5"/>
    <n v="0.5"/>
    <n v="8753863.4694999997"/>
    <n v="2019207"/>
    <n v="24008"/>
    <n v="1019"/>
    <s v="sildG05"/>
    <s v="161722.G05"/>
    <s v="sildG05"/>
    <n v="126417"/>
    <n v="1"/>
    <n v="84"/>
    <n v="21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5"/>
    <x v="1"/>
    <n v="1"/>
    <n v="14.5"/>
    <n v="0.5"/>
    <n v="8753863.4694999997"/>
    <n v="2019207"/>
    <n v="24008"/>
    <n v="1019"/>
    <s v="sildG05"/>
    <s v="161722.G05"/>
    <s v="sildG05"/>
    <n v="126417"/>
    <n v="1"/>
    <n v="91"/>
    <n v="22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26"/>
    <x v="1"/>
    <n v="1"/>
    <n v="14.5"/>
    <n v="0.5"/>
    <n v="8753863.4694999997"/>
    <n v="2019207"/>
    <n v="24008"/>
    <n v="1019"/>
    <s v="sildG05"/>
    <s v="161722.G05"/>
    <s v="sildG05"/>
    <n v="126417"/>
    <n v="1"/>
    <n v="92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27"/>
    <x v="1"/>
    <n v="1"/>
    <n v="14.5"/>
    <n v="0.5"/>
    <n v="8753863.4694999997"/>
    <n v="2019207"/>
    <n v="24008"/>
    <n v="1019"/>
    <s v="sildG05"/>
    <s v="161722.G05"/>
    <s v="sildG05"/>
    <n v="126417"/>
    <n v="1"/>
    <n v="95"/>
    <n v="21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8"/>
    <x v="1"/>
    <n v="1"/>
    <n v="14.5"/>
    <n v="0.5"/>
    <n v="8753863.4694999997"/>
    <n v="2019207"/>
    <n v="24008"/>
    <n v="1019"/>
    <s v="sildG05"/>
    <s v="161722.G05"/>
    <s v="sildG05"/>
    <n v="126417"/>
    <n v="1"/>
    <n v="97"/>
    <n v="23"/>
    <n v="14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01338859.7985"/>
    <n v="126931020.30775"/>
  </r>
  <r>
    <n v="1029"/>
    <x v="1"/>
    <n v="1"/>
    <n v="14.5"/>
    <n v="0.5"/>
    <n v="8753863.4694999997"/>
    <n v="2019207"/>
    <n v="24018"/>
    <n v="1019"/>
    <s v="sildG05"/>
    <s v="161722.G05"/>
    <s v="sildG05"/>
    <n v="126417"/>
    <n v="1"/>
    <n v="7"/>
    <n v="23"/>
    <n v="14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30"/>
    <x v="1"/>
    <n v="1"/>
    <n v="14.5"/>
    <n v="0.5"/>
    <n v="8753863.4694999997"/>
    <n v="2019207"/>
    <n v="24018"/>
    <n v="1019"/>
    <s v="sildG05"/>
    <s v="161722.G05"/>
    <s v="sildG05"/>
    <n v="126417"/>
    <n v="1"/>
    <n v="8"/>
    <n v="25"/>
    <n v="14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31"/>
    <x v="1"/>
    <n v="1"/>
    <n v="14.5"/>
    <n v="0.5"/>
    <n v="8753863.4694999997"/>
    <n v="2019207"/>
    <n v="24018"/>
    <n v="1019"/>
    <s v="sildG05"/>
    <s v="161722.G05"/>
    <s v="sildG05"/>
    <n v="126417"/>
    <n v="1"/>
    <n v="21"/>
    <n v="25"/>
    <n v="14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32"/>
    <x v="1"/>
    <n v="1"/>
    <n v="14.5"/>
    <n v="0.5"/>
    <n v="8753863.4694999997"/>
    <n v="2019207"/>
    <n v="24018"/>
    <n v="1019"/>
    <s v="sildG05"/>
    <s v="161722.G05"/>
    <s v="sildG05"/>
    <n v="126417"/>
    <n v="1"/>
    <n v="28"/>
    <n v="24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3"/>
    <x v="1"/>
    <n v="1"/>
    <n v="14.5"/>
    <n v="0.5"/>
    <n v="8753863.4694999997"/>
    <n v="2019207"/>
    <n v="24018"/>
    <n v="1019"/>
    <s v="sildG05"/>
    <s v="161722.G05"/>
    <s v="sildG05"/>
    <n v="126417"/>
    <n v="1"/>
    <n v="36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34"/>
    <x v="1"/>
    <n v="1"/>
    <n v="14.5"/>
    <n v="0.5"/>
    <n v="8753863.4694999997"/>
    <n v="2019207"/>
    <n v="24018"/>
    <n v="1019"/>
    <s v="sildG05"/>
    <s v="161722.G05"/>
    <s v="sildG05"/>
    <n v="126417"/>
    <n v="1"/>
    <n v="39"/>
    <n v="24"/>
    <n v="14.5"/>
    <x v="0"/>
    <s v="-"/>
    <s v="-"/>
    <s v="-"/>
    <x v="2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5"/>
    <x v="1"/>
    <n v="1"/>
    <n v="14.5"/>
    <n v="0.5"/>
    <n v="8753863.4694999997"/>
    <n v="2019207"/>
    <n v="24018"/>
    <n v="1019"/>
    <s v="sildG05"/>
    <s v="161722.G05"/>
    <s v="sildG05"/>
    <n v="126417"/>
    <n v="1"/>
    <n v="41"/>
    <n v="25"/>
    <n v="14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18846586.73749998"/>
    <n v="126931020.30775"/>
  </r>
  <r>
    <n v="1036"/>
    <x v="1"/>
    <n v="1"/>
    <n v="14.5"/>
    <n v="0.5"/>
    <n v="8753863.4694999997"/>
    <n v="2019207"/>
    <n v="24018"/>
    <n v="1019"/>
    <s v="sildG05"/>
    <s v="161722.G05"/>
    <s v="sildG05"/>
    <n v="126417"/>
    <n v="1"/>
    <n v="42"/>
    <n v="24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7"/>
    <x v="1"/>
    <n v="1"/>
    <n v="14.5"/>
    <n v="0.5"/>
    <n v="8753863.4694999997"/>
    <n v="2019207"/>
    <n v="24018"/>
    <n v="1019"/>
    <s v="sildG05"/>
    <s v="161722.G05"/>
    <s v="sildG05"/>
    <n v="126417"/>
    <n v="1"/>
    <n v="44"/>
    <n v="27"/>
    <n v="14.5"/>
    <x v="0"/>
    <s v="-"/>
    <s v="-"/>
    <s v="-"/>
    <x v="2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6354313.67649999"/>
    <n v="126931020.30775"/>
  </r>
  <r>
    <n v="1038"/>
    <x v="1"/>
    <n v="1"/>
    <n v="14.5"/>
    <n v="0.5"/>
    <n v="8753863.4694999997"/>
    <n v="2019207"/>
    <n v="24018"/>
    <n v="1019"/>
    <s v="sildG05"/>
    <s v="161722.G05"/>
    <s v="sildG05"/>
    <n v="126417"/>
    <n v="1"/>
    <n v="45"/>
    <n v="23"/>
    <n v="14.5"/>
    <x v="0"/>
    <s v="-"/>
    <s v="-"/>
    <s v="-"/>
    <x v="2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39"/>
    <x v="1"/>
    <n v="1"/>
    <n v="14.5"/>
    <n v="0.5"/>
    <n v="8753863.4694999997"/>
    <n v="2019207"/>
    <n v="24018"/>
    <n v="1019"/>
    <s v="sildG05"/>
    <s v="161722.G05"/>
    <s v="sildG05"/>
    <n v="126417"/>
    <n v="1"/>
    <n v="49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40"/>
    <x v="1"/>
    <n v="1"/>
    <n v="14.5"/>
    <n v="0.5"/>
    <n v="8753863.4694999997"/>
    <n v="2019207"/>
    <n v="24019"/>
    <n v="1019"/>
    <s v="sildG05"/>
    <s v="161722.G05"/>
    <s v="sildG05"/>
    <n v="126417"/>
    <n v="1"/>
    <n v="2"/>
    <n v="29"/>
    <n v="14.5"/>
    <x v="0"/>
    <s v="-"/>
    <s v="-"/>
    <s v="-"/>
    <x v="2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3862040.6155"/>
    <n v="126931020.30775"/>
  </r>
  <r>
    <n v="1041"/>
    <x v="1"/>
    <n v="1"/>
    <n v="14.5"/>
    <n v="0.5"/>
    <n v="8753863.4694999997"/>
    <n v="2019207"/>
    <n v="24019"/>
    <n v="1019"/>
    <s v="sildG05"/>
    <s v="161722.G05"/>
    <s v="sildG05"/>
    <n v="126417"/>
    <n v="1"/>
    <n v="7"/>
    <n v="23"/>
    <n v="14.5"/>
    <x v="0"/>
    <s v="-"/>
    <s v="-"/>
    <s v="-"/>
    <x v="2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01338859.7985"/>
    <n v="126931020.30775"/>
  </r>
  <r>
    <n v="1042"/>
    <x v="1"/>
    <n v="1"/>
    <n v="14.5"/>
    <n v="0.5"/>
    <n v="8753863.4694999997"/>
    <n v="2019207"/>
    <n v="24019"/>
    <n v="1019"/>
    <s v="sildG05"/>
    <s v="161722.G05"/>
    <s v="sildG05"/>
    <n v="126417"/>
    <n v="1"/>
    <n v="15"/>
    <n v="23"/>
    <n v="14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01338859.7985"/>
    <n v="126931020.30775"/>
  </r>
  <r>
    <n v="1043"/>
    <x v="1"/>
    <n v="1"/>
    <n v="14.5"/>
    <n v="0.5"/>
    <n v="8753863.4694999997"/>
    <n v="2019207"/>
    <n v="24022"/>
    <n v="1019"/>
    <s v="sildG05"/>
    <s v="161722.G05"/>
    <s v="sildG05"/>
    <n v="126417"/>
    <n v="1"/>
    <n v="52"/>
    <n v="25"/>
    <n v="14.5"/>
    <x v="0"/>
    <s v="-"/>
    <s v="-"/>
    <s v="-"/>
    <x v="2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44"/>
    <x v="1"/>
    <n v="1"/>
    <n v="14.5"/>
    <n v="0.5"/>
    <n v="8753863.4694999997"/>
    <n v="2019207"/>
    <n v="24022"/>
    <n v="1019"/>
    <s v="sildG05"/>
    <s v="161722.G05"/>
    <s v="sildG05"/>
    <n v="126417"/>
    <n v="1"/>
    <n v="61"/>
    <n v="32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0123631.02399999"/>
    <n v="126931020.30775"/>
  </r>
  <r>
    <n v="1045"/>
    <x v="1"/>
    <n v="1"/>
    <n v="14.5"/>
    <n v="0.5"/>
    <n v="8753863.4694999997"/>
    <n v="2019207"/>
    <n v="24027"/>
    <n v="1019"/>
    <s v="sildG05"/>
    <s v="161722.G05"/>
    <s v="sildG05"/>
    <n v="126417"/>
    <n v="1"/>
    <n v="1"/>
    <n v="27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6354313.67649999"/>
    <n v="126931020.30775"/>
  </r>
  <r>
    <n v="1046"/>
    <x v="1"/>
    <n v="1"/>
    <n v="14.5"/>
    <n v="0.5"/>
    <n v="8753863.4694999997"/>
    <n v="2019207"/>
    <n v="24027"/>
    <n v="1019"/>
    <s v="sildG05"/>
    <s v="161722.G05"/>
    <s v="sildG05"/>
    <n v="126417"/>
    <n v="1"/>
    <n v="19"/>
    <n v="24"/>
    <n v="14.5"/>
    <x v="0"/>
    <n v="1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10092723.26800001"/>
    <n v="126931020.30775"/>
  </r>
  <r>
    <n v="1047"/>
    <x v="1"/>
    <n v="1"/>
    <n v="14.5"/>
    <n v="0.5"/>
    <n v="8753863.4694999997"/>
    <n v="2019207"/>
    <n v="24027"/>
    <n v="1019"/>
    <s v="sildG05"/>
    <s v="161722.G05"/>
    <s v="sildG05"/>
    <n v="126417"/>
    <n v="1"/>
    <n v="32"/>
    <n v="22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48"/>
    <x v="1"/>
    <n v="1"/>
    <n v="14.5"/>
    <n v="0.5"/>
    <n v="8753863.4694999997"/>
    <n v="2019207"/>
    <n v="24027"/>
    <n v="1019"/>
    <s v="sildG05"/>
    <s v="161722.G05"/>
    <s v="sildG05"/>
    <n v="126417"/>
    <n v="1"/>
    <n v="52"/>
    <n v="25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49"/>
    <x v="1"/>
    <n v="1"/>
    <n v="14.5"/>
    <n v="0.5"/>
    <n v="8753863.4694999997"/>
    <n v="2019207"/>
    <n v="24027"/>
    <n v="1019"/>
    <s v="sildG05"/>
    <s v="161722.G05"/>
    <s v="sildG05"/>
    <n v="126417"/>
    <n v="1"/>
    <n v="64"/>
    <n v="27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6354313.67649999"/>
    <n v="126931020.30775"/>
  </r>
  <r>
    <n v="1050"/>
    <x v="1"/>
    <n v="1"/>
    <n v="14.5"/>
    <n v="0.5"/>
    <n v="8753863.4694999997"/>
    <n v="2019207"/>
    <n v="24027"/>
    <n v="1019"/>
    <s v="sildG05"/>
    <s v="161722.G05"/>
    <s v="sildG05"/>
    <n v="126417"/>
    <n v="1"/>
    <n v="67"/>
    <n v="26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7600450.20699999"/>
    <n v="126931020.30775"/>
  </r>
  <r>
    <n v="1051"/>
    <x v="1"/>
    <n v="1"/>
    <n v="14.5"/>
    <n v="0.5"/>
    <n v="8753863.4694999997"/>
    <n v="2019207"/>
    <n v="24027"/>
    <n v="1019"/>
    <s v="sildG05"/>
    <s v="161722.G05"/>
    <s v="sildG05"/>
    <n v="126417"/>
    <n v="1"/>
    <n v="82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52"/>
    <x v="1"/>
    <n v="1"/>
    <n v="14.5"/>
    <n v="0.5"/>
    <n v="8753863.4694999997"/>
    <n v="2019207"/>
    <n v="24027"/>
    <n v="1019"/>
    <s v="sildG05"/>
    <s v="161722.G05"/>
    <s v="sildG05"/>
    <n v="126417"/>
    <n v="1"/>
    <n v="87"/>
    <n v="25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53"/>
    <x v="1"/>
    <n v="1"/>
    <n v="15"/>
    <n v="0.5"/>
    <n v="11309743.4397"/>
    <n v="2019207"/>
    <n v="24007"/>
    <n v="1019"/>
    <s v="sildG05"/>
    <s v="161722.G05"/>
    <s v="sildG05"/>
    <n v="126417"/>
    <n v="1"/>
    <n v="9"/>
    <n v="25"/>
    <n v="1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054"/>
    <x v="1"/>
    <n v="1"/>
    <n v="15"/>
    <n v="0.5"/>
    <n v="11309743.4397"/>
    <n v="2019207"/>
    <n v="24007"/>
    <n v="1019"/>
    <s v="sildG05"/>
    <s v="161722.G05"/>
    <s v="sildG05"/>
    <n v="126417"/>
    <n v="1"/>
    <n v="17"/>
    <n v="25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055"/>
    <x v="1"/>
    <n v="1"/>
    <n v="15"/>
    <n v="0.5"/>
    <n v="11309743.4397"/>
    <n v="2019207"/>
    <n v="24007"/>
    <n v="1019"/>
    <s v="sildG05"/>
    <s v="161722.G05"/>
    <s v="sildG05"/>
    <n v="126417"/>
    <n v="1"/>
    <n v="25"/>
    <n v="24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56"/>
    <x v="1"/>
    <n v="1"/>
    <n v="15"/>
    <n v="0.5"/>
    <n v="11309743.4397"/>
    <n v="2019207"/>
    <n v="24007"/>
    <n v="1019"/>
    <s v="sildG05"/>
    <s v="161722.G05"/>
    <s v="sildG05"/>
    <n v="126417"/>
    <n v="1"/>
    <n v="37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57"/>
    <x v="1"/>
    <n v="1"/>
    <n v="15"/>
    <n v="0.5"/>
    <n v="11309743.4397"/>
    <n v="2019207"/>
    <n v="24007"/>
    <n v="1019"/>
    <s v="sildG05"/>
    <s v="161722.G05"/>
    <s v="sildG05"/>
    <n v="126417"/>
    <n v="1"/>
    <n v="44"/>
    <n v="27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058"/>
    <x v="1"/>
    <n v="1"/>
    <n v="15"/>
    <n v="0.5"/>
    <n v="11309743.4397"/>
    <n v="2019207"/>
    <n v="24007"/>
    <n v="1019"/>
    <s v="sildG05"/>
    <s v="161722.G05"/>
    <s v="sildG05"/>
    <n v="126417"/>
    <n v="1"/>
    <n v="91"/>
    <n v="28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59"/>
    <x v="1"/>
    <n v="1"/>
    <n v="15"/>
    <n v="0.5"/>
    <n v="11309743.4397"/>
    <n v="2019207"/>
    <n v="24007"/>
    <n v="1019"/>
    <s v="sildG05"/>
    <s v="161722.G05"/>
    <s v="sildG05"/>
    <n v="126417"/>
    <n v="1"/>
    <n v="94"/>
    <n v="27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60"/>
    <x v="1"/>
    <n v="1"/>
    <n v="15"/>
    <n v="0.5"/>
    <n v="11309743.4397"/>
    <n v="2019207"/>
    <n v="24008"/>
    <n v="1019"/>
    <s v="sildG05"/>
    <s v="161722.G05"/>
    <s v="sildG05"/>
    <n v="126417"/>
    <n v="1"/>
    <n v="3"/>
    <n v="26"/>
    <n v="1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61"/>
    <x v="1"/>
    <n v="1"/>
    <n v="15"/>
    <n v="0.5"/>
    <n v="11309743.4397"/>
    <n v="2019207"/>
    <n v="24008"/>
    <n v="1019"/>
    <s v="sildG05"/>
    <s v="161722.G05"/>
    <s v="sildG05"/>
    <n v="126417"/>
    <n v="1"/>
    <n v="6"/>
    <n v="24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62"/>
    <x v="1"/>
    <n v="1"/>
    <n v="15"/>
    <n v="0.5"/>
    <n v="11309743.4397"/>
    <n v="2019207"/>
    <n v="24008"/>
    <n v="1019"/>
    <s v="sildG05"/>
    <s v="161722.G05"/>
    <s v="sildG05"/>
    <n v="126417"/>
    <n v="1"/>
    <n v="10"/>
    <n v="24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63"/>
    <x v="1"/>
    <n v="1"/>
    <n v="15"/>
    <n v="0.5"/>
    <n v="11309743.4397"/>
    <n v="2019207"/>
    <n v="24008"/>
    <n v="1019"/>
    <s v="sildG05"/>
    <s v="161722.G05"/>
    <s v="sildG05"/>
    <n v="126417"/>
    <n v="1"/>
    <n v="11"/>
    <n v="24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64"/>
    <x v="1"/>
    <n v="1"/>
    <n v="15"/>
    <n v="0.5"/>
    <n v="11309743.4397"/>
    <n v="2019207"/>
    <n v="24008"/>
    <n v="1019"/>
    <s v="sildG05"/>
    <s v="161722.G05"/>
    <s v="sildG05"/>
    <n v="126417"/>
    <n v="1"/>
    <n v="15"/>
    <n v="24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65"/>
    <x v="1"/>
    <n v="1"/>
    <n v="15"/>
    <n v="0.5"/>
    <n v="11309743.4397"/>
    <n v="2019207"/>
    <n v="24008"/>
    <n v="1019"/>
    <s v="sildG05"/>
    <s v="161722.G05"/>
    <s v="sildG05"/>
    <n v="126417"/>
    <n v="1"/>
    <n v="16"/>
    <n v="26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66"/>
    <x v="1"/>
    <n v="1"/>
    <n v="15"/>
    <n v="0.5"/>
    <n v="11309743.4397"/>
    <n v="2019207"/>
    <n v="24008"/>
    <n v="1019"/>
    <s v="sildG05"/>
    <s v="161722.G05"/>
    <s v="sildG05"/>
    <n v="126417"/>
    <n v="1"/>
    <n v="18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67"/>
    <x v="1"/>
    <n v="1"/>
    <n v="15"/>
    <n v="0.5"/>
    <n v="11309743.4397"/>
    <n v="2019207"/>
    <n v="24008"/>
    <n v="1019"/>
    <s v="sildG05"/>
    <s v="161722.G05"/>
    <s v="sildG05"/>
    <n v="126417"/>
    <n v="1"/>
    <n v="19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68"/>
    <x v="1"/>
    <n v="1"/>
    <n v="15"/>
    <n v="0.5"/>
    <n v="11309743.4397"/>
    <n v="2019207"/>
    <n v="24008"/>
    <n v="1019"/>
    <s v="sildG05"/>
    <s v="161722.G05"/>
    <s v="sildG05"/>
    <n v="126417"/>
    <n v="1"/>
    <n v="25"/>
    <n v="22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069"/>
    <x v="1"/>
    <n v="1"/>
    <n v="15"/>
    <n v="0.5"/>
    <n v="11309743.4397"/>
    <n v="2019207"/>
    <n v="24008"/>
    <n v="1019"/>
    <s v="sildG05"/>
    <s v="161722.G05"/>
    <s v="sildG05"/>
    <n v="126417"/>
    <n v="1"/>
    <n v="26"/>
    <n v="27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70"/>
    <x v="1"/>
    <n v="1"/>
    <n v="15"/>
    <n v="0.5"/>
    <n v="11309743.4397"/>
    <n v="2019207"/>
    <n v="24008"/>
    <n v="1019"/>
    <s v="sildG05"/>
    <s v="161722.G05"/>
    <s v="sildG05"/>
    <n v="126417"/>
    <n v="1"/>
    <n v="27"/>
    <n v="24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71"/>
    <x v="1"/>
    <n v="1"/>
    <n v="15"/>
    <n v="0.5"/>
    <n v="11309743.4397"/>
    <n v="2019207"/>
    <n v="24008"/>
    <n v="1019"/>
    <s v="sildG05"/>
    <s v="161722.G05"/>
    <s v="sildG05"/>
    <n v="126417"/>
    <n v="1"/>
    <n v="30"/>
    <n v="25"/>
    <n v="1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2"/>
    <x v="1"/>
    <n v="1"/>
    <n v="15"/>
    <n v="0.5"/>
    <n v="11309743.4397"/>
    <n v="2019207"/>
    <n v="24008"/>
    <n v="1019"/>
    <s v="sildG05"/>
    <s v="161722.G05"/>
    <s v="sildG05"/>
    <n v="126417"/>
    <n v="1"/>
    <n v="36"/>
    <n v="24"/>
    <n v="1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71433842.5528"/>
    <n v="169646151.59549999"/>
  </r>
  <r>
    <n v="1073"/>
    <x v="1"/>
    <n v="1"/>
    <n v="15"/>
    <n v="0.5"/>
    <n v="11309743.4397"/>
    <n v="2019207"/>
    <n v="24008"/>
    <n v="1019"/>
    <s v="sildG05"/>
    <s v="161722.G05"/>
    <s v="sildG05"/>
    <n v="126417"/>
    <n v="1"/>
    <n v="52"/>
    <n v="23"/>
    <n v="1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4"/>
    <x v="1"/>
    <n v="1"/>
    <n v="15"/>
    <n v="0.5"/>
    <n v="11309743.4397"/>
    <n v="2019207"/>
    <n v="24008"/>
    <n v="1019"/>
    <s v="sildG05"/>
    <s v="161722.G05"/>
    <s v="sildG05"/>
    <n v="126417"/>
    <n v="1"/>
    <n v="61"/>
    <n v="25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5"/>
    <x v="1"/>
    <n v="1"/>
    <n v="15"/>
    <n v="0.5"/>
    <n v="11309743.4397"/>
    <n v="2019207"/>
    <n v="24008"/>
    <n v="1019"/>
    <s v="sildG05"/>
    <s v="161722.G05"/>
    <s v="sildG05"/>
    <n v="126417"/>
    <n v="1"/>
    <n v="68"/>
    <n v="25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6"/>
    <x v="1"/>
    <n v="1"/>
    <n v="15"/>
    <n v="0.5"/>
    <n v="11309743.4397"/>
    <n v="2019207"/>
    <n v="24008"/>
    <n v="1019"/>
    <s v="sildG05"/>
    <s v="161722.G05"/>
    <s v="sildG05"/>
    <n v="126417"/>
    <n v="1"/>
    <n v="72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7"/>
    <x v="1"/>
    <n v="1"/>
    <n v="15"/>
    <n v="0.5"/>
    <n v="11309743.4397"/>
    <n v="2019207"/>
    <n v="24008"/>
    <n v="1019"/>
    <s v="sildG05"/>
    <s v="161722.G05"/>
    <s v="sildG05"/>
    <n v="126417"/>
    <n v="1"/>
    <n v="74"/>
    <n v="23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8"/>
    <x v="1"/>
    <n v="1"/>
    <n v="15"/>
    <n v="0.5"/>
    <n v="11309743.4397"/>
    <n v="2019207"/>
    <n v="24008"/>
    <n v="1019"/>
    <s v="sildG05"/>
    <s v="161722.G05"/>
    <s v="sildG05"/>
    <n v="126417"/>
    <n v="1"/>
    <n v="75"/>
    <n v="20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6194868.794"/>
    <n v="169646151.59549999"/>
  </r>
  <r>
    <n v="1079"/>
    <x v="1"/>
    <n v="1"/>
    <n v="15"/>
    <n v="0.5"/>
    <n v="11309743.4397"/>
    <n v="2019207"/>
    <n v="24008"/>
    <n v="1019"/>
    <s v="sildG05"/>
    <s v="161722.G05"/>
    <s v="sildG05"/>
    <n v="126417"/>
    <n v="1"/>
    <n v="76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80"/>
    <x v="1"/>
    <n v="1"/>
    <n v="15"/>
    <n v="0.5"/>
    <n v="11309743.4397"/>
    <n v="2019207"/>
    <n v="24008"/>
    <n v="1019"/>
    <s v="sildG05"/>
    <s v="161722.G05"/>
    <s v="sildG05"/>
    <n v="126417"/>
    <n v="1"/>
    <n v="78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81"/>
    <x v="1"/>
    <n v="1"/>
    <n v="15"/>
    <n v="0.5"/>
    <n v="11309743.4397"/>
    <n v="2019207"/>
    <n v="24008"/>
    <n v="1019"/>
    <s v="sildG05"/>
    <s v="161722.G05"/>
    <s v="sildG05"/>
    <n v="126417"/>
    <n v="1"/>
    <n v="79"/>
    <n v="21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7504612.23370001"/>
    <n v="169646151.59549999"/>
  </r>
  <r>
    <n v="1082"/>
    <x v="1"/>
    <n v="1"/>
    <n v="15"/>
    <n v="0.5"/>
    <n v="11309743.4397"/>
    <n v="2019207"/>
    <n v="24008"/>
    <n v="1019"/>
    <s v="sildG05"/>
    <s v="161722.G05"/>
    <s v="sildG05"/>
    <n v="126417"/>
    <n v="1"/>
    <n v="85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83"/>
    <x v="1"/>
    <n v="1"/>
    <n v="15"/>
    <n v="0.5"/>
    <n v="11309743.4397"/>
    <n v="2019207"/>
    <n v="24008"/>
    <n v="1019"/>
    <s v="sildG05"/>
    <s v="161722.G05"/>
    <s v="sildG05"/>
    <n v="126417"/>
    <n v="1"/>
    <n v="86"/>
    <n v="20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6194868.794"/>
    <n v="169646151.59549999"/>
  </r>
  <r>
    <n v="1084"/>
    <x v="1"/>
    <n v="1"/>
    <n v="15"/>
    <n v="0.5"/>
    <n v="11309743.4397"/>
    <n v="2019207"/>
    <n v="24008"/>
    <n v="1019"/>
    <s v="sildG05"/>
    <s v="161722.G05"/>
    <s v="sildG05"/>
    <n v="126417"/>
    <n v="1"/>
    <n v="89"/>
    <n v="22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085"/>
    <x v="1"/>
    <n v="1"/>
    <n v="15"/>
    <n v="0.5"/>
    <n v="11309743.4397"/>
    <n v="2019207"/>
    <n v="24008"/>
    <n v="1019"/>
    <s v="sildG05"/>
    <s v="161722.G05"/>
    <s v="sildG05"/>
    <n v="126417"/>
    <n v="1"/>
    <n v="93"/>
    <n v="25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86"/>
    <x v="1"/>
    <n v="1"/>
    <n v="15"/>
    <n v="0.5"/>
    <n v="11309743.4397"/>
    <n v="2019207"/>
    <n v="24018"/>
    <n v="1019"/>
    <s v="sildG05"/>
    <s v="161722.G05"/>
    <s v="sildG05"/>
    <n v="126417"/>
    <n v="1"/>
    <n v="2"/>
    <n v="29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87"/>
    <x v="1"/>
    <n v="1"/>
    <n v="15"/>
    <n v="0.5"/>
    <n v="11309743.4397"/>
    <n v="2019207"/>
    <n v="24018"/>
    <n v="1019"/>
    <s v="sildG05"/>
    <s v="161722.G05"/>
    <s v="sildG05"/>
    <n v="126417"/>
    <n v="1"/>
    <n v="6"/>
    <n v="24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88"/>
    <x v="1"/>
    <n v="1"/>
    <n v="15"/>
    <n v="0.5"/>
    <n v="11309743.4397"/>
    <n v="2019207"/>
    <n v="24018"/>
    <n v="1019"/>
    <s v="sildG05"/>
    <s v="161722.G05"/>
    <s v="sildG05"/>
    <n v="126417"/>
    <n v="1"/>
    <n v="13"/>
    <n v="25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89"/>
    <x v="1"/>
    <n v="1"/>
    <n v="15"/>
    <n v="0.5"/>
    <n v="11309743.4397"/>
    <n v="2019207"/>
    <n v="24018"/>
    <n v="1019"/>
    <s v="sildG05"/>
    <s v="161722.G05"/>
    <s v="sildG05"/>
    <n v="126417"/>
    <n v="1"/>
    <n v="22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90"/>
    <x v="1"/>
    <n v="1"/>
    <n v="15"/>
    <n v="0.5"/>
    <n v="11309743.4397"/>
    <n v="2019207"/>
    <n v="24018"/>
    <n v="1019"/>
    <s v="sildG05"/>
    <s v="161722.G05"/>
    <s v="sildG05"/>
    <n v="126417"/>
    <n v="1"/>
    <n v="26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91"/>
    <x v="1"/>
    <n v="1"/>
    <n v="15"/>
    <n v="0.5"/>
    <n v="11309743.4397"/>
    <n v="2019207"/>
    <n v="24018"/>
    <n v="1019"/>
    <s v="sildG05"/>
    <s v="161722.G05"/>
    <s v="sildG05"/>
    <n v="126417"/>
    <n v="1"/>
    <n v="27"/>
    <n v="25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2"/>
    <x v="1"/>
    <n v="1"/>
    <n v="15"/>
    <n v="0.5"/>
    <n v="11309743.4397"/>
    <n v="2019207"/>
    <n v="24018"/>
    <n v="1019"/>
    <s v="sildG05"/>
    <s v="161722.G05"/>
    <s v="sildG05"/>
    <n v="126417"/>
    <n v="1"/>
    <n v="29"/>
    <n v="25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3"/>
    <x v="1"/>
    <n v="1"/>
    <n v="15"/>
    <n v="0.5"/>
    <n v="11309743.4397"/>
    <n v="2019207"/>
    <n v="24018"/>
    <n v="1019"/>
    <s v="sildG05"/>
    <s v="161722.G05"/>
    <s v="sildG05"/>
    <n v="126417"/>
    <n v="1"/>
    <n v="30"/>
    <n v="26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94"/>
    <x v="1"/>
    <n v="1"/>
    <n v="15"/>
    <n v="0.5"/>
    <n v="11309743.4397"/>
    <n v="2019207"/>
    <n v="24018"/>
    <n v="1019"/>
    <s v="sildG05"/>
    <s v="161722.G05"/>
    <s v="sildG05"/>
    <n v="126417"/>
    <n v="1"/>
    <n v="31"/>
    <n v="28"/>
    <n v="15"/>
    <x v="0"/>
    <n v="1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95"/>
    <x v="1"/>
    <n v="1"/>
    <n v="15"/>
    <n v="0.5"/>
    <n v="11309743.4397"/>
    <n v="2019207"/>
    <n v="24018"/>
    <n v="1019"/>
    <s v="sildG05"/>
    <s v="161722.G05"/>
    <s v="sildG05"/>
    <n v="126417"/>
    <n v="1"/>
    <n v="32"/>
    <n v="24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96"/>
    <x v="1"/>
    <n v="1"/>
    <n v="15"/>
    <n v="0.5"/>
    <n v="11309743.4397"/>
    <n v="2019207"/>
    <n v="24018"/>
    <n v="1019"/>
    <s v="sildG05"/>
    <s v="161722.G05"/>
    <s v="sildG05"/>
    <n v="126417"/>
    <n v="1"/>
    <n v="34"/>
    <n v="30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9292303.19099998"/>
    <n v="169646151.59549999"/>
  </r>
  <r>
    <n v="1097"/>
    <x v="1"/>
    <n v="1"/>
    <n v="15"/>
    <n v="0.5"/>
    <n v="11309743.4397"/>
    <n v="2019207"/>
    <n v="24018"/>
    <n v="1019"/>
    <s v="sildG05"/>
    <s v="161722.G05"/>
    <s v="sildG05"/>
    <n v="126417"/>
    <n v="1"/>
    <n v="35"/>
    <n v="25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8"/>
    <x v="1"/>
    <n v="1"/>
    <n v="15"/>
    <n v="0.5"/>
    <n v="11309743.4397"/>
    <n v="2019207"/>
    <n v="24018"/>
    <n v="1019"/>
    <s v="sildG05"/>
    <s v="161722.G05"/>
    <s v="sildG05"/>
    <n v="126417"/>
    <n v="1"/>
    <n v="46"/>
    <n v="27"/>
    <n v="1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99"/>
    <x v="1"/>
    <n v="1"/>
    <n v="15"/>
    <n v="0.5"/>
    <n v="11309743.4397"/>
    <n v="2019207"/>
    <n v="24018"/>
    <n v="1019"/>
    <s v="sildG05"/>
    <s v="161722.G05"/>
    <s v="sildG05"/>
    <n v="126417"/>
    <n v="1"/>
    <n v="47"/>
    <n v="22"/>
    <n v="15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100"/>
    <x v="1"/>
    <n v="1"/>
    <n v="15"/>
    <n v="0.5"/>
    <n v="11309743.4397"/>
    <n v="2019207"/>
    <n v="24018"/>
    <n v="1019"/>
    <s v="sildG05"/>
    <s v="161722.G05"/>
    <s v="sildG05"/>
    <n v="126417"/>
    <n v="1"/>
    <n v="50"/>
    <n v="24"/>
    <n v="15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1433842.5528"/>
    <n v="169646151.59549999"/>
  </r>
  <r>
    <n v="1101"/>
    <x v="1"/>
    <n v="1"/>
    <n v="15"/>
    <n v="0.5"/>
    <n v="11309743.4397"/>
    <n v="2019207"/>
    <n v="24018"/>
    <n v="1019"/>
    <s v="sildG05"/>
    <s v="161722.G05"/>
    <s v="sildG05"/>
    <n v="126417"/>
    <n v="1"/>
    <n v="54"/>
    <n v="27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102"/>
    <x v="1"/>
    <n v="1"/>
    <n v="15"/>
    <n v="0.5"/>
    <n v="11309743.4397"/>
    <n v="2019207"/>
    <n v="24019"/>
    <n v="1019"/>
    <s v="sildG05"/>
    <s v="161722.G05"/>
    <s v="sildG05"/>
    <n v="126417"/>
    <n v="1"/>
    <n v="1"/>
    <n v="28"/>
    <n v="1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03"/>
    <x v="1"/>
    <n v="1"/>
    <n v="15"/>
    <n v="0.5"/>
    <n v="11309743.4397"/>
    <n v="2019207"/>
    <n v="24019"/>
    <n v="1019"/>
    <s v="sildG05"/>
    <s v="161722.G05"/>
    <s v="sildG05"/>
    <n v="126417"/>
    <n v="1"/>
    <n v="5"/>
    <n v="25"/>
    <n v="1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82743585.99250001"/>
    <n v="169646151.59549999"/>
  </r>
  <r>
    <n v="1104"/>
    <x v="1"/>
    <n v="1"/>
    <n v="15"/>
    <n v="0.5"/>
    <n v="11309743.4397"/>
    <n v="2019207"/>
    <n v="24019"/>
    <n v="1019"/>
    <s v="sildG05"/>
    <s v="161722.G05"/>
    <s v="sildG05"/>
    <n v="126417"/>
    <n v="1"/>
    <n v="26"/>
    <n v="28"/>
    <n v="15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16672816.31159997"/>
    <n v="169646151.59549999"/>
  </r>
  <r>
    <n v="1105"/>
    <x v="1"/>
    <n v="1"/>
    <n v="15"/>
    <n v="0.5"/>
    <n v="11309743.4397"/>
    <n v="2019207"/>
    <n v="24019"/>
    <n v="1019"/>
    <s v="sildG05"/>
    <s v="161722.G05"/>
    <s v="sildG05"/>
    <n v="126417"/>
    <n v="1"/>
    <n v="27"/>
    <n v="29"/>
    <n v="15"/>
    <x v="0"/>
    <n v="2"/>
    <s v="-"/>
    <s v="-"/>
    <x v="0"/>
    <s v="-"/>
    <n v="1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27982559.75129998"/>
    <n v="169646151.59549999"/>
  </r>
  <r>
    <n v="1106"/>
    <x v="1"/>
    <n v="1"/>
    <n v="15"/>
    <n v="0.5"/>
    <n v="11309743.4397"/>
    <n v="2019207"/>
    <n v="24019"/>
    <n v="1019"/>
    <s v="sildG05"/>
    <s v="161722.G05"/>
    <s v="sildG05"/>
    <n v="126417"/>
    <n v="1"/>
    <n v="31"/>
    <n v="28"/>
    <n v="15"/>
    <x v="0"/>
    <n v="1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07"/>
    <x v="1"/>
    <n v="1"/>
    <n v="15"/>
    <n v="0.5"/>
    <n v="11309743.4397"/>
    <n v="2019207"/>
    <n v="24019"/>
    <n v="1019"/>
    <s v="sildG05"/>
    <s v="161722.G05"/>
    <s v="sildG05"/>
    <n v="126417"/>
    <n v="1"/>
    <n v="32"/>
    <n v="23"/>
    <n v="15"/>
    <x v="0"/>
    <n v="1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60124099.11309999"/>
    <n v="169646151.59549999"/>
  </r>
  <r>
    <n v="1108"/>
    <x v="1"/>
    <n v="1"/>
    <n v="15"/>
    <n v="0.5"/>
    <n v="11309743.4397"/>
    <n v="2019207"/>
    <n v="24019"/>
    <n v="1019"/>
    <s v="sildG05"/>
    <s v="161722.G05"/>
    <s v="sildG05"/>
    <n v="126417"/>
    <n v="1"/>
    <n v="33"/>
    <n v="25"/>
    <n v="15"/>
    <x v="0"/>
    <n v="2"/>
    <s v="-"/>
    <s v="-"/>
    <x v="0"/>
    <s v="-"/>
    <n v="1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109"/>
    <x v="1"/>
    <n v="1"/>
    <n v="15"/>
    <n v="0.5"/>
    <n v="11309743.4397"/>
    <n v="2019207"/>
    <n v="24019"/>
    <n v="1019"/>
    <s v="sildG05"/>
    <s v="161722.G05"/>
    <s v="sildG05"/>
    <n v="126417"/>
    <n v="1"/>
    <n v="35"/>
    <n v="26"/>
    <n v="1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053329.43220001"/>
    <n v="169646151.59549999"/>
  </r>
  <r>
    <n v="1110"/>
    <x v="1"/>
    <n v="1"/>
    <n v="15"/>
    <n v="0.5"/>
    <n v="11309743.4397"/>
    <n v="2019207"/>
    <n v="24022"/>
    <n v="1019"/>
    <s v="sildG05"/>
    <s v="161722.G05"/>
    <s v="sildG05"/>
    <n v="126417"/>
    <n v="1"/>
    <n v="54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111"/>
    <x v="1"/>
    <n v="1"/>
    <n v="15"/>
    <n v="0.5"/>
    <n v="11309743.4397"/>
    <n v="2019207"/>
    <n v="24022"/>
    <n v="1019"/>
    <s v="sildG05"/>
    <s v="161722.G05"/>
    <s v="sildG05"/>
    <n v="126417"/>
    <n v="1"/>
    <n v="67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112"/>
    <x v="1"/>
    <n v="1"/>
    <n v="15"/>
    <n v="0.5"/>
    <n v="11309743.4397"/>
    <n v="2019207"/>
    <n v="24022"/>
    <n v="1019"/>
    <s v="sildG05"/>
    <s v="161722.G05"/>
    <s v="sildG05"/>
    <n v="126417"/>
    <n v="1"/>
    <n v="71"/>
    <n v="27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113"/>
    <x v="1"/>
    <n v="1"/>
    <n v="15"/>
    <n v="0.5"/>
    <n v="11309743.4397"/>
    <n v="2019207"/>
    <n v="24022"/>
    <n v="1019"/>
    <s v="sildG05"/>
    <s v="161722.G05"/>
    <s v="sildG05"/>
    <n v="126417"/>
    <n v="1"/>
    <n v="79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114"/>
    <x v="1"/>
    <n v="1"/>
    <n v="15"/>
    <n v="0.5"/>
    <n v="11309743.4397"/>
    <n v="2019207"/>
    <n v="24022"/>
    <n v="1019"/>
    <s v="sildG05"/>
    <s v="161722.G05"/>
    <s v="sildG05"/>
    <n v="126417"/>
    <n v="1"/>
    <n v="94"/>
    <n v="30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9292303.19099998"/>
    <n v="169646151.59549999"/>
  </r>
  <r>
    <n v="1115"/>
    <x v="1"/>
    <n v="1"/>
    <n v="15"/>
    <n v="0.5"/>
    <n v="11309743.4397"/>
    <n v="2019207"/>
    <n v="24027"/>
    <n v="1019"/>
    <s v="sildG05"/>
    <s v="161722.G05"/>
    <s v="sildG05"/>
    <n v="126417"/>
    <n v="1"/>
    <n v="38"/>
    <n v="29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7982559.75129998"/>
    <n v="169646151.59549999"/>
  </r>
  <r>
    <n v="1116"/>
    <x v="1"/>
    <n v="1"/>
    <n v="15"/>
    <n v="0.5"/>
    <n v="11309743.4397"/>
    <n v="2019207"/>
    <n v="24027"/>
    <n v="1019"/>
    <s v="sildG05"/>
    <s v="161722.G05"/>
    <s v="sildG05"/>
    <n v="126417"/>
    <n v="1"/>
    <n v="44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117"/>
    <x v="1"/>
    <n v="1"/>
    <n v="15"/>
    <n v="0.5"/>
    <n v="11309743.4397"/>
    <n v="2019207"/>
    <n v="24027"/>
    <n v="1019"/>
    <s v="sildG05"/>
    <s v="161722.G05"/>
    <s v="sildG05"/>
    <n v="126417"/>
    <n v="1"/>
    <n v="58"/>
    <n v="27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118"/>
    <x v="1"/>
    <n v="1"/>
    <n v="15"/>
    <n v="0.5"/>
    <n v="11309743.4397"/>
    <n v="2019207"/>
    <n v="24027"/>
    <n v="1019"/>
    <s v="sildG05"/>
    <s v="161722.G05"/>
    <s v="sildG05"/>
    <n v="126417"/>
    <n v="1"/>
    <n v="63"/>
    <n v="26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053329.43220001"/>
    <n v="169646151.59549999"/>
  </r>
  <r>
    <n v="1119"/>
    <x v="1"/>
    <n v="1"/>
    <n v="15"/>
    <n v="0.5"/>
    <n v="11309743.4397"/>
    <n v="2019207"/>
    <n v="24027"/>
    <n v="1019"/>
    <s v="sildG05"/>
    <s v="161722.G05"/>
    <s v="sildG05"/>
    <n v="126417"/>
    <n v="1"/>
    <n v="65"/>
    <n v="30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39292303.19099998"/>
    <n v="169646151.59549999"/>
  </r>
  <r>
    <n v="1120"/>
    <x v="1"/>
    <n v="1"/>
    <n v="15"/>
    <n v="0.5"/>
    <n v="11309743.4397"/>
    <n v="2019207"/>
    <n v="24027"/>
    <n v="1019"/>
    <s v="sildG05"/>
    <s v="161722.G05"/>
    <s v="sildG05"/>
    <n v="126417"/>
    <n v="1"/>
    <n v="68"/>
    <n v="33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3221533.51010001"/>
    <n v="169646151.59549999"/>
  </r>
  <r>
    <n v="1121"/>
    <x v="1"/>
    <n v="1"/>
    <n v="15"/>
    <n v="0.5"/>
    <n v="11309743.4397"/>
    <n v="2019207"/>
    <n v="24027"/>
    <n v="1019"/>
    <s v="sildG05"/>
    <s v="161722.G05"/>
    <s v="sildG05"/>
    <n v="126417"/>
    <n v="1"/>
    <n v="71"/>
    <n v="28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22"/>
    <x v="1"/>
    <n v="1"/>
    <n v="15"/>
    <n v="0.5"/>
    <n v="11309743.4397"/>
    <n v="2019207"/>
    <n v="24027"/>
    <n v="1019"/>
    <s v="sildG05"/>
    <s v="161722.G05"/>
    <s v="sildG05"/>
    <n v="126417"/>
    <n v="1"/>
    <n v="75"/>
    <n v="29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7982559.75129998"/>
    <n v="169646151.59549999"/>
  </r>
  <r>
    <n v="1123"/>
    <x v="1"/>
    <n v="1"/>
    <n v="15"/>
    <n v="0.5"/>
    <n v="11309743.4397"/>
    <n v="2019207"/>
    <n v="24027"/>
    <n v="1019"/>
    <s v="sildG05"/>
    <s v="161722.G05"/>
    <s v="sildG05"/>
    <n v="126417"/>
    <n v="1"/>
    <n v="90"/>
    <n v="27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124"/>
    <x v="1"/>
    <n v="1"/>
    <n v="15"/>
    <n v="0.5"/>
    <n v="11309743.4397"/>
    <n v="2019207"/>
    <n v="24027"/>
    <n v="1019"/>
    <s v="sildG05"/>
    <s v="161722.G05"/>
    <s v="sildG05"/>
    <n v="126417"/>
    <n v="1"/>
    <n v="94"/>
    <n v="31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50602046.63069999"/>
    <n v="169646151.59549999"/>
  </r>
  <r>
    <n v="1125"/>
    <x v="1"/>
    <n v="1"/>
    <n v="15.5"/>
    <n v="0.5"/>
    <n v="8665317.8805"/>
    <n v="2019207"/>
    <n v="24007"/>
    <n v="1019"/>
    <s v="sildG05"/>
    <s v="161722.G05"/>
    <s v="sildG05"/>
    <n v="126417"/>
    <n v="1"/>
    <n v="7"/>
    <n v="28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26"/>
    <x v="1"/>
    <n v="1"/>
    <n v="15.5"/>
    <n v="0.5"/>
    <n v="8665317.8805"/>
    <n v="2019207"/>
    <n v="24007"/>
    <n v="1019"/>
    <s v="sildG05"/>
    <s v="161722.G05"/>
    <s v="sildG05"/>
    <n v="126417"/>
    <n v="1"/>
    <n v="58"/>
    <n v="24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07967629.132"/>
    <n v="134312427.14774999"/>
  </r>
  <r>
    <n v="1127"/>
    <x v="1"/>
    <n v="1"/>
    <n v="15.5"/>
    <n v="0.5"/>
    <n v="8665317.8805"/>
    <n v="2019207"/>
    <n v="24007"/>
    <n v="1019"/>
    <s v="sildG05"/>
    <s v="161722.G05"/>
    <s v="sildG05"/>
    <n v="126417"/>
    <n v="1"/>
    <n v="60"/>
    <n v="25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6632947.01249999"/>
    <n v="134312427.14774999"/>
  </r>
  <r>
    <n v="1128"/>
    <x v="1"/>
    <n v="1"/>
    <n v="15.5"/>
    <n v="0.5"/>
    <n v="8665317.8805"/>
    <n v="2019207"/>
    <n v="24007"/>
    <n v="1019"/>
    <s v="sildG05"/>
    <s v="161722.G05"/>
    <s v="sildG05"/>
    <n v="126417"/>
    <n v="1"/>
    <n v="75"/>
    <n v="30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29"/>
    <x v="1"/>
    <n v="1"/>
    <n v="15.5"/>
    <n v="0.5"/>
    <n v="8665317.8805"/>
    <n v="2019207"/>
    <n v="24007"/>
    <n v="1019"/>
    <s v="sildG05"/>
    <s v="161722.G05"/>
    <s v="sildG05"/>
    <n v="126417"/>
    <n v="1"/>
    <n v="95"/>
    <n v="27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33963582.7735"/>
    <n v="134312427.14774999"/>
  </r>
  <r>
    <n v="1130"/>
    <x v="1"/>
    <n v="1"/>
    <n v="15.5"/>
    <n v="0.5"/>
    <n v="8665317.8805"/>
    <n v="2019207"/>
    <n v="24008"/>
    <n v="1019"/>
    <s v="sildG05"/>
    <s v="161722.G05"/>
    <s v="sildG05"/>
    <n v="126417"/>
    <n v="1"/>
    <n v="2"/>
    <n v="28"/>
    <n v="15.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42628900.65399998"/>
    <n v="134312427.14774999"/>
  </r>
  <r>
    <n v="1131"/>
    <x v="1"/>
    <n v="1"/>
    <n v="15.5"/>
    <n v="0.5"/>
    <n v="8665317.8805"/>
    <n v="2019207"/>
    <n v="24008"/>
    <n v="1019"/>
    <s v="sildG05"/>
    <s v="161722.G05"/>
    <s v="sildG05"/>
    <n v="126417"/>
    <n v="1"/>
    <n v="9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2"/>
    <x v="1"/>
    <n v="1"/>
    <n v="15.5"/>
    <n v="0.5"/>
    <n v="8665317.8805"/>
    <n v="2019207"/>
    <n v="24008"/>
    <n v="1019"/>
    <s v="sildG05"/>
    <s v="161722.G05"/>
    <s v="sildG05"/>
    <n v="126417"/>
    <n v="1"/>
    <n v="12"/>
    <n v="25"/>
    <n v="15.5"/>
    <x v="0"/>
    <n v="2"/>
    <s v="-"/>
    <s v="-"/>
    <x v="0"/>
    <s v="-"/>
    <n v="1"/>
    <s v="-"/>
    <s v="-"/>
    <s v="-"/>
    <s v="-"/>
    <n v="58"/>
    <n v="2"/>
    <n v="1"/>
    <n v="1"/>
    <s v="-"/>
    <s v="-"/>
    <s v="-"/>
    <n v="1"/>
    <s v="-"/>
    <s v="-"/>
    <s v="-"/>
    <s v="-"/>
    <b v="1"/>
    <m/>
    <n v="216632947.01249999"/>
    <n v="134312427.14774999"/>
  </r>
  <r>
    <n v="1133"/>
    <x v="1"/>
    <n v="1"/>
    <n v="15.5"/>
    <n v="0.5"/>
    <n v="8665317.8805"/>
    <n v="2019207"/>
    <n v="24008"/>
    <n v="1019"/>
    <s v="sildG05"/>
    <s v="161722.G05"/>
    <s v="sildG05"/>
    <n v="126417"/>
    <n v="1"/>
    <n v="47"/>
    <n v="27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34"/>
    <x v="1"/>
    <n v="1"/>
    <n v="15.5"/>
    <n v="0.5"/>
    <n v="8665317.8805"/>
    <n v="2019207"/>
    <n v="24008"/>
    <n v="1019"/>
    <s v="sildG05"/>
    <s v="161722.G05"/>
    <s v="sildG05"/>
    <n v="126417"/>
    <n v="1"/>
    <n v="49"/>
    <n v="26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5"/>
    <x v="1"/>
    <n v="1"/>
    <n v="15.5"/>
    <n v="0.5"/>
    <n v="8665317.8805"/>
    <n v="2019207"/>
    <n v="24008"/>
    <n v="1019"/>
    <s v="sildG05"/>
    <s v="161722.G05"/>
    <s v="sildG05"/>
    <n v="126417"/>
    <n v="1"/>
    <n v="62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6"/>
    <x v="1"/>
    <n v="1"/>
    <n v="15.5"/>
    <n v="0.5"/>
    <n v="8665317.8805"/>
    <n v="2019207"/>
    <n v="24008"/>
    <n v="1019"/>
    <s v="sildG05"/>
    <s v="161722.G05"/>
    <s v="sildG05"/>
    <n v="126417"/>
    <n v="1"/>
    <n v="63"/>
    <n v="24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7967629.132"/>
    <n v="134312427.14774999"/>
  </r>
  <r>
    <n v="1137"/>
    <x v="1"/>
    <n v="1"/>
    <n v="15.5"/>
    <n v="0.5"/>
    <n v="8665317.8805"/>
    <n v="2019207"/>
    <n v="24008"/>
    <n v="1019"/>
    <s v="sildG05"/>
    <s v="161722.G05"/>
    <s v="sildG05"/>
    <n v="126417"/>
    <n v="1"/>
    <n v="65"/>
    <n v="26"/>
    <n v="15.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25298264.89300001"/>
    <n v="134312427.14774999"/>
  </r>
  <r>
    <n v="1138"/>
    <x v="1"/>
    <n v="1"/>
    <n v="15.5"/>
    <n v="0.5"/>
    <n v="8665317.8805"/>
    <n v="2019207"/>
    <n v="24008"/>
    <n v="1019"/>
    <s v="sildG05"/>
    <s v="161722.G05"/>
    <s v="sildG05"/>
    <n v="126417"/>
    <n v="1"/>
    <n v="70"/>
    <n v="27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39"/>
    <x v="1"/>
    <n v="1"/>
    <n v="15.5"/>
    <n v="0.5"/>
    <n v="8665317.8805"/>
    <n v="2019207"/>
    <n v="24008"/>
    <n v="1019"/>
    <s v="sildG05"/>
    <s v="161722.G05"/>
    <s v="sildG05"/>
    <n v="126417"/>
    <n v="1"/>
    <n v="81"/>
    <n v="26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40"/>
    <x v="1"/>
    <n v="1"/>
    <n v="15.5"/>
    <n v="0.5"/>
    <n v="8665317.8805"/>
    <n v="2019207"/>
    <n v="24008"/>
    <n v="1019"/>
    <s v="sildG05"/>
    <s v="161722.G05"/>
    <s v="sildG05"/>
    <n v="126417"/>
    <n v="1"/>
    <n v="88"/>
    <n v="23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9302311.25150001"/>
    <n v="134312427.14774999"/>
  </r>
  <r>
    <n v="1141"/>
    <x v="1"/>
    <n v="1"/>
    <n v="15.5"/>
    <n v="0.5"/>
    <n v="8665317.8805"/>
    <n v="2019207"/>
    <n v="24008"/>
    <n v="1019"/>
    <s v="sildG05"/>
    <s v="161722.G05"/>
    <s v="sildG05"/>
    <n v="126417"/>
    <n v="1"/>
    <n v="98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42"/>
    <x v="1"/>
    <n v="1"/>
    <n v="15.5"/>
    <n v="0.5"/>
    <n v="8665317.8805"/>
    <n v="2019207"/>
    <n v="24018"/>
    <n v="1019"/>
    <s v="sildG05"/>
    <s v="161722.G05"/>
    <s v="sildG05"/>
    <n v="126417"/>
    <n v="1"/>
    <n v="9"/>
    <n v="30"/>
    <n v="15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43"/>
    <x v="1"/>
    <n v="1"/>
    <n v="15.5"/>
    <n v="0.5"/>
    <n v="8665317.8805"/>
    <n v="2019207"/>
    <n v="24018"/>
    <n v="1019"/>
    <s v="sildG05"/>
    <s v="161722.G05"/>
    <s v="sildG05"/>
    <n v="126417"/>
    <n v="1"/>
    <n v="10"/>
    <n v="28"/>
    <n v="15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44"/>
    <x v="1"/>
    <n v="1"/>
    <n v="15.5"/>
    <n v="0.5"/>
    <n v="8665317.8805"/>
    <n v="2019207"/>
    <n v="24018"/>
    <n v="1019"/>
    <s v="sildG05"/>
    <s v="161722.G05"/>
    <s v="sildG05"/>
    <n v="126417"/>
    <n v="1"/>
    <n v="17"/>
    <n v="28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45"/>
    <x v="1"/>
    <n v="1"/>
    <n v="15.5"/>
    <n v="0.5"/>
    <n v="8665317.8805"/>
    <n v="2019207"/>
    <n v="24018"/>
    <n v="1019"/>
    <s v="sildG05"/>
    <s v="161722.G05"/>
    <s v="sildG05"/>
    <n v="126417"/>
    <n v="1"/>
    <n v="25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46"/>
    <x v="1"/>
    <n v="1"/>
    <n v="15.5"/>
    <n v="0.5"/>
    <n v="8665317.8805"/>
    <n v="2019207"/>
    <n v="24018"/>
    <n v="1019"/>
    <s v="sildG05"/>
    <s v="161722.G05"/>
    <s v="sildG05"/>
    <n v="126417"/>
    <n v="1"/>
    <n v="33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47"/>
    <x v="1"/>
    <n v="1"/>
    <n v="15.5"/>
    <n v="0.5"/>
    <n v="8665317.8805"/>
    <n v="2019207"/>
    <n v="24018"/>
    <n v="1019"/>
    <s v="sildG05"/>
    <s v="161722.G05"/>
    <s v="sildG05"/>
    <n v="126417"/>
    <n v="1"/>
    <n v="37"/>
    <n v="29"/>
    <n v="15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1294218.5345"/>
    <n v="134312427.14774999"/>
  </r>
  <r>
    <n v="1148"/>
    <x v="1"/>
    <n v="1"/>
    <n v="15.5"/>
    <n v="0.5"/>
    <n v="8665317.8805"/>
    <n v="2019207"/>
    <n v="24018"/>
    <n v="1019"/>
    <s v="sildG05"/>
    <s v="161722.G05"/>
    <s v="sildG05"/>
    <n v="126417"/>
    <n v="1"/>
    <n v="38"/>
    <n v="32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7290172.176"/>
    <n v="134312427.14774999"/>
  </r>
  <r>
    <n v="1149"/>
    <x v="1"/>
    <n v="1"/>
    <n v="15.5"/>
    <n v="0.5"/>
    <n v="8665317.8805"/>
    <n v="2019207"/>
    <n v="24018"/>
    <n v="1019"/>
    <s v="sildG05"/>
    <s v="161722.G05"/>
    <s v="sildG05"/>
    <n v="126417"/>
    <n v="1"/>
    <n v="40"/>
    <n v="26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50"/>
    <x v="1"/>
    <n v="1"/>
    <n v="15.5"/>
    <n v="0.5"/>
    <n v="8665317.8805"/>
    <n v="2019207"/>
    <n v="24018"/>
    <n v="1019"/>
    <s v="sildG05"/>
    <s v="161722.G05"/>
    <s v="sildG05"/>
    <n v="126417"/>
    <n v="1"/>
    <n v="48"/>
    <n v="28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51"/>
    <x v="1"/>
    <n v="1"/>
    <n v="15.5"/>
    <n v="0.5"/>
    <n v="8665317.8805"/>
    <n v="2019207"/>
    <n v="24018"/>
    <n v="1019"/>
    <s v="sildG05"/>
    <s v="161722.G05"/>
    <s v="sildG05"/>
    <n v="126417"/>
    <n v="1"/>
    <n v="51"/>
    <n v="27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52"/>
    <x v="1"/>
    <n v="1"/>
    <n v="15.5"/>
    <n v="0.5"/>
    <n v="8665317.8805"/>
    <n v="2019207"/>
    <n v="24018"/>
    <n v="1019"/>
    <s v="sildG05"/>
    <s v="161722.G05"/>
    <s v="sildG05"/>
    <n v="126417"/>
    <n v="1"/>
    <n v="52"/>
    <n v="29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53"/>
    <x v="1"/>
    <n v="1"/>
    <n v="15.5"/>
    <n v="0.5"/>
    <n v="8665317.8805"/>
    <n v="2019207"/>
    <n v="24018"/>
    <n v="1019"/>
    <s v="sildG05"/>
    <s v="161722.G05"/>
    <s v="sildG05"/>
    <n v="126417"/>
    <n v="1"/>
    <n v="53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54"/>
    <x v="1"/>
    <n v="1"/>
    <n v="15.5"/>
    <n v="0.5"/>
    <n v="8665317.8805"/>
    <n v="2019207"/>
    <n v="24019"/>
    <n v="1019"/>
    <s v="sildG05"/>
    <s v="161722.G05"/>
    <s v="sildG05"/>
    <n v="126417"/>
    <n v="1"/>
    <n v="12"/>
    <n v="30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959536.41499999"/>
    <n v="134312427.14774999"/>
  </r>
  <r>
    <n v="1155"/>
    <x v="1"/>
    <n v="1"/>
    <n v="15.5"/>
    <n v="0.5"/>
    <n v="8665317.8805"/>
    <n v="2019207"/>
    <n v="24019"/>
    <n v="1019"/>
    <s v="sildG05"/>
    <s v="161722.G05"/>
    <s v="sildG05"/>
    <n v="126417"/>
    <n v="1"/>
    <n v="13"/>
    <n v="30"/>
    <n v="15.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9959536.41499999"/>
    <n v="134312427.14774999"/>
  </r>
  <r>
    <n v="1156"/>
    <x v="1"/>
    <n v="1"/>
    <n v="15.5"/>
    <n v="0.5"/>
    <n v="8665317.8805"/>
    <n v="2019207"/>
    <n v="24019"/>
    <n v="1019"/>
    <s v="sildG05"/>
    <s v="161722.G05"/>
    <s v="sildG05"/>
    <n v="126417"/>
    <n v="1"/>
    <n v="14"/>
    <n v="26"/>
    <n v="15.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57"/>
    <x v="1"/>
    <n v="1"/>
    <n v="15.5"/>
    <n v="0.5"/>
    <n v="8665317.8805"/>
    <n v="2019207"/>
    <n v="24019"/>
    <n v="1019"/>
    <s v="sildG05"/>
    <s v="161722.G05"/>
    <s v="sildG05"/>
    <n v="126417"/>
    <n v="1"/>
    <n v="17"/>
    <n v="29"/>
    <n v="15.5"/>
    <x v="0"/>
    <n v="2"/>
    <s v="-"/>
    <s v="-"/>
    <x v="0"/>
    <s v="-"/>
    <n v="1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51294218.5345"/>
    <n v="134312427.14774999"/>
  </r>
  <r>
    <n v="1158"/>
    <x v="1"/>
    <n v="1"/>
    <n v="15.5"/>
    <n v="0.5"/>
    <n v="8665317.8805"/>
    <n v="2019207"/>
    <n v="24019"/>
    <n v="1019"/>
    <s v="sildG05"/>
    <s v="161722.G05"/>
    <s v="sildG05"/>
    <n v="126417"/>
    <n v="1"/>
    <n v="18"/>
    <n v="29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59"/>
    <x v="1"/>
    <n v="1"/>
    <n v="15.5"/>
    <n v="0.5"/>
    <n v="8665317.8805"/>
    <n v="2019207"/>
    <n v="24019"/>
    <n v="1019"/>
    <s v="sildG05"/>
    <s v="161722.G05"/>
    <s v="sildG05"/>
    <n v="126417"/>
    <n v="1"/>
    <n v="19"/>
    <n v="29"/>
    <n v="15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60"/>
    <x v="1"/>
    <n v="1"/>
    <n v="15.5"/>
    <n v="0.5"/>
    <n v="8665317.8805"/>
    <n v="2019207"/>
    <n v="24019"/>
    <n v="1019"/>
    <s v="sildG05"/>
    <s v="161722.G05"/>
    <s v="sildG05"/>
    <n v="126417"/>
    <n v="1"/>
    <n v="20"/>
    <n v="28"/>
    <n v="15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61"/>
    <x v="1"/>
    <n v="1"/>
    <n v="15.5"/>
    <n v="0.5"/>
    <n v="8665317.8805"/>
    <n v="2019207"/>
    <n v="24019"/>
    <n v="1019"/>
    <s v="sildG05"/>
    <s v="161722.G05"/>
    <s v="sildG05"/>
    <n v="126417"/>
    <n v="1"/>
    <n v="22"/>
    <n v="28"/>
    <n v="15.5"/>
    <x v="0"/>
    <n v="2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2628900.65399998"/>
    <n v="134312427.14774999"/>
  </r>
  <r>
    <n v="1162"/>
    <x v="1"/>
    <n v="1"/>
    <n v="15.5"/>
    <n v="0.5"/>
    <n v="8665317.8805"/>
    <n v="2019207"/>
    <n v="24019"/>
    <n v="1019"/>
    <s v="sildG05"/>
    <s v="161722.G05"/>
    <s v="sildG05"/>
    <n v="126417"/>
    <n v="1"/>
    <n v="34"/>
    <n v="28"/>
    <n v="15.5"/>
    <x v="0"/>
    <n v="1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42628900.65399998"/>
    <n v="134312427.14774999"/>
  </r>
  <r>
    <n v="1163"/>
    <x v="1"/>
    <n v="1"/>
    <n v="15.5"/>
    <n v="0.5"/>
    <n v="8665317.8805"/>
    <n v="2019207"/>
    <n v="24019"/>
    <n v="1019"/>
    <s v="sildG05"/>
    <s v="161722.G05"/>
    <s v="sildG05"/>
    <n v="126417"/>
    <n v="1"/>
    <n v="36"/>
    <n v="27"/>
    <n v="15.5"/>
    <x v="0"/>
    <n v="2"/>
    <s v="-"/>
    <s v="-"/>
    <x v="0"/>
    <s v="-"/>
    <n v="1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33963582.7735"/>
    <n v="134312427.14774999"/>
  </r>
  <r>
    <n v="1164"/>
    <x v="1"/>
    <n v="1"/>
    <n v="15.5"/>
    <n v="0.5"/>
    <n v="8665317.8805"/>
    <n v="2019207"/>
    <n v="24019"/>
    <n v="1019"/>
    <s v="sildG05"/>
    <s v="161722.G05"/>
    <s v="sildG05"/>
    <n v="126417"/>
    <n v="1"/>
    <n v="40"/>
    <n v="30"/>
    <n v="15.5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9959536.41499999"/>
    <n v="134312427.14774999"/>
  </r>
  <r>
    <n v="1165"/>
    <x v="1"/>
    <n v="1"/>
    <n v="15.5"/>
    <n v="0.5"/>
    <n v="8665317.8805"/>
    <n v="2019207"/>
    <n v="24022"/>
    <n v="1019"/>
    <s v="sildG05"/>
    <s v="161722.G05"/>
    <s v="sildG05"/>
    <n v="126417"/>
    <n v="1"/>
    <n v="20"/>
    <n v="31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68624854.29549998"/>
    <n v="134312427.14774999"/>
  </r>
  <r>
    <n v="1166"/>
    <x v="1"/>
    <n v="1"/>
    <n v="15.5"/>
    <n v="0.5"/>
    <n v="8665317.8805"/>
    <n v="2019207"/>
    <n v="24022"/>
    <n v="1019"/>
    <s v="sildG05"/>
    <s v="161722.G05"/>
    <s v="sildG05"/>
    <n v="126417"/>
    <n v="1"/>
    <n v="42"/>
    <n v="35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303286125.8175"/>
    <n v="134312427.14774999"/>
  </r>
  <r>
    <n v="1167"/>
    <x v="1"/>
    <n v="1"/>
    <n v="15.5"/>
    <n v="0.5"/>
    <n v="8665317.8805"/>
    <n v="2019207"/>
    <n v="24022"/>
    <n v="1019"/>
    <s v="sildG05"/>
    <s v="161722.G05"/>
    <s v="sildG05"/>
    <n v="126417"/>
    <n v="1"/>
    <n v="46"/>
    <n v="34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94620807.93699998"/>
    <n v="134312427.14774999"/>
  </r>
  <r>
    <n v="1168"/>
    <x v="1"/>
    <n v="1"/>
    <n v="15.5"/>
    <n v="0.5"/>
    <n v="8665317.8805"/>
    <n v="2019207"/>
    <n v="24022"/>
    <n v="1019"/>
    <s v="sildG05"/>
    <s v="161722.G05"/>
    <s v="sildG05"/>
    <n v="126417"/>
    <n v="1"/>
    <n v="48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69"/>
    <x v="1"/>
    <n v="1"/>
    <n v="15.5"/>
    <n v="0.5"/>
    <n v="8665317.8805"/>
    <n v="2019207"/>
    <n v="24022"/>
    <n v="1019"/>
    <s v="sildG05"/>
    <s v="161722.G05"/>
    <s v="sildG05"/>
    <n v="126417"/>
    <n v="1"/>
    <n v="49"/>
    <n v="31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68624854.29549998"/>
    <n v="134312427.14774999"/>
  </r>
  <r>
    <n v="1170"/>
    <x v="1"/>
    <n v="1"/>
    <n v="15.5"/>
    <n v="0.5"/>
    <n v="8665317.8805"/>
    <n v="2019207"/>
    <n v="24022"/>
    <n v="1019"/>
    <s v="sildG05"/>
    <s v="161722.G05"/>
    <s v="sildG05"/>
    <n v="126417"/>
    <n v="1"/>
    <n v="51"/>
    <n v="34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620807.93699998"/>
    <n v="134312427.14774999"/>
  </r>
  <r>
    <n v="1171"/>
    <x v="1"/>
    <n v="1"/>
    <n v="15.5"/>
    <n v="0.5"/>
    <n v="8665317.8805"/>
    <n v="2019207"/>
    <n v="24022"/>
    <n v="1019"/>
    <s v="sildG05"/>
    <s v="161722.G05"/>
    <s v="sildG05"/>
    <n v="126417"/>
    <n v="1"/>
    <n v="53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72"/>
    <x v="1"/>
    <n v="1"/>
    <n v="15.5"/>
    <n v="0.5"/>
    <n v="8665317.8805"/>
    <n v="2019207"/>
    <n v="24022"/>
    <n v="1019"/>
    <s v="sildG05"/>
    <s v="161722.G05"/>
    <s v="sildG05"/>
    <n v="126417"/>
    <n v="1"/>
    <n v="57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73"/>
    <x v="1"/>
    <n v="1"/>
    <n v="15.5"/>
    <n v="0.5"/>
    <n v="8665317.8805"/>
    <n v="2019207"/>
    <n v="24022"/>
    <n v="1019"/>
    <s v="sildG05"/>
    <s v="161722.G05"/>
    <s v="sildG05"/>
    <n v="126417"/>
    <n v="1"/>
    <n v="58"/>
    <n v="29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51294218.5345"/>
    <n v="134312427.14774999"/>
  </r>
  <r>
    <n v="1174"/>
    <x v="1"/>
    <n v="1"/>
    <n v="15.5"/>
    <n v="0.5"/>
    <n v="8665317.8805"/>
    <n v="2019207"/>
    <n v="24022"/>
    <n v="1019"/>
    <s v="sildG05"/>
    <s v="161722.G05"/>
    <s v="sildG05"/>
    <n v="126417"/>
    <n v="1"/>
    <n v="60"/>
    <n v="35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03286125.8175"/>
    <n v="134312427.14774999"/>
  </r>
  <r>
    <n v="1175"/>
    <x v="1"/>
    <n v="1"/>
    <n v="15.5"/>
    <n v="0.5"/>
    <n v="8665317.8805"/>
    <n v="2019207"/>
    <n v="24022"/>
    <n v="1019"/>
    <s v="sildG05"/>
    <s v="161722.G05"/>
    <s v="sildG05"/>
    <n v="126417"/>
    <n v="1"/>
    <n v="62"/>
    <n v="32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77290172.176"/>
    <n v="134312427.14774999"/>
  </r>
  <r>
    <n v="1176"/>
    <x v="1"/>
    <n v="1"/>
    <n v="15.5"/>
    <n v="0.5"/>
    <n v="8665317.8805"/>
    <n v="2019207"/>
    <n v="24022"/>
    <n v="1019"/>
    <s v="sildG05"/>
    <s v="161722.G05"/>
    <s v="sildG05"/>
    <n v="126417"/>
    <n v="1"/>
    <n v="63"/>
    <n v="32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77290172.176"/>
    <n v="134312427.14774999"/>
  </r>
  <r>
    <n v="1177"/>
    <x v="1"/>
    <n v="1"/>
    <n v="15.5"/>
    <n v="0.5"/>
    <n v="8665317.8805"/>
    <n v="2019207"/>
    <n v="24022"/>
    <n v="1019"/>
    <s v="sildG05"/>
    <s v="161722.G05"/>
    <s v="sildG05"/>
    <n v="126417"/>
    <n v="1"/>
    <n v="64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78"/>
    <x v="1"/>
    <n v="1"/>
    <n v="15.5"/>
    <n v="0.5"/>
    <n v="8665317.8805"/>
    <n v="2019207"/>
    <n v="24022"/>
    <n v="1019"/>
    <s v="sildG05"/>
    <s v="161722.G05"/>
    <s v="sildG05"/>
    <n v="126417"/>
    <n v="1"/>
    <n v="78"/>
    <n v="30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959536.41499999"/>
    <n v="134312427.14774999"/>
  </r>
  <r>
    <n v="1179"/>
    <x v="1"/>
    <n v="1"/>
    <n v="15.5"/>
    <n v="0.5"/>
    <n v="8665317.8805"/>
    <n v="2019207"/>
    <n v="24022"/>
    <n v="1019"/>
    <s v="sildG05"/>
    <s v="161722.G05"/>
    <s v="sildG05"/>
    <n v="126417"/>
    <n v="1"/>
    <n v="81"/>
    <n v="30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59959536.41499999"/>
    <n v="134312427.14774999"/>
  </r>
  <r>
    <n v="1180"/>
    <x v="1"/>
    <n v="1"/>
    <n v="15.5"/>
    <n v="0.5"/>
    <n v="8665317.8805"/>
    <n v="2019207"/>
    <n v="24022"/>
    <n v="1019"/>
    <s v="sildG05"/>
    <s v="161722.G05"/>
    <s v="sildG05"/>
    <n v="126417"/>
    <n v="1"/>
    <n v="82"/>
    <n v="31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68624854.29549998"/>
    <n v="134312427.14774999"/>
  </r>
  <r>
    <n v="1181"/>
    <x v="1"/>
    <n v="1"/>
    <n v="15.5"/>
    <n v="0.5"/>
    <n v="8665317.8805"/>
    <n v="2019207"/>
    <n v="24022"/>
    <n v="1019"/>
    <s v="sildG05"/>
    <s v="161722.G05"/>
    <s v="sildG05"/>
    <n v="126417"/>
    <n v="1"/>
    <n v="83"/>
    <n v="30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59959536.41499999"/>
    <n v="134312427.14774999"/>
  </r>
  <r>
    <n v="1182"/>
    <x v="1"/>
    <n v="1"/>
    <n v="15.5"/>
    <n v="0.5"/>
    <n v="8665317.8805"/>
    <n v="2019207"/>
    <n v="24022"/>
    <n v="1019"/>
    <s v="sildG05"/>
    <s v="161722.G05"/>
    <s v="sildG05"/>
    <n v="126417"/>
    <n v="1"/>
    <n v="87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83"/>
    <x v="1"/>
    <n v="1"/>
    <n v="15.5"/>
    <n v="0.5"/>
    <n v="8665317.8805"/>
    <n v="2019207"/>
    <n v="24022"/>
    <n v="1019"/>
    <s v="sildG05"/>
    <s v="161722.G05"/>
    <s v="sildG05"/>
    <n v="126417"/>
    <n v="1"/>
    <n v="92"/>
    <n v="33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5955490.05650002"/>
    <n v="134312427.14774999"/>
  </r>
  <r>
    <n v="1184"/>
    <x v="1"/>
    <n v="1"/>
    <n v="15.5"/>
    <n v="0.5"/>
    <n v="8665317.8805"/>
    <n v="2019207"/>
    <n v="24027"/>
    <n v="1019"/>
    <s v="sildG05"/>
    <s v="161722.G05"/>
    <s v="sildG05"/>
    <n v="126417"/>
    <n v="1"/>
    <n v="29"/>
    <n v="28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2628900.65399998"/>
    <n v="134312427.14774999"/>
  </r>
  <r>
    <n v="1185"/>
    <x v="1"/>
    <n v="1"/>
    <n v="15.5"/>
    <n v="0.5"/>
    <n v="8665317.8805"/>
    <n v="2019207"/>
    <n v="24027"/>
    <n v="1019"/>
    <s v="sildG05"/>
    <s v="161722.G05"/>
    <s v="sildG05"/>
    <n v="126417"/>
    <n v="1"/>
    <n v="34"/>
    <n v="30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86"/>
    <x v="1"/>
    <n v="1"/>
    <n v="15.5"/>
    <n v="0.5"/>
    <n v="8665317.8805"/>
    <n v="2019207"/>
    <n v="24027"/>
    <n v="1019"/>
    <s v="sildG05"/>
    <s v="161722.G05"/>
    <s v="sildG05"/>
    <n v="126417"/>
    <n v="1"/>
    <n v="45"/>
    <n v="31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8624854.29549998"/>
    <n v="134312427.14774999"/>
  </r>
  <r>
    <n v="1187"/>
    <x v="1"/>
    <n v="1"/>
    <n v="15.5"/>
    <n v="0.5"/>
    <n v="8665317.8805"/>
    <n v="2019207"/>
    <n v="24027"/>
    <n v="1019"/>
    <s v="sildG05"/>
    <s v="161722.G05"/>
    <s v="sildG05"/>
    <n v="126417"/>
    <n v="1"/>
    <n v="51"/>
    <n v="29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88"/>
    <x v="1"/>
    <n v="1"/>
    <n v="15.5"/>
    <n v="0.5"/>
    <n v="8665317.8805"/>
    <n v="2019207"/>
    <n v="24027"/>
    <n v="1019"/>
    <s v="sildG05"/>
    <s v="161722.G05"/>
    <s v="sildG05"/>
    <n v="126417"/>
    <n v="1"/>
    <n v="73"/>
    <n v="32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7290172.176"/>
    <n v="134312427.14774999"/>
  </r>
  <r>
    <n v="1189"/>
    <x v="1"/>
    <n v="1"/>
    <n v="15.5"/>
    <n v="0.5"/>
    <n v="8665317.8805"/>
    <n v="2019207"/>
    <n v="24027"/>
    <n v="1019"/>
    <s v="sildG05"/>
    <s v="161722.G05"/>
    <s v="sildG05"/>
    <n v="126417"/>
    <n v="1"/>
    <n v="81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90"/>
    <x v="1"/>
    <n v="1"/>
    <n v="15.5"/>
    <n v="0.5"/>
    <n v="8665317.8805"/>
    <n v="2019207"/>
    <n v="24027"/>
    <n v="1019"/>
    <s v="sildG05"/>
    <s v="161722.G05"/>
    <s v="sildG05"/>
    <n v="126417"/>
    <n v="1"/>
    <n v="100"/>
    <n v="30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91"/>
    <x v="1"/>
    <n v="1"/>
    <n v="16"/>
    <n v="0.5"/>
    <n v="18306034.589899998"/>
    <n v="2019207"/>
    <n v="24007"/>
    <n v="1019"/>
    <s v="sildG05"/>
    <s v="161722.G05"/>
    <s v="sildG05"/>
    <n v="126417"/>
    <n v="1"/>
    <n v="19"/>
    <n v="30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9181037.69699991"/>
    <n v="292896553.43839997"/>
  </r>
  <r>
    <n v="1192"/>
    <x v="1"/>
    <n v="1"/>
    <n v="16"/>
    <n v="0.5"/>
    <n v="18306034.589899998"/>
    <n v="2019207"/>
    <n v="24007"/>
    <n v="1019"/>
    <s v="sildG05"/>
    <s v="161722.G05"/>
    <s v="sildG05"/>
    <n v="126417"/>
    <n v="1"/>
    <n v="77"/>
    <n v="26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5956899.33739996"/>
    <n v="292896553.43839997"/>
  </r>
  <r>
    <n v="1193"/>
    <x v="1"/>
    <n v="1"/>
    <n v="16"/>
    <n v="0.5"/>
    <n v="18306034.589899998"/>
    <n v="2019207"/>
    <n v="24007"/>
    <n v="1019"/>
    <s v="sildG05"/>
    <s v="161722.G05"/>
    <s v="sildG05"/>
    <n v="126417"/>
    <n v="1"/>
    <n v="96"/>
    <n v="26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5956899.33739996"/>
    <n v="292896553.43839997"/>
  </r>
  <r>
    <n v="1194"/>
    <x v="1"/>
    <n v="1"/>
    <n v="16"/>
    <n v="0.5"/>
    <n v="18306034.589899998"/>
    <n v="2019207"/>
    <n v="24008"/>
    <n v="1019"/>
    <s v="sildG05"/>
    <s v="161722.G05"/>
    <s v="sildG05"/>
    <n v="126417"/>
    <n v="1"/>
    <n v="21"/>
    <n v="29"/>
    <n v="16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195"/>
    <x v="1"/>
    <n v="1"/>
    <n v="16"/>
    <n v="0.5"/>
    <n v="18306034.589899998"/>
    <n v="2019207"/>
    <n v="24008"/>
    <n v="1019"/>
    <s v="sildG05"/>
    <s v="161722.G05"/>
    <s v="sildG05"/>
    <n v="126417"/>
    <n v="1"/>
    <n v="34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196"/>
    <x v="1"/>
    <n v="1"/>
    <n v="16"/>
    <n v="0.5"/>
    <n v="18306034.589899998"/>
    <n v="2019207"/>
    <n v="24008"/>
    <n v="1019"/>
    <s v="sildG05"/>
    <s v="161722.G05"/>
    <s v="sildG05"/>
    <n v="126417"/>
    <n v="1"/>
    <n v="37"/>
    <n v="31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487072.28689992"/>
    <n v="292896553.43839997"/>
  </r>
  <r>
    <n v="1197"/>
    <x v="1"/>
    <n v="1"/>
    <n v="16"/>
    <n v="0.5"/>
    <n v="18306034.589899998"/>
    <n v="2019207"/>
    <n v="24008"/>
    <n v="1019"/>
    <s v="sildG05"/>
    <s v="161722.G05"/>
    <s v="sildG05"/>
    <n v="126417"/>
    <n v="1"/>
    <n v="38"/>
    <n v="24"/>
    <n v="16"/>
    <x v="0"/>
    <n v="1"/>
    <s v="-"/>
    <s v="-"/>
    <x v="0"/>
    <s v="-"/>
    <s v="-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9344830.15759993"/>
    <n v="292896553.43839997"/>
  </r>
  <r>
    <n v="1198"/>
    <x v="1"/>
    <n v="1"/>
    <n v="16"/>
    <n v="0.5"/>
    <n v="18306034.589899998"/>
    <n v="2019207"/>
    <n v="24008"/>
    <n v="1019"/>
    <s v="sildG05"/>
    <s v="161722.G05"/>
    <s v="sildG05"/>
    <n v="126417"/>
    <n v="1"/>
    <n v="50"/>
    <n v="25"/>
    <n v="16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57650864.74749994"/>
    <n v="292896553.43839997"/>
  </r>
  <r>
    <n v="1199"/>
    <x v="1"/>
    <n v="1"/>
    <n v="16"/>
    <n v="0.5"/>
    <n v="18306034.589899998"/>
    <n v="2019207"/>
    <n v="24008"/>
    <n v="1019"/>
    <s v="sildG05"/>
    <s v="161722.G05"/>
    <s v="sildG05"/>
    <n v="126417"/>
    <n v="1"/>
    <n v="58"/>
    <n v="30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00"/>
    <x v="1"/>
    <n v="1"/>
    <n v="16"/>
    <n v="0.5"/>
    <n v="18306034.589899998"/>
    <n v="2019207"/>
    <n v="24008"/>
    <n v="1019"/>
    <s v="sildG05"/>
    <s v="161722.G05"/>
    <s v="sildG05"/>
    <n v="126417"/>
    <n v="1"/>
    <n v="94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01"/>
    <x v="1"/>
    <n v="1"/>
    <n v="16"/>
    <n v="0.5"/>
    <n v="18306034.589899998"/>
    <n v="2019207"/>
    <n v="24008"/>
    <n v="1019"/>
    <s v="sildG05"/>
    <s v="161722.G05"/>
    <s v="sildG05"/>
    <n v="126417"/>
    <n v="1"/>
    <n v="99"/>
    <n v="30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02"/>
    <x v="1"/>
    <n v="1"/>
    <n v="16"/>
    <n v="0.5"/>
    <n v="18306034.589899998"/>
    <n v="2019207"/>
    <n v="24018"/>
    <n v="1019"/>
    <s v="sildG05"/>
    <s v="161722.G05"/>
    <s v="sildG05"/>
    <n v="126417"/>
    <n v="1"/>
    <n v="11"/>
    <n v="29"/>
    <n v="16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03"/>
    <x v="1"/>
    <n v="1"/>
    <n v="16"/>
    <n v="0.5"/>
    <n v="18306034.589899998"/>
    <n v="2019207"/>
    <n v="24018"/>
    <n v="1019"/>
    <s v="sildG05"/>
    <s v="161722.G05"/>
    <s v="sildG05"/>
    <n v="126417"/>
    <n v="1"/>
    <n v="14"/>
    <n v="30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9181037.69699991"/>
    <n v="292896553.43839997"/>
  </r>
  <r>
    <n v="1204"/>
    <x v="1"/>
    <n v="1"/>
    <n v="16"/>
    <n v="0.5"/>
    <n v="18306034.589899998"/>
    <n v="2019207"/>
    <n v="24018"/>
    <n v="1019"/>
    <s v="sildG05"/>
    <s v="161722.G05"/>
    <s v="sildG05"/>
    <n v="126417"/>
    <n v="1"/>
    <n v="16"/>
    <n v="32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5793106.87679994"/>
    <n v="292896553.43839997"/>
  </r>
  <r>
    <n v="1205"/>
    <x v="1"/>
    <n v="1"/>
    <n v="16"/>
    <n v="0.5"/>
    <n v="18306034.589899998"/>
    <n v="2019207"/>
    <n v="24018"/>
    <n v="1019"/>
    <s v="sildG05"/>
    <s v="161722.G05"/>
    <s v="sildG05"/>
    <n v="126417"/>
    <n v="1"/>
    <n v="20"/>
    <n v="29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06"/>
    <x v="1"/>
    <n v="1"/>
    <n v="16"/>
    <n v="0.5"/>
    <n v="18306034.589899998"/>
    <n v="2019207"/>
    <n v="24018"/>
    <n v="1019"/>
    <s v="sildG05"/>
    <s v="161722.G05"/>
    <s v="sildG05"/>
    <n v="126417"/>
    <n v="1"/>
    <n v="24"/>
    <n v="33"/>
    <n v="16"/>
    <x v="0"/>
    <n v="2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4099141.46669996"/>
    <n v="292896553.43839997"/>
  </r>
  <r>
    <n v="1207"/>
    <x v="1"/>
    <n v="1"/>
    <n v="16"/>
    <n v="0.5"/>
    <n v="18306034.589899998"/>
    <n v="2019207"/>
    <n v="24019"/>
    <n v="1019"/>
    <s v="sildG05"/>
    <s v="161722.G05"/>
    <s v="sildG05"/>
    <n v="126417"/>
    <n v="1"/>
    <n v="3"/>
    <n v="30"/>
    <n v="16"/>
    <x v="0"/>
    <n v="1"/>
    <s v="-"/>
    <s v="-"/>
    <x v="0"/>
    <s v="-"/>
    <n v="2"/>
    <s v="-"/>
    <s v="-"/>
    <s v="-"/>
    <s v="-"/>
    <n v="55"/>
    <n v="2"/>
    <n v="1"/>
    <n v="4"/>
    <s v="-"/>
    <s v="-"/>
    <s v="-"/>
    <n v="1"/>
    <s v="-"/>
    <s v="-"/>
    <s v="-"/>
    <s v="-"/>
    <b v="1"/>
    <m/>
    <n v="549181037.69699991"/>
    <n v="292896553.43839997"/>
  </r>
  <r>
    <n v="1208"/>
    <x v="1"/>
    <n v="1"/>
    <n v="16"/>
    <n v="0.5"/>
    <n v="18306034.589899998"/>
    <n v="2019207"/>
    <n v="24019"/>
    <n v="1019"/>
    <s v="sildG05"/>
    <s v="161722.G05"/>
    <s v="sildG05"/>
    <n v="126417"/>
    <n v="1"/>
    <n v="6"/>
    <n v="31"/>
    <n v="16"/>
    <x v="0"/>
    <n v="2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7487072.28689992"/>
    <n v="292896553.43839997"/>
  </r>
  <r>
    <n v="1209"/>
    <x v="1"/>
    <n v="1"/>
    <n v="16"/>
    <n v="0.5"/>
    <n v="18306034.589899998"/>
    <n v="2019207"/>
    <n v="24019"/>
    <n v="1019"/>
    <s v="sildG05"/>
    <s v="161722.G05"/>
    <s v="sildG05"/>
    <n v="126417"/>
    <n v="1"/>
    <n v="8"/>
    <n v="36"/>
    <n v="16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59017245.23639989"/>
    <n v="292896553.43839997"/>
  </r>
  <r>
    <n v="1210"/>
    <x v="1"/>
    <n v="1"/>
    <n v="16"/>
    <n v="0.5"/>
    <n v="18306034.589899998"/>
    <n v="2019207"/>
    <n v="24019"/>
    <n v="1019"/>
    <s v="sildG05"/>
    <s v="161722.G05"/>
    <s v="sildG05"/>
    <n v="126417"/>
    <n v="1"/>
    <n v="10"/>
    <n v="32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85793106.87679994"/>
    <n v="292896553.43839997"/>
  </r>
  <r>
    <n v="1211"/>
    <x v="1"/>
    <n v="1"/>
    <n v="16"/>
    <n v="0.5"/>
    <n v="18306034.589899998"/>
    <n v="2019207"/>
    <n v="24019"/>
    <n v="1019"/>
    <s v="sildG05"/>
    <s v="161722.G05"/>
    <s v="sildG05"/>
    <n v="126417"/>
    <n v="1"/>
    <n v="21"/>
    <n v="28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12568968.51719993"/>
    <n v="292896553.43839997"/>
  </r>
  <r>
    <n v="1212"/>
    <x v="1"/>
    <n v="1"/>
    <n v="16"/>
    <n v="0.5"/>
    <n v="18306034.589899998"/>
    <n v="2019207"/>
    <n v="24019"/>
    <n v="1019"/>
    <s v="sildG05"/>
    <s v="161722.G05"/>
    <s v="sildG05"/>
    <n v="126417"/>
    <n v="1"/>
    <n v="23"/>
    <n v="30"/>
    <n v="16"/>
    <x v="0"/>
    <n v="1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13"/>
    <x v="1"/>
    <n v="1"/>
    <n v="16"/>
    <n v="0.5"/>
    <n v="18306034.589899998"/>
    <n v="2019207"/>
    <n v="24019"/>
    <n v="1019"/>
    <s v="sildG05"/>
    <s v="161722.G05"/>
    <s v="sildG05"/>
    <n v="126417"/>
    <n v="1"/>
    <n v="24"/>
    <n v="32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5793106.87679994"/>
    <n v="292896553.43839997"/>
  </r>
  <r>
    <n v="1214"/>
    <x v="1"/>
    <n v="1"/>
    <n v="16"/>
    <n v="0.5"/>
    <n v="18306034.589899998"/>
    <n v="2019207"/>
    <n v="24019"/>
    <n v="1019"/>
    <s v="sildG05"/>
    <s v="161722.G05"/>
    <s v="sildG05"/>
    <n v="126417"/>
    <n v="1"/>
    <n v="25"/>
    <n v="30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9181037.69699991"/>
    <n v="292896553.43839997"/>
  </r>
  <r>
    <n v="1215"/>
    <x v="1"/>
    <n v="1"/>
    <n v="16"/>
    <n v="0.5"/>
    <n v="18306034.589899998"/>
    <n v="2019207"/>
    <n v="24019"/>
    <n v="1019"/>
    <s v="sildG05"/>
    <s v="161722.G05"/>
    <s v="sildG05"/>
    <n v="126417"/>
    <n v="1"/>
    <n v="30"/>
    <n v="29"/>
    <n v="16"/>
    <x v="0"/>
    <n v="1"/>
    <s v="-"/>
    <s v="-"/>
    <x v="0"/>
    <s v="-"/>
    <n v="1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16"/>
    <x v="1"/>
    <n v="1"/>
    <n v="16"/>
    <n v="0.5"/>
    <n v="18306034.589899998"/>
    <n v="2019207"/>
    <n v="24019"/>
    <n v="1019"/>
    <s v="sildG05"/>
    <s v="161722.G05"/>
    <s v="sildG05"/>
    <n v="126417"/>
    <n v="1"/>
    <n v="37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17"/>
    <x v="1"/>
    <n v="1"/>
    <n v="16"/>
    <n v="0.5"/>
    <n v="18306034.589899998"/>
    <n v="2019207"/>
    <n v="24019"/>
    <n v="1019"/>
    <s v="sildG05"/>
    <s v="161722.G05"/>
    <s v="sildG05"/>
    <n v="126417"/>
    <n v="1"/>
    <n v="39"/>
    <n v="29"/>
    <n v="16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18"/>
    <x v="1"/>
    <n v="1"/>
    <n v="16"/>
    <n v="0.5"/>
    <n v="18306034.589899998"/>
    <n v="2019207"/>
    <n v="24022"/>
    <n v="1019"/>
    <s v="sildG05"/>
    <s v="161722.G05"/>
    <s v="sildG05"/>
    <n v="126417"/>
    <n v="1"/>
    <n v="6"/>
    <n v="33"/>
    <n v="16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19"/>
    <x v="1"/>
    <n v="1"/>
    <n v="16"/>
    <n v="0.5"/>
    <n v="18306034.589899998"/>
    <n v="2019207"/>
    <n v="24022"/>
    <n v="1019"/>
    <s v="sildG05"/>
    <s v="161722.G05"/>
    <s v="sildG05"/>
    <n v="126417"/>
    <n v="1"/>
    <n v="7"/>
    <n v="34"/>
    <n v="16"/>
    <x v="0"/>
    <n v="2"/>
    <s v="-"/>
    <s v="-"/>
    <x v="0"/>
    <s v="-"/>
    <n v="2"/>
    <s v="-"/>
    <s v="-"/>
    <s v="-"/>
    <s v="-"/>
    <s v="-"/>
    <n v="2"/>
    <n v="1"/>
    <n v="4"/>
    <s v="-"/>
    <s v="-"/>
    <s v="-"/>
    <n v="1"/>
    <s v="-"/>
    <s v="-"/>
    <s v="-"/>
    <s v="-"/>
    <b v="1"/>
    <m/>
    <n v="622405176.05659997"/>
    <n v="292896553.43839997"/>
  </r>
  <r>
    <n v="1220"/>
    <x v="1"/>
    <n v="1"/>
    <n v="16"/>
    <n v="0.5"/>
    <n v="18306034.589899998"/>
    <n v="2019207"/>
    <n v="24022"/>
    <n v="1019"/>
    <s v="sildG05"/>
    <s v="161722.G05"/>
    <s v="sildG05"/>
    <n v="126417"/>
    <n v="1"/>
    <n v="12"/>
    <n v="33"/>
    <n v="16"/>
    <x v="0"/>
    <n v="2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604099141.46669996"/>
    <n v="292896553.43839997"/>
  </r>
  <r>
    <n v="1221"/>
    <x v="1"/>
    <n v="1"/>
    <n v="16"/>
    <n v="0.5"/>
    <n v="18306034.589899998"/>
    <n v="2019207"/>
    <n v="24022"/>
    <n v="1019"/>
    <s v="sildG05"/>
    <s v="161722.G05"/>
    <s v="sildG05"/>
    <n v="126417"/>
    <n v="1"/>
    <n v="15"/>
    <n v="33"/>
    <n v="16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604099141.46669996"/>
    <n v="292896553.43839997"/>
  </r>
  <r>
    <n v="1222"/>
    <x v="1"/>
    <n v="1"/>
    <n v="16"/>
    <n v="0.5"/>
    <n v="18306034.589899998"/>
    <n v="2019207"/>
    <n v="24022"/>
    <n v="1019"/>
    <s v="sildG05"/>
    <s v="161722.G05"/>
    <s v="sildG05"/>
    <n v="126417"/>
    <n v="1"/>
    <n v="22"/>
    <n v="33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23"/>
    <x v="1"/>
    <n v="1"/>
    <n v="16"/>
    <n v="0.5"/>
    <n v="18306034.589899998"/>
    <n v="2019207"/>
    <n v="24022"/>
    <n v="1019"/>
    <s v="sildG05"/>
    <s v="161722.G05"/>
    <s v="sildG05"/>
    <n v="126417"/>
    <n v="1"/>
    <n v="45"/>
    <n v="35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40711210.64649999"/>
    <n v="292896553.43839997"/>
  </r>
  <r>
    <n v="1224"/>
    <x v="1"/>
    <n v="1"/>
    <n v="16"/>
    <n v="0.5"/>
    <n v="18306034.589899998"/>
    <n v="2019207"/>
    <n v="24022"/>
    <n v="1019"/>
    <s v="sildG05"/>
    <s v="161722.G05"/>
    <s v="sildG05"/>
    <n v="126417"/>
    <n v="1"/>
    <n v="50"/>
    <n v="34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22405176.05659997"/>
    <n v="292896553.43839997"/>
  </r>
  <r>
    <n v="1225"/>
    <x v="1"/>
    <n v="1"/>
    <n v="16"/>
    <n v="0.5"/>
    <n v="18306034.589899998"/>
    <n v="2019207"/>
    <n v="24022"/>
    <n v="1019"/>
    <s v="sildG05"/>
    <s v="161722.G05"/>
    <s v="sildG05"/>
    <n v="126417"/>
    <n v="1"/>
    <n v="66"/>
    <n v="33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26"/>
    <x v="1"/>
    <n v="1"/>
    <n v="16"/>
    <n v="0.5"/>
    <n v="18306034.589899998"/>
    <n v="2019207"/>
    <n v="24022"/>
    <n v="1019"/>
    <s v="sildG05"/>
    <s v="161722.G05"/>
    <s v="sildG05"/>
    <n v="126417"/>
    <n v="1"/>
    <n v="69"/>
    <n v="33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04099141.46669996"/>
    <n v="292896553.43839997"/>
  </r>
  <r>
    <n v="1227"/>
    <x v="1"/>
    <n v="1"/>
    <n v="16"/>
    <n v="0.5"/>
    <n v="18306034.589899998"/>
    <n v="2019207"/>
    <n v="24022"/>
    <n v="1019"/>
    <s v="sildG05"/>
    <s v="161722.G05"/>
    <s v="sildG05"/>
    <n v="126417"/>
    <n v="1"/>
    <n v="70"/>
    <n v="31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7487072.28689992"/>
    <n v="292896553.43839997"/>
  </r>
  <r>
    <n v="1228"/>
    <x v="1"/>
    <n v="1"/>
    <n v="16"/>
    <n v="0.5"/>
    <n v="18306034.589899998"/>
    <n v="2019207"/>
    <n v="24022"/>
    <n v="1019"/>
    <s v="sildG05"/>
    <s v="161722.G05"/>
    <s v="sildG05"/>
    <n v="126417"/>
    <n v="1"/>
    <n v="99"/>
    <n v="34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29"/>
    <x v="1"/>
    <n v="1"/>
    <n v="16"/>
    <n v="0.5"/>
    <n v="18306034.589899998"/>
    <n v="2019207"/>
    <n v="24027"/>
    <n v="1019"/>
    <s v="sildG05"/>
    <s v="161722.G05"/>
    <s v="sildG05"/>
    <n v="126417"/>
    <n v="1"/>
    <n v="4"/>
    <n v="38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695629314.41619992"/>
    <n v="292896553.43839997"/>
  </r>
  <r>
    <n v="1230"/>
    <x v="1"/>
    <n v="1"/>
    <n v="16"/>
    <n v="0.5"/>
    <n v="18306034.589899998"/>
    <n v="2019207"/>
    <n v="24027"/>
    <n v="1019"/>
    <s v="sildG05"/>
    <s v="161722.G05"/>
    <s v="sildG05"/>
    <n v="126417"/>
    <n v="1"/>
    <n v="25"/>
    <n v="31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7487072.28689992"/>
    <n v="292896553.43839997"/>
  </r>
  <r>
    <n v="1231"/>
    <x v="1"/>
    <n v="1"/>
    <n v="16"/>
    <n v="0.5"/>
    <n v="18306034.589899998"/>
    <n v="2019207"/>
    <n v="24027"/>
    <n v="1019"/>
    <s v="sildG05"/>
    <s v="161722.G05"/>
    <s v="sildG05"/>
    <n v="126417"/>
    <n v="1"/>
    <n v="28"/>
    <n v="35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40711210.64649999"/>
    <n v="292896553.43839997"/>
  </r>
  <r>
    <n v="1232"/>
    <x v="1"/>
    <n v="1"/>
    <n v="16"/>
    <n v="0.5"/>
    <n v="18306034.589899998"/>
    <n v="2019207"/>
    <n v="24027"/>
    <n v="1019"/>
    <s v="sildG05"/>
    <s v="161722.G05"/>
    <s v="sildG05"/>
    <n v="126417"/>
    <n v="1"/>
    <n v="31"/>
    <n v="37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7323279.82629991"/>
    <n v="292896553.43839997"/>
  </r>
  <r>
    <n v="1233"/>
    <x v="1"/>
    <n v="1"/>
    <n v="16"/>
    <n v="0.5"/>
    <n v="18306034.589899998"/>
    <n v="2019207"/>
    <n v="24027"/>
    <n v="1019"/>
    <s v="sildG05"/>
    <s v="161722.G05"/>
    <s v="sildG05"/>
    <n v="126417"/>
    <n v="1"/>
    <n v="54"/>
    <n v="28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512568968.51719993"/>
    <n v="292896553.43839997"/>
  </r>
  <r>
    <n v="1234"/>
    <x v="1"/>
    <n v="1"/>
    <n v="16"/>
    <n v="0.5"/>
    <n v="18306034.589899998"/>
    <n v="2019207"/>
    <n v="24027"/>
    <n v="1019"/>
    <s v="sildG05"/>
    <s v="161722.G05"/>
    <s v="sildG05"/>
    <n v="126417"/>
    <n v="1"/>
    <n v="56"/>
    <n v="37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7323279.82629991"/>
    <n v="292896553.43839997"/>
  </r>
  <r>
    <n v="1235"/>
    <x v="1"/>
    <n v="1"/>
    <n v="16"/>
    <n v="0.5"/>
    <n v="18306034.589899998"/>
    <n v="2019207"/>
    <n v="24027"/>
    <n v="1019"/>
    <s v="sildG05"/>
    <s v="161722.G05"/>
    <s v="sildG05"/>
    <n v="126417"/>
    <n v="1"/>
    <n v="66"/>
    <n v="33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36"/>
    <x v="1"/>
    <n v="1"/>
    <n v="16"/>
    <n v="0.5"/>
    <n v="18306034.589899998"/>
    <n v="2019207"/>
    <n v="24027"/>
    <n v="1019"/>
    <s v="sildG05"/>
    <s v="161722.G05"/>
    <s v="sildG05"/>
    <n v="126417"/>
    <n v="1"/>
    <n v="70"/>
    <n v="33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37"/>
    <x v="1"/>
    <n v="1"/>
    <n v="16"/>
    <n v="0.5"/>
    <n v="18306034.589899998"/>
    <n v="2019207"/>
    <n v="24027"/>
    <n v="1019"/>
    <s v="sildG05"/>
    <s v="161722.G05"/>
    <s v="sildG05"/>
    <n v="126417"/>
    <n v="1"/>
    <n v="76"/>
    <n v="30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549181037.69699991"/>
    <n v="292896553.43839997"/>
  </r>
  <r>
    <n v="1238"/>
    <x v="1"/>
    <n v="1"/>
    <n v="16"/>
    <n v="0.5"/>
    <n v="18306034.589899998"/>
    <n v="2019207"/>
    <n v="24027"/>
    <n v="1019"/>
    <s v="sildG05"/>
    <s v="161722.G05"/>
    <s v="sildG05"/>
    <n v="126417"/>
    <n v="1"/>
    <n v="77"/>
    <n v="34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622405176.05659997"/>
    <n v="292896553.43839997"/>
  </r>
  <r>
    <n v="1239"/>
    <x v="1"/>
    <n v="1"/>
    <n v="16"/>
    <n v="0.5"/>
    <n v="18306034.589899998"/>
    <n v="2019207"/>
    <n v="24027"/>
    <n v="1019"/>
    <s v="sildG05"/>
    <s v="161722.G05"/>
    <s v="sildG05"/>
    <n v="126417"/>
    <n v="1"/>
    <n v="92"/>
    <n v="34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40"/>
    <x v="1"/>
    <n v="1"/>
    <n v="16"/>
    <n v="0.5"/>
    <n v="18306034.589899998"/>
    <n v="2019207"/>
    <n v="24027"/>
    <n v="1019"/>
    <s v="sildG05"/>
    <s v="161722.G05"/>
    <s v="sildG05"/>
    <n v="126417"/>
    <n v="1"/>
    <n v="96"/>
    <n v="34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41"/>
    <x v="1"/>
    <n v="1"/>
    <n v="16.5"/>
    <n v="0.5"/>
    <n v="31876651.579"/>
    <n v="2019207"/>
    <n v="24007"/>
    <n v="1019"/>
    <s v="sildG05"/>
    <s v="161722.G05"/>
    <s v="sildG05"/>
    <n v="126417"/>
    <n v="1"/>
    <n v="50"/>
    <n v="38"/>
    <n v="16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211312760.0020001"/>
    <n v="525964751.0535"/>
  </r>
  <r>
    <n v="1242"/>
    <x v="1"/>
    <n v="1"/>
    <n v="16.5"/>
    <n v="0.5"/>
    <n v="31876651.579"/>
    <n v="2019207"/>
    <n v="24008"/>
    <n v="1019"/>
    <s v="sildG05"/>
    <s v="161722.G05"/>
    <s v="sildG05"/>
    <n v="126417"/>
    <n v="1"/>
    <n v="90"/>
    <n v="30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956299547.37"/>
    <n v="525964751.0535"/>
  </r>
  <r>
    <n v="1243"/>
    <x v="1"/>
    <n v="1"/>
    <n v="16.5"/>
    <n v="0.5"/>
    <n v="31876651.579"/>
    <n v="2019207"/>
    <n v="24008"/>
    <n v="1019"/>
    <s v="sildG05"/>
    <s v="161722.G05"/>
    <s v="sildG05"/>
    <n v="126417"/>
    <n v="1"/>
    <n v="96"/>
    <n v="32"/>
    <n v="16.5"/>
    <x v="0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020052850.528"/>
    <n v="525964751.0535"/>
  </r>
  <r>
    <n v="1244"/>
    <x v="1"/>
    <n v="1"/>
    <n v="16.5"/>
    <n v="0.5"/>
    <n v="31876651.579"/>
    <n v="2019207"/>
    <n v="24008"/>
    <n v="1019"/>
    <s v="sildG05"/>
    <s v="161722.G05"/>
    <s v="sildG05"/>
    <n v="126417"/>
    <n v="1"/>
    <n v="100"/>
    <n v="31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988176198.949"/>
    <n v="525964751.0535"/>
  </r>
  <r>
    <n v="1245"/>
    <x v="1"/>
    <n v="1"/>
    <n v="16.5"/>
    <n v="0.5"/>
    <n v="31876651.579"/>
    <n v="2019207"/>
    <n v="24018"/>
    <n v="1019"/>
    <s v="sildG05"/>
    <s v="161722.G05"/>
    <s v="sildG05"/>
    <n v="126417"/>
    <n v="1"/>
    <n v="12"/>
    <n v="33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51929502.107"/>
    <n v="525964751.0535"/>
  </r>
  <r>
    <n v="1246"/>
    <x v="1"/>
    <n v="1"/>
    <n v="16.5"/>
    <n v="0.5"/>
    <n v="31876651.579"/>
    <n v="2019207"/>
    <n v="24018"/>
    <n v="1019"/>
    <s v="sildG05"/>
    <s v="161722.G05"/>
    <s v="sildG05"/>
    <n v="126417"/>
    <n v="1"/>
    <n v="19"/>
    <n v="34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83806153.6860001"/>
    <n v="525964751.0535"/>
  </r>
  <r>
    <n v="1247"/>
    <x v="1"/>
    <n v="1"/>
    <n v="16.5"/>
    <n v="0.5"/>
    <n v="31876651.579"/>
    <n v="2019207"/>
    <n v="24019"/>
    <n v="1019"/>
    <s v="sildG05"/>
    <s v="161722.G05"/>
    <s v="sildG05"/>
    <n v="126417"/>
    <n v="1"/>
    <n v="9"/>
    <n v="35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115682805.2650001"/>
    <n v="525964751.0535"/>
  </r>
  <r>
    <n v="1248"/>
    <x v="1"/>
    <n v="1"/>
    <n v="16.5"/>
    <n v="0.5"/>
    <n v="31876651.579"/>
    <n v="2019207"/>
    <n v="24019"/>
    <n v="1019"/>
    <s v="sildG05"/>
    <s v="161722.G05"/>
    <s v="sildG05"/>
    <n v="126417"/>
    <n v="1"/>
    <n v="28"/>
    <n v="31"/>
    <n v="16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988176198.949"/>
    <n v="525964751.0535"/>
  </r>
  <r>
    <n v="1249"/>
    <x v="1"/>
    <n v="1"/>
    <n v="16.5"/>
    <n v="0.5"/>
    <n v="31876651.579"/>
    <n v="2019207"/>
    <n v="24019"/>
    <n v="1019"/>
    <s v="sildG05"/>
    <s v="161722.G05"/>
    <s v="sildG05"/>
    <n v="126417"/>
    <n v="1"/>
    <n v="29"/>
    <n v="36"/>
    <n v="16.5"/>
    <x v="0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147559456.8440001"/>
    <n v="525964751.0535"/>
  </r>
  <r>
    <n v="1250"/>
    <x v="1"/>
    <n v="1"/>
    <n v="16.5"/>
    <n v="0.5"/>
    <n v="31876651.579"/>
    <n v="2019207"/>
    <n v="24019"/>
    <n v="1019"/>
    <s v="sildG05"/>
    <s v="161722.G05"/>
    <s v="sildG05"/>
    <n v="126417"/>
    <n v="1"/>
    <n v="38"/>
    <n v="38"/>
    <n v="16.5"/>
    <x v="0"/>
    <n v="2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211312760.0020001"/>
    <n v="525964751.0535"/>
  </r>
  <r>
    <n v="1251"/>
    <x v="1"/>
    <n v="1"/>
    <n v="16.5"/>
    <n v="0.5"/>
    <n v="31876651.579"/>
    <n v="2019207"/>
    <n v="24022"/>
    <n v="1019"/>
    <s v="sildG05"/>
    <s v="161722.G05"/>
    <s v="sildG05"/>
    <n v="126417"/>
    <n v="1"/>
    <n v="21"/>
    <n v="39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43189411.5810001"/>
    <n v="525964751.0535"/>
  </r>
  <r>
    <n v="1252"/>
    <x v="1"/>
    <n v="1"/>
    <n v="16.5"/>
    <n v="0.5"/>
    <n v="31876651.579"/>
    <n v="2019207"/>
    <n v="24022"/>
    <n v="1019"/>
    <s v="sildG05"/>
    <s v="161722.G05"/>
    <s v="sildG05"/>
    <n v="126417"/>
    <n v="1"/>
    <n v="43"/>
    <n v="38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211312760.0020001"/>
    <n v="525964751.0535"/>
  </r>
  <r>
    <n v="1253"/>
    <x v="1"/>
    <n v="1"/>
    <n v="16.5"/>
    <n v="0.5"/>
    <n v="31876651.579"/>
    <n v="2019207"/>
    <n v="24022"/>
    <n v="1019"/>
    <s v="sildG05"/>
    <s v="161722.G05"/>
    <s v="sildG05"/>
    <n v="126417"/>
    <n v="1"/>
    <n v="44"/>
    <n v="39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43189411.5810001"/>
    <n v="525964751.0535"/>
  </r>
  <r>
    <n v="1254"/>
    <x v="1"/>
    <n v="1"/>
    <n v="16.5"/>
    <n v="0.5"/>
    <n v="31876651.579"/>
    <n v="2019207"/>
    <n v="24022"/>
    <n v="1019"/>
    <s v="sildG05"/>
    <s v="161722.G05"/>
    <s v="sildG05"/>
    <n v="126417"/>
    <n v="1"/>
    <n v="47"/>
    <n v="32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020052850.528"/>
    <n v="525964751.0535"/>
  </r>
  <r>
    <n v="1255"/>
    <x v="1"/>
    <n v="1"/>
    <n v="16.5"/>
    <n v="0.5"/>
    <n v="31876651.579"/>
    <n v="2019207"/>
    <n v="24022"/>
    <n v="1019"/>
    <s v="sildG05"/>
    <s v="161722.G05"/>
    <s v="sildG05"/>
    <n v="126417"/>
    <n v="1"/>
    <n v="55"/>
    <n v="38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11312760.0020001"/>
    <n v="525964751.0535"/>
  </r>
  <r>
    <n v="1256"/>
    <x v="1"/>
    <n v="1"/>
    <n v="16.5"/>
    <n v="0.5"/>
    <n v="31876651.579"/>
    <n v="2019207"/>
    <n v="24022"/>
    <n v="1019"/>
    <s v="sildG05"/>
    <s v="161722.G05"/>
    <s v="sildG05"/>
    <n v="126417"/>
    <n v="1"/>
    <n v="56"/>
    <n v="30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956299547.37"/>
    <n v="525964751.0535"/>
  </r>
  <r>
    <n v="1257"/>
    <x v="1"/>
    <n v="1"/>
    <n v="16.5"/>
    <n v="0.5"/>
    <n v="31876651.579"/>
    <n v="2019207"/>
    <n v="24022"/>
    <n v="1019"/>
    <s v="sildG05"/>
    <s v="161722.G05"/>
    <s v="sildG05"/>
    <n v="126417"/>
    <n v="1"/>
    <n v="59"/>
    <n v="37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79436108.4230001"/>
    <n v="525964751.0535"/>
  </r>
  <r>
    <n v="1258"/>
    <x v="1"/>
    <n v="1"/>
    <n v="16.5"/>
    <n v="0.5"/>
    <n v="31876651.579"/>
    <n v="2019207"/>
    <n v="24022"/>
    <n v="1019"/>
    <s v="sildG05"/>
    <s v="161722.G05"/>
    <s v="sildG05"/>
    <n v="126417"/>
    <n v="1"/>
    <n v="65"/>
    <n v="39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243189411.5810001"/>
    <n v="525964751.0535"/>
  </r>
  <r>
    <n v="1259"/>
    <x v="1"/>
    <n v="1"/>
    <n v="16.5"/>
    <n v="0.5"/>
    <n v="31876651.579"/>
    <n v="2019207"/>
    <n v="24022"/>
    <n v="1019"/>
    <s v="sildG05"/>
    <s v="161722.G05"/>
    <s v="sildG05"/>
    <n v="126417"/>
    <n v="1"/>
    <n v="68"/>
    <n v="36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47559456.8440001"/>
    <n v="525964751.0535"/>
  </r>
  <r>
    <n v="1260"/>
    <x v="1"/>
    <n v="1"/>
    <n v="16.5"/>
    <n v="0.5"/>
    <n v="31876651.579"/>
    <n v="2019207"/>
    <n v="24022"/>
    <n v="1019"/>
    <s v="sildG05"/>
    <s v="161722.G05"/>
    <s v="sildG05"/>
    <n v="126417"/>
    <n v="1"/>
    <n v="77"/>
    <n v="37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79436108.4230001"/>
    <n v="525964751.0535"/>
  </r>
  <r>
    <n v="1261"/>
    <x v="1"/>
    <n v="1"/>
    <n v="16.5"/>
    <n v="0.5"/>
    <n v="31876651.579"/>
    <n v="2019207"/>
    <n v="24022"/>
    <n v="1019"/>
    <s v="sildG05"/>
    <s v="161722.G05"/>
    <s v="sildG05"/>
    <n v="126417"/>
    <n v="1"/>
    <n v="85"/>
    <n v="41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06942714.7390001"/>
    <n v="525964751.0535"/>
  </r>
  <r>
    <n v="1262"/>
    <x v="1"/>
    <n v="1"/>
    <n v="16.5"/>
    <n v="0.5"/>
    <n v="31876651.579"/>
    <n v="2019207"/>
    <n v="24022"/>
    <n v="1019"/>
    <s v="sildG05"/>
    <s v="161722.G05"/>
    <s v="sildG05"/>
    <n v="126417"/>
    <n v="1"/>
    <n v="88"/>
    <n v="43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370696017.8970001"/>
    <n v="525964751.0535"/>
  </r>
  <r>
    <n v="1263"/>
    <x v="1"/>
    <n v="1"/>
    <n v="16.5"/>
    <n v="0.5"/>
    <n v="31876651.579"/>
    <n v="2019207"/>
    <n v="24022"/>
    <n v="1019"/>
    <s v="sildG05"/>
    <s v="161722.G05"/>
    <s v="sildG05"/>
    <n v="126417"/>
    <n v="1"/>
    <n v="90"/>
    <n v="32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020052850.528"/>
    <n v="525964751.0535"/>
  </r>
  <r>
    <n v="1264"/>
    <x v="1"/>
    <n v="1"/>
    <n v="16.5"/>
    <n v="0.5"/>
    <n v="31876651.579"/>
    <n v="2019207"/>
    <n v="24022"/>
    <n v="1019"/>
    <s v="sildG05"/>
    <s v="161722.G05"/>
    <s v="sildG05"/>
    <n v="126417"/>
    <n v="1"/>
    <n v="93"/>
    <n v="35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15682805.2650001"/>
    <n v="525964751.0535"/>
  </r>
  <r>
    <n v="1265"/>
    <x v="1"/>
    <n v="1"/>
    <n v="16.5"/>
    <n v="0.5"/>
    <n v="31876651.579"/>
    <n v="2019207"/>
    <n v="24022"/>
    <n v="1019"/>
    <s v="sildG05"/>
    <s v="161722.G05"/>
    <s v="sildG05"/>
    <n v="126417"/>
    <n v="1"/>
    <n v="95"/>
    <n v="35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15682805.2650001"/>
    <n v="525964751.0535"/>
  </r>
  <r>
    <n v="1266"/>
    <x v="1"/>
    <n v="1"/>
    <n v="16.5"/>
    <n v="0.5"/>
    <n v="31876651.579"/>
    <n v="2019207"/>
    <n v="24027"/>
    <n v="1019"/>
    <s v="sildG05"/>
    <s v="161722.G05"/>
    <s v="sildG05"/>
    <n v="126417"/>
    <n v="1"/>
    <n v="2"/>
    <n v="35"/>
    <n v="16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15682805.2650001"/>
    <n v="525964751.0535"/>
  </r>
  <r>
    <n v="1267"/>
    <x v="1"/>
    <n v="1"/>
    <n v="16.5"/>
    <n v="0.5"/>
    <n v="31876651.579"/>
    <n v="2019207"/>
    <n v="24027"/>
    <n v="1019"/>
    <s v="sildG05"/>
    <s v="161722.G05"/>
    <s v="sildG05"/>
    <n v="126417"/>
    <n v="1"/>
    <n v="5"/>
    <n v="40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75066063.1600001"/>
    <n v="525964751.0535"/>
  </r>
  <r>
    <n v="1268"/>
    <x v="1"/>
    <n v="1"/>
    <n v="16.5"/>
    <n v="0.5"/>
    <n v="31876651.579"/>
    <n v="2019207"/>
    <n v="24027"/>
    <n v="1019"/>
    <s v="sildG05"/>
    <s v="161722.G05"/>
    <s v="sildG05"/>
    <n v="126417"/>
    <n v="1"/>
    <n v="8"/>
    <n v="38"/>
    <n v="16.5"/>
    <x v="0"/>
    <n v="1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1211312760.0020001"/>
    <n v="525964751.0535"/>
  </r>
  <r>
    <n v="1269"/>
    <x v="1"/>
    <n v="1"/>
    <n v="16.5"/>
    <n v="0.5"/>
    <n v="31876651.579"/>
    <n v="2019207"/>
    <n v="24027"/>
    <n v="1019"/>
    <s v="sildG05"/>
    <s v="161722.G05"/>
    <s v="sildG05"/>
    <n v="126417"/>
    <n v="1"/>
    <n v="16"/>
    <n v="40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275066063.1600001"/>
    <n v="525964751.0535"/>
  </r>
  <r>
    <n v="1270"/>
    <x v="1"/>
    <n v="1"/>
    <n v="16.5"/>
    <n v="0.5"/>
    <n v="31876651.579"/>
    <n v="2019207"/>
    <n v="24027"/>
    <n v="1019"/>
    <s v="sildG05"/>
    <s v="161722.G05"/>
    <s v="sildG05"/>
    <n v="126417"/>
    <n v="1"/>
    <n v="17"/>
    <n v="41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06942714.7390001"/>
    <n v="525964751.0535"/>
  </r>
  <r>
    <n v="1271"/>
    <x v="1"/>
    <n v="1"/>
    <n v="16.5"/>
    <n v="0.5"/>
    <n v="31876651.579"/>
    <n v="2019207"/>
    <n v="24027"/>
    <n v="1019"/>
    <s v="sildG05"/>
    <s v="161722.G05"/>
    <s v="sildG05"/>
    <n v="126417"/>
    <n v="1"/>
    <n v="21"/>
    <n v="45"/>
    <n v="16.5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434449321.0550001"/>
    <n v="525964751.0535"/>
  </r>
  <r>
    <n v="1272"/>
    <x v="1"/>
    <n v="1"/>
    <n v="16.5"/>
    <n v="0.5"/>
    <n v="31876651.579"/>
    <n v="2019207"/>
    <n v="24027"/>
    <n v="1019"/>
    <s v="sildG05"/>
    <s v="161722.G05"/>
    <s v="sildG05"/>
    <n v="126417"/>
    <n v="1"/>
    <n v="22"/>
    <n v="37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79436108.4230001"/>
    <n v="525964751.0535"/>
  </r>
  <r>
    <n v="1273"/>
    <x v="1"/>
    <n v="1"/>
    <n v="16.5"/>
    <n v="0.5"/>
    <n v="31876651.579"/>
    <n v="2019207"/>
    <n v="24027"/>
    <n v="1019"/>
    <s v="sildG05"/>
    <s v="161722.G05"/>
    <s v="sildG05"/>
    <n v="126417"/>
    <n v="1"/>
    <n v="24"/>
    <n v="41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306942714.7390001"/>
    <n v="525964751.0535"/>
  </r>
  <r>
    <n v="1274"/>
    <x v="1"/>
    <n v="1"/>
    <n v="16.5"/>
    <n v="0.5"/>
    <n v="31876651.579"/>
    <n v="2019207"/>
    <n v="24027"/>
    <n v="1019"/>
    <s v="sildG05"/>
    <s v="161722.G05"/>
    <s v="sildG05"/>
    <n v="126417"/>
    <n v="1"/>
    <n v="26"/>
    <n v="42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38819366.3180001"/>
    <n v="525964751.0535"/>
  </r>
  <r>
    <n v="1275"/>
    <x v="1"/>
    <n v="1"/>
    <n v="16.5"/>
    <n v="0.5"/>
    <n v="31876651.579"/>
    <n v="2019207"/>
    <n v="24027"/>
    <n v="1019"/>
    <s v="sildG05"/>
    <s v="161722.G05"/>
    <s v="sildG05"/>
    <n v="126417"/>
    <n v="1"/>
    <n v="37"/>
    <n v="39"/>
    <n v="16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243189411.5810001"/>
    <n v="525964751.0535"/>
  </r>
  <r>
    <n v="1276"/>
    <x v="1"/>
    <n v="1"/>
    <n v="16.5"/>
    <n v="0.5"/>
    <n v="31876651.579"/>
    <n v="2019207"/>
    <n v="24027"/>
    <n v="1019"/>
    <s v="sildG05"/>
    <s v="161722.G05"/>
    <s v="sildG05"/>
    <n v="126417"/>
    <n v="1"/>
    <n v="40"/>
    <n v="34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83806153.6860001"/>
    <n v="525964751.0535"/>
  </r>
  <r>
    <n v="1277"/>
    <x v="1"/>
    <n v="1"/>
    <n v="16.5"/>
    <n v="0.5"/>
    <n v="31876651.579"/>
    <n v="2019207"/>
    <n v="24027"/>
    <n v="1019"/>
    <s v="sildG05"/>
    <s v="161722.G05"/>
    <s v="sildG05"/>
    <n v="126417"/>
    <n v="1"/>
    <n v="47"/>
    <n v="44"/>
    <n v="16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02572669.4760001"/>
    <n v="525964751.0535"/>
  </r>
  <r>
    <n v="1278"/>
    <x v="1"/>
    <n v="1"/>
    <n v="16.5"/>
    <n v="0.5"/>
    <n v="31876651.579"/>
    <n v="2019207"/>
    <n v="24027"/>
    <n v="1019"/>
    <s v="sildG05"/>
    <s v="161722.G05"/>
    <s v="sildG05"/>
    <n v="126417"/>
    <n v="1"/>
    <n v="60"/>
    <n v="39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43189411.5810001"/>
    <n v="525964751.0535"/>
  </r>
  <r>
    <n v="1279"/>
    <x v="1"/>
    <n v="1"/>
    <n v="16.5"/>
    <n v="0.5"/>
    <n v="31876651.579"/>
    <n v="2019207"/>
    <n v="24027"/>
    <n v="1019"/>
    <s v="sildG05"/>
    <s v="161722.G05"/>
    <s v="sildG05"/>
    <n v="126417"/>
    <n v="1"/>
    <n v="79"/>
    <n v="40"/>
    <n v="16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275066063.1600001"/>
    <n v="525964751.0535"/>
  </r>
  <r>
    <n v="1280"/>
    <x v="1"/>
    <n v="1"/>
    <n v="16.5"/>
    <n v="0.5"/>
    <n v="31876651.579"/>
    <n v="2019207"/>
    <n v="24027"/>
    <n v="1019"/>
    <s v="sildG05"/>
    <s v="161722.G05"/>
    <s v="sildG05"/>
    <n v="126417"/>
    <n v="1"/>
    <n v="80"/>
    <n v="41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306942714.7390001"/>
    <n v="525964751.0535"/>
  </r>
  <r>
    <n v="1281"/>
    <x v="1"/>
    <n v="1"/>
    <n v="16.5"/>
    <n v="0.5"/>
    <n v="31876651.579"/>
    <n v="2019207"/>
    <n v="24027"/>
    <n v="1019"/>
    <s v="sildG05"/>
    <s v="161722.G05"/>
    <s v="sildG05"/>
    <n v="126417"/>
    <n v="1"/>
    <n v="86"/>
    <n v="35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115682805.2650001"/>
    <n v="525964751.0535"/>
  </r>
  <r>
    <n v="1282"/>
    <x v="1"/>
    <n v="1"/>
    <n v="16.5"/>
    <n v="0.5"/>
    <n v="31876651.579"/>
    <n v="2019207"/>
    <n v="24027"/>
    <n v="1019"/>
    <s v="sildG05"/>
    <s v="161722.G05"/>
    <s v="sildG05"/>
    <n v="126417"/>
    <n v="1"/>
    <n v="88"/>
    <n v="36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147559456.8440001"/>
    <n v="525964751.0535"/>
  </r>
  <r>
    <n v="1283"/>
    <x v="1"/>
    <n v="1"/>
    <n v="16.5"/>
    <n v="0.5"/>
    <n v="31876651.579"/>
    <n v="2019207"/>
    <n v="24027"/>
    <n v="1019"/>
    <s v="sildG05"/>
    <s v="161722.G05"/>
    <s v="sildG05"/>
    <n v="126417"/>
    <n v="1"/>
    <n v="93"/>
    <n v="39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43189411.5810001"/>
    <n v="525964751.0535"/>
  </r>
  <r>
    <n v="1284"/>
    <x v="1"/>
    <n v="1"/>
    <n v="16.5"/>
    <n v="0.5"/>
    <n v="31876651.579"/>
    <n v="2019207"/>
    <n v="24027"/>
    <n v="1019"/>
    <s v="sildG05"/>
    <s v="161722.G05"/>
    <s v="sildG05"/>
    <n v="126417"/>
    <n v="1"/>
    <n v="99"/>
    <n v="40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275066063.1600001"/>
    <n v="525964751.0535"/>
  </r>
  <r>
    <n v="1285"/>
    <x v="1"/>
    <n v="1"/>
    <n v="17"/>
    <n v="0.5"/>
    <n v="38142796.676700003"/>
    <n v="2019207"/>
    <n v="24008"/>
    <n v="1019"/>
    <s v="sildG05"/>
    <s v="161722.G05"/>
    <s v="sildG05"/>
    <n v="126417"/>
    <n v="1"/>
    <n v="29"/>
    <n v="34"/>
    <n v="17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1296855087.0078001"/>
    <n v="648427543.50390005"/>
  </r>
  <r>
    <n v="1286"/>
    <x v="1"/>
    <n v="1"/>
    <n v="17"/>
    <n v="0.5"/>
    <n v="38142796.676700003"/>
    <n v="2019207"/>
    <n v="24018"/>
    <n v="1019"/>
    <s v="sildG05"/>
    <s v="161722.G05"/>
    <s v="sildG05"/>
    <n v="126417"/>
    <n v="1"/>
    <n v="23"/>
    <n v="39"/>
    <n v="17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487569070.3913002"/>
    <n v="648427543.50390005"/>
  </r>
  <r>
    <n v="1287"/>
    <x v="1"/>
    <n v="1"/>
    <n v="17"/>
    <n v="0.5"/>
    <n v="38142796.676700003"/>
    <n v="2019207"/>
    <n v="24019"/>
    <n v="1019"/>
    <s v="sildG05"/>
    <s v="161722.G05"/>
    <s v="sildG05"/>
    <n v="126417"/>
    <n v="1"/>
    <n v="11"/>
    <n v="38"/>
    <n v="17"/>
    <x v="0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449426273.7146001"/>
    <n v="648427543.50390005"/>
  </r>
  <r>
    <n v="1288"/>
    <x v="1"/>
    <n v="1"/>
    <n v="17"/>
    <n v="0.5"/>
    <n v="38142796.676700003"/>
    <n v="2019207"/>
    <n v="24022"/>
    <n v="1019"/>
    <s v="sildG05"/>
    <s v="161722.G05"/>
    <s v="sildG05"/>
    <n v="126417"/>
    <n v="1"/>
    <n v="11"/>
    <n v="45"/>
    <n v="17"/>
    <x v="0"/>
    <n v="2"/>
    <s v="-"/>
    <s v="-"/>
    <x v="0"/>
    <s v="-"/>
    <n v="3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716425850.4515002"/>
    <n v="648427543.50390005"/>
  </r>
  <r>
    <n v="1289"/>
    <x v="1"/>
    <n v="1"/>
    <n v="17"/>
    <n v="0.5"/>
    <n v="38142796.676700003"/>
    <n v="2019207"/>
    <n v="24022"/>
    <n v="1019"/>
    <s v="sildG05"/>
    <s v="161722.G05"/>
    <s v="sildG05"/>
    <n v="126417"/>
    <n v="1"/>
    <n v="17"/>
    <n v="42"/>
    <n v="17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601997460.4214001"/>
    <n v="648427543.50390005"/>
  </r>
  <r>
    <n v="1290"/>
    <x v="1"/>
    <n v="1"/>
    <n v="17"/>
    <n v="0.5"/>
    <n v="38142796.676700003"/>
    <n v="2019207"/>
    <n v="24022"/>
    <n v="1019"/>
    <s v="sildG05"/>
    <s v="161722.G05"/>
    <s v="sildG05"/>
    <n v="126417"/>
    <n v="1"/>
    <n v="24"/>
    <n v="49"/>
    <n v="17"/>
    <x v="0"/>
    <n v="1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1868997037.1583002"/>
    <n v="648427543.50390005"/>
  </r>
  <r>
    <n v="1291"/>
    <x v="1"/>
    <n v="1"/>
    <n v="17"/>
    <n v="0.5"/>
    <n v="38142796.676700003"/>
    <n v="2019207"/>
    <n v="24022"/>
    <n v="1019"/>
    <s v="sildG05"/>
    <s v="161722.G05"/>
    <s v="sildG05"/>
    <n v="126417"/>
    <n v="1"/>
    <n v="27"/>
    <n v="39"/>
    <n v="17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487569070.3913002"/>
    <n v="648427543.50390005"/>
  </r>
  <r>
    <n v="1292"/>
    <x v="1"/>
    <n v="1"/>
    <n v="17"/>
    <n v="0.5"/>
    <n v="38142796.676700003"/>
    <n v="2019207"/>
    <n v="24022"/>
    <n v="1019"/>
    <s v="sildG05"/>
    <s v="161722.G05"/>
    <s v="sildG05"/>
    <n v="126417"/>
    <n v="1"/>
    <n v="37"/>
    <n v="43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40140257.0981002"/>
    <n v="648427543.50390005"/>
  </r>
  <r>
    <n v="1293"/>
    <x v="1"/>
    <n v="1"/>
    <n v="17"/>
    <n v="0.5"/>
    <n v="38142796.676700003"/>
    <n v="2019207"/>
    <n v="24022"/>
    <n v="1019"/>
    <s v="sildG05"/>
    <s v="161722.G05"/>
    <s v="sildG05"/>
    <n v="126417"/>
    <n v="1"/>
    <n v="41"/>
    <n v="42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4"/>
    <x v="1"/>
    <n v="1"/>
    <n v="17"/>
    <n v="0.5"/>
    <n v="38142796.676700003"/>
    <n v="2019207"/>
    <n v="24022"/>
    <n v="1019"/>
    <s v="sildG05"/>
    <s v="161722.G05"/>
    <s v="sildG05"/>
    <n v="126417"/>
    <n v="1"/>
    <n v="86"/>
    <n v="40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525711867.0680001"/>
    <n v="648427543.50390005"/>
  </r>
  <r>
    <n v="1295"/>
    <x v="1"/>
    <n v="1"/>
    <n v="17"/>
    <n v="0.5"/>
    <n v="38142796.676700003"/>
    <n v="2019207"/>
    <n v="24022"/>
    <n v="1019"/>
    <s v="sildG05"/>
    <s v="161722.G05"/>
    <s v="sildG05"/>
    <n v="126417"/>
    <n v="1"/>
    <n v="97"/>
    <n v="42"/>
    <n v="17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6"/>
    <x v="1"/>
    <n v="1"/>
    <n v="17"/>
    <n v="0.5"/>
    <n v="38142796.676700003"/>
    <n v="2019207"/>
    <n v="24022"/>
    <n v="1019"/>
    <s v="sildG05"/>
    <s v="161722.G05"/>
    <s v="sildG05"/>
    <n v="126417"/>
    <n v="1"/>
    <n v="98"/>
    <n v="42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7"/>
    <x v="1"/>
    <n v="1"/>
    <n v="17"/>
    <n v="0.5"/>
    <n v="38142796.676700003"/>
    <n v="2019207"/>
    <n v="24027"/>
    <n v="1019"/>
    <s v="sildG05"/>
    <s v="161722.G05"/>
    <s v="sildG05"/>
    <n v="126417"/>
    <n v="1"/>
    <n v="7"/>
    <n v="45"/>
    <n v="17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16425850.4515002"/>
    <n v="648427543.50390005"/>
  </r>
  <r>
    <n v="1298"/>
    <x v="1"/>
    <n v="1"/>
    <n v="17"/>
    <n v="0.5"/>
    <n v="38142796.676700003"/>
    <n v="2019207"/>
    <n v="24027"/>
    <n v="1019"/>
    <s v="sildG05"/>
    <s v="161722.G05"/>
    <s v="sildG05"/>
    <n v="126417"/>
    <n v="1"/>
    <n v="12"/>
    <n v="42"/>
    <n v="17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01997460.4214001"/>
    <n v="648427543.50390005"/>
  </r>
  <r>
    <n v="1299"/>
    <x v="1"/>
    <n v="1"/>
    <n v="17"/>
    <n v="0.5"/>
    <n v="38142796.676700003"/>
    <n v="2019207"/>
    <n v="24027"/>
    <n v="1019"/>
    <s v="sildG05"/>
    <s v="161722.G05"/>
    <s v="sildG05"/>
    <n v="126417"/>
    <n v="1"/>
    <n v="13"/>
    <n v="45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6425850.4515002"/>
    <n v="648427543.50390005"/>
  </r>
  <r>
    <n v="1300"/>
    <x v="1"/>
    <n v="1"/>
    <n v="17"/>
    <n v="0.5"/>
    <n v="38142796.676700003"/>
    <n v="2019207"/>
    <n v="24027"/>
    <n v="1019"/>
    <s v="sildG05"/>
    <s v="161722.G05"/>
    <s v="sildG05"/>
    <n v="126417"/>
    <n v="1"/>
    <n v="14"/>
    <n v="41"/>
    <n v="17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563854663.7447002"/>
    <n v="648427543.50390005"/>
  </r>
  <r>
    <n v="1301"/>
    <x v="1"/>
    <n v="1"/>
    <n v="17"/>
    <n v="0.5"/>
    <n v="38142796.676700003"/>
    <n v="2019207"/>
    <n v="24027"/>
    <n v="1019"/>
    <s v="sildG05"/>
    <s v="161722.G05"/>
    <s v="sildG05"/>
    <n v="126417"/>
    <n v="1"/>
    <n v="23"/>
    <n v="48"/>
    <n v="17"/>
    <x v="0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2"/>
    <x v="1"/>
    <n v="1"/>
    <n v="17"/>
    <n v="0.5"/>
    <n v="38142796.676700003"/>
    <n v="2019207"/>
    <n v="24027"/>
    <n v="1019"/>
    <s v="sildG05"/>
    <s v="161722.G05"/>
    <s v="sildG05"/>
    <n v="126417"/>
    <n v="1"/>
    <n v="33"/>
    <n v="41"/>
    <n v="17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563854663.7447002"/>
    <n v="648427543.50390005"/>
  </r>
  <r>
    <n v="1303"/>
    <x v="1"/>
    <n v="1"/>
    <n v="17"/>
    <n v="0.5"/>
    <n v="38142796.676700003"/>
    <n v="2019207"/>
    <n v="24027"/>
    <n v="1019"/>
    <s v="sildG05"/>
    <s v="161722.G05"/>
    <s v="sildG05"/>
    <n v="126417"/>
    <n v="1"/>
    <n v="36"/>
    <n v="48"/>
    <n v="17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830854240.4816003"/>
    <n v="648427543.50390005"/>
  </r>
  <r>
    <n v="1304"/>
    <x v="1"/>
    <n v="1"/>
    <n v="17"/>
    <n v="0.5"/>
    <n v="38142796.676700003"/>
    <n v="2019207"/>
    <n v="24027"/>
    <n v="1019"/>
    <s v="sildG05"/>
    <s v="161722.G05"/>
    <s v="sildG05"/>
    <n v="126417"/>
    <n v="1"/>
    <n v="39"/>
    <n v="48"/>
    <n v="17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5"/>
    <x v="1"/>
    <n v="1"/>
    <n v="17"/>
    <n v="0.5"/>
    <n v="38142796.676700003"/>
    <n v="2019207"/>
    <n v="24027"/>
    <n v="1019"/>
    <s v="sildG05"/>
    <s v="161722.G05"/>
    <s v="sildG05"/>
    <n v="126417"/>
    <n v="1"/>
    <n v="48"/>
    <n v="44"/>
    <n v="17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678283053.7748001"/>
    <n v="648427543.50390005"/>
  </r>
  <r>
    <n v="1306"/>
    <x v="1"/>
    <n v="1"/>
    <n v="17"/>
    <n v="0.5"/>
    <n v="38142796.676700003"/>
    <n v="2019207"/>
    <n v="24027"/>
    <n v="1019"/>
    <s v="sildG05"/>
    <s v="161722.G05"/>
    <s v="sildG05"/>
    <n v="126417"/>
    <n v="1"/>
    <n v="49"/>
    <n v="48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7"/>
    <x v="1"/>
    <n v="1"/>
    <n v="17"/>
    <n v="0.5"/>
    <n v="38142796.676700003"/>
    <n v="2019207"/>
    <n v="24027"/>
    <n v="1019"/>
    <s v="sildG05"/>
    <s v="161722.G05"/>
    <s v="sildG05"/>
    <n v="126417"/>
    <n v="1"/>
    <n v="57"/>
    <n v="44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78283053.7748001"/>
    <n v="648427543.50390005"/>
  </r>
  <r>
    <n v="1308"/>
    <x v="1"/>
    <n v="1"/>
    <n v="17"/>
    <n v="0.5"/>
    <n v="38142796.676700003"/>
    <n v="2019207"/>
    <n v="24027"/>
    <n v="1019"/>
    <s v="sildG05"/>
    <s v="161722.G05"/>
    <s v="sildG05"/>
    <n v="126417"/>
    <n v="1"/>
    <n v="83"/>
    <n v="45"/>
    <n v="17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6425850.4515002"/>
    <n v="648427543.50390005"/>
  </r>
  <r>
    <n v="1309"/>
    <x v="1"/>
    <n v="1"/>
    <n v="17"/>
    <n v="0.5"/>
    <n v="38142796.676700003"/>
    <n v="2019207"/>
    <n v="24027"/>
    <n v="1019"/>
    <s v="sildG05"/>
    <s v="161722.G05"/>
    <s v="sildG05"/>
    <n v="126417"/>
    <n v="1"/>
    <n v="98"/>
    <n v="47"/>
    <n v="17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92711443.8049002"/>
    <n v="648427543.50390005"/>
  </r>
  <r>
    <n v="1310"/>
    <x v="1"/>
    <n v="1"/>
    <n v="17.5"/>
    <n v="0.5"/>
    <n v="44116693.858400002"/>
    <n v="2019207"/>
    <n v="24008"/>
    <n v="1019"/>
    <s v="sildG05"/>
    <s v="161722.G05"/>
    <s v="sildG05"/>
    <n v="126417"/>
    <n v="1"/>
    <n v="8"/>
    <n v="41"/>
    <n v="17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08784448.1944001"/>
    <n v="772042142.52200007"/>
  </r>
  <r>
    <n v="1311"/>
    <x v="1"/>
    <n v="1"/>
    <n v="17.5"/>
    <n v="0.5"/>
    <n v="44116693.858400002"/>
    <n v="2019207"/>
    <n v="24008"/>
    <n v="1019"/>
    <s v="sildG05"/>
    <s v="161722.G05"/>
    <s v="sildG05"/>
    <n v="126417"/>
    <n v="1"/>
    <n v="73"/>
    <n v="33"/>
    <n v="17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55850897.3272002"/>
    <n v="772042142.52200007"/>
  </r>
  <r>
    <n v="1312"/>
    <x v="1"/>
    <n v="1"/>
    <n v="17.5"/>
    <n v="0.5"/>
    <n v="44116693.858400002"/>
    <n v="2019207"/>
    <n v="24022"/>
    <n v="1019"/>
    <s v="sildG05"/>
    <s v="161722.G05"/>
    <s v="sildG05"/>
    <n v="126417"/>
    <n v="1"/>
    <n v="33"/>
    <n v="45"/>
    <n v="17.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85251223.628"/>
    <n v="772042142.52200007"/>
  </r>
  <r>
    <n v="1313"/>
    <x v="1"/>
    <n v="1"/>
    <n v="17.5"/>
    <n v="0.5"/>
    <n v="44116693.858400002"/>
    <n v="2019207"/>
    <n v="24022"/>
    <n v="1019"/>
    <s v="sildG05"/>
    <s v="161722.G05"/>
    <s v="sildG05"/>
    <n v="126417"/>
    <n v="1"/>
    <n v="40"/>
    <n v="45"/>
    <n v="17.5"/>
    <x v="0"/>
    <n v="1"/>
    <s v="-"/>
    <s v="-"/>
    <x v="0"/>
    <s v="-"/>
    <n v="2"/>
    <s v="-"/>
    <s v="-"/>
    <s v="-"/>
    <s v="-"/>
    <s v="-"/>
    <n v="2"/>
    <n v="1"/>
    <n v="4"/>
    <s v="-"/>
    <s v="-"/>
    <s v="-"/>
    <n v="1"/>
    <s v="-"/>
    <s v="-"/>
    <s v="-"/>
    <s v="-"/>
    <b v="1"/>
    <m/>
    <n v="1985251223.628"/>
    <n v="772042142.52200007"/>
  </r>
  <r>
    <n v="1314"/>
    <x v="1"/>
    <n v="1"/>
    <n v="17.5"/>
    <n v="0.5"/>
    <n v="44116693.858400002"/>
    <n v="2019207"/>
    <n v="24027"/>
    <n v="1019"/>
    <s v="sildG05"/>
    <s v="161722.G05"/>
    <s v="sildG05"/>
    <n v="126417"/>
    <n v="1"/>
    <n v="9"/>
    <n v="47"/>
    <n v="17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073484611.3448"/>
    <n v="772042142.52200007"/>
  </r>
  <r>
    <n v="1315"/>
    <x v="1"/>
    <n v="1"/>
    <n v="17.5"/>
    <n v="0.5"/>
    <n v="44116693.858400002"/>
    <n v="2019207"/>
    <n v="24027"/>
    <n v="1019"/>
    <s v="sildG05"/>
    <s v="161722.G05"/>
    <s v="sildG05"/>
    <n v="126417"/>
    <n v="1"/>
    <n v="18"/>
    <n v="39"/>
    <n v="17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20551060.4776001"/>
    <n v="772042142.52200007"/>
  </r>
  <r>
    <n v="1316"/>
    <x v="1"/>
    <n v="1"/>
    <n v="17.5"/>
    <n v="0.5"/>
    <n v="44116693.858400002"/>
    <n v="2019207"/>
    <n v="24027"/>
    <n v="1019"/>
    <s v="sildG05"/>
    <s v="161722.G05"/>
    <s v="sildG05"/>
    <n v="126417"/>
    <n v="1"/>
    <n v="27"/>
    <n v="40"/>
    <n v="17.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64667754.336"/>
    <n v="772042142.52200007"/>
  </r>
  <r>
    <n v="1317"/>
    <x v="1"/>
    <n v="1"/>
    <n v="17.5"/>
    <n v="0.5"/>
    <n v="44116693.858400002"/>
    <n v="2019207"/>
    <n v="24027"/>
    <n v="1019"/>
    <s v="sildG05"/>
    <s v="161722.G05"/>
    <s v="sildG05"/>
    <n v="126417"/>
    <n v="1"/>
    <n v="35"/>
    <n v="47"/>
    <n v="17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73484611.3448"/>
    <n v="772042142.52200007"/>
  </r>
  <r>
    <n v="1318"/>
    <x v="1"/>
    <n v="1"/>
    <n v="17.5"/>
    <n v="0.5"/>
    <n v="44116693.858400002"/>
    <n v="2019207"/>
    <n v="24027"/>
    <n v="1019"/>
    <s v="sildG05"/>
    <s v="161722.G05"/>
    <s v="sildG05"/>
    <n v="126417"/>
    <n v="1"/>
    <n v="42"/>
    <n v="48"/>
    <n v="17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17601305.2032001"/>
    <n v="772042142.52200007"/>
  </r>
  <r>
    <n v="1319"/>
    <x v="1"/>
    <n v="1"/>
    <n v="17.5"/>
    <n v="0.5"/>
    <n v="44116693.858400002"/>
    <n v="2019207"/>
    <n v="24027"/>
    <n v="1019"/>
    <s v="sildG05"/>
    <s v="161722.G05"/>
    <s v="sildG05"/>
    <n v="126417"/>
    <n v="1"/>
    <n v="97"/>
    <n v="50"/>
    <n v="17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205834692.9200001"/>
    <n v="772042142.52200007"/>
  </r>
  <r>
    <n v="1320"/>
    <x v="1"/>
    <n v="1"/>
    <n v="18"/>
    <n v="0.5"/>
    <n v="39031303.593000002"/>
    <n v="2019207"/>
    <n v="24018"/>
    <n v="1019"/>
    <s v="sildG05"/>
    <s v="161722.G05"/>
    <s v="sildG05"/>
    <n v="126417"/>
    <n v="1"/>
    <n v="18"/>
    <n v="43"/>
    <n v="18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78346054.4990001"/>
    <n v="702563464.67400002"/>
  </r>
  <r>
    <n v="1321"/>
    <x v="1"/>
    <n v="1"/>
    <n v="18"/>
    <n v="0.5"/>
    <n v="39031303.593000002"/>
    <n v="2019207"/>
    <n v="24022"/>
    <n v="1019"/>
    <s v="sildG05"/>
    <s v="161722.G05"/>
    <s v="sildG05"/>
    <n v="126417"/>
    <n v="1"/>
    <n v="14"/>
    <n v="49"/>
    <n v="18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1912533876.0570002"/>
    <n v="702563464.67400002"/>
  </r>
  <r>
    <n v="1322"/>
    <x v="1"/>
    <n v="1"/>
    <n v="18"/>
    <n v="0.5"/>
    <n v="39031303.593000002"/>
    <n v="2019207"/>
    <n v="24022"/>
    <n v="1019"/>
    <s v="sildG05"/>
    <s v="161722.G05"/>
    <s v="sildG05"/>
    <n v="126417"/>
    <n v="1"/>
    <n v="32"/>
    <n v="51"/>
    <n v="18"/>
    <x v="0"/>
    <n v="2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990596483.243"/>
    <n v="702563464.67400002"/>
  </r>
  <r>
    <n v="1323"/>
    <x v="1"/>
    <n v="1"/>
    <n v="18"/>
    <n v="0.5"/>
    <n v="39031303.593000002"/>
    <n v="2019207"/>
    <n v="24022"/>
    <n v="1019"/>
    <s v="sildG05"/>
    <s v="161722.G05"/>
    <s v="sildG05"/>
    <n v="126417"/>
    <n v="1"/>
    <n v="35"/>
    <n v="55"/>
    <n v="18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46721697.615"/>
    <n v="702563464.67400002"/>
  </r>
  <r>
    <n v="1324"/>
    <x v="1"/>
    <n v="1"/>
    <n v="18"/>
    <n v="0.5"/>
    <n v="39031303.593000002"/>
    <n v="2019207"/>
    <n v="24022"/>
    <n v="1019"/>
    <s v="sildG05"/>
    <s v="161722.G05"/>
    <s v="sildG05"/>
    <n v="126417"/>
    <n v="1"/>
    <n v="36"/>
    <n v="56"/>
    <n v="18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2185753001.2080002"/>
    <n v="702563464.67400002"/>
  </r>
  <r>
    <n v="1325"/>
    <x v="1"/>
    <n v="1"/>
    <n v="18"/>
    <n v="0.5"/>
    <n v="39031303.593000002"/>
    <n v="2019207"/>
    <n v="24022"/>
    <n v="1019"/>
    <s v="sildG05"/>
    <s v="161722.G05"/>
    <s v="sildG05"/>
    <n v="126417"/>
    <n v="1"/>
    <n v="84"/>
    <n v="47"/>
    <n v="18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834471268.8710001"/>
    <n v="702563464.67400002"/>
  </r>
  <r>
    <n v="1326"/>
    <x v="1"/>
    <n v="1"/>
    <n v="18"/>
    <n v="0.5"/>
    <n v="39031303.593000002"/>
    <n v="2019207"/>
    <n v="24022"/>
    <n v="1019"/>
    <s v="sildG05"/>
    <s v="161722.G05"/>
    <s v="sildG05"/>
    <n v="126417"/>
    <n v="1"/>
    <n v="91"/>
    <n v="45"/>
    <n v="18"/>
    <x v="0"/>
    <n v="2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756408661.6850002"/>
    <n v="702563464.67400002"/>
  </r>
  <r>
    <n v="1327"/>
    <x v="1"/>
    <n v="1"/>
    <n v="18"/>
    <n v="0.5"/>
    <n v="39031303.593000002"/>
    <n v="2019207"/>
    <n v="24027"/>
    <n v="1019"/>
    <s v="sildG05"/>
    <s v="161722.G05"/>
    <s v="sildG05"/>
    <n v="126417"/>
    <n v="1"/>
    <n v="3"/>
    <n v="52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29627786.8360002"/>
    <n v="702563464.67400002"/>
  </r>
  <r>
    <n v="1328"/>
    <x v="1"/>
    <n v="1"/>
    <n v="18"/>
    <n v="0.5"/>
    <n v="39031303.593000002"/>
    <n v="2019207"/>
    <n v="24027"/>
    <n v="1019"/>
    <s v="sildG05"/>
    <s v="161722.G05"/>
    <s v="sildG05"/>
    <n v="126417"/>
    <n v="1"/>
    <n v="11"/>
    <n v="44"/>
    <n v="18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7377358.092"/>
    <n v="702563464.67400002"/>
  </r>
  <r>
    <n v="1329"/>
    <x v="1"/>
    <n v="1"/>
    <n v="18"/>
    <n v="0.5"/>
    <n v="39031303.593000002"/>
    <n v="2019207"/>
    <n v="24027"/>
    <n v="1019"/>
    <s v="sildG05"/>
    <s v="161722.G05"/>
    <s v="sildG05"/>
    <n v="126417"/>
    <n v="1"/>
    <n v="30"/>
    <n v="40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561252143.72"/>
    <n v="702563464.67400002"/>
  </r>
  <r>
    <n v="1330"/>
    <x v="1"/>
    <n v="1"/>
    <n v="18"/>
    <n v="0.5"/>
    <n v="39031303.593000002"/>
    <n v="2019207"/>
    <n v="24027"/>
    <n v="1019"/>
    <s v="sildG05"/>
    <s v="161722.G05"/>
    <s v="sildG05"/>
    <n v="126417"/>
    <n v="1"/>
    <n v="41"/>
    <n v="49"/>
    <n v="18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12533876.0570002"/>
    <n v="702563464.67400002"/>
  </r>
  <r>
    <n v="1331"/>
    <x v="1"/>
    <n v="1"/>
    <n v="18"/>
    <n v="0.5"/>
    <n v="39031303.593000002"/>
    <n v="2019207"/>
    <n v="24027"/>
    <n v="1019"/>
    <s v="sildG05"/>
    <s v="161722.G05"/>
    <s v="sildG05"/>
    <n v="126417"/>
    <n v="1"/>
    <n v="59"/>
    <n v="51"/>
    <n v="18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90596483.243"/>
    <n v="702563464.67400002"/>
  </r>
  <r>
    <n v="1332"/>
    <x v="1"/>
    <n v="1"/>
    <n v="18"/>
    <n v="0.5"/>
    <n v="39031303.593000002"/>
    <n v="2019207"/>
    <n v="24027"/>
    <n v="1019"/>
    <s v="sildG05"/>
    <s v="161722.G05"/>
    <s v="sildG05"/>
    <n v="126417"/>
    <n v="1"/>
    <n v="84"/>
    <n v="55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46721697.615"/>
    <n v="702563464.67400002"/>
  </r>
  <r>
    <n v="1333"/>
    <x v="1"/>
    <n v="1"/>
    <n v="18"/>
    <n v="0.5"/>
    <n v="39031303.593000002"/>
    <n v="2019207"/>
    <n v="24027"/>
    <n v="1019"/>
    <s v="sildG05"/>
    <s v="161722.G05"/>
    <s v="sildG05"/>
    <n v="126417"/>
    <n v="1"/>
    <n v="85"/>
    <n v="49"/>
    <n v="18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12533876.0570002"/>
    <n v="702563464.67400002"/>
  </r>
  <r>
    <n v="1334"/>
    <x v="1"/>
    <n v="1"/>
    <n v="18"/>
    <n v="0.5"/>
    <n v="39031303.593000002"/>
    <n v="2019207"/>
    <n v="24027"/>
    <n v="1019"/>
    <s v="sildG05"/>
    <s v="161722.G05"/>
    <s v="sildG05"/>
    <n v="126417"/>
    <n v="1"/>
    <n v="91"/>
    <n v="51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90596483.243"/>
    <n v="702563464.67400002"/>
  </r>
  <r>
    <n v="1335"/>
    <x v="1"/>
    <n v="1"/>
    <n v="18.5"/>
    <n v="0.5"/>
    <n v="18498224.427499998"/>
    <n v="2019207"/>
    <n v="24022"/>
    <n v="1019"/>
    <s v="sildG05"/>
    <s v="161722.G05"/>
    <s v="sildG05"/>
    <n v="126417"/>
    <n v="1"/>
    <n v="10"/>
    <n v="56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35900567.9399999"/>
    <n v="342217151.90875"/>
  </r>
  <r>
    <n v="1336"/>
    <x v="1"/>
    <n v="1"/>
    <n v="18.5"/>
    <n v="0.5"/>
    <n v="18498224.427499998"/>
    <n v="2019207"/>
    <n v="24022"/>
    <n v="1019"/>
    <s v="sildG05"/>
    <s v="161722.G05"/>
    <s v="sildG05"/>
    <n v="126417"/>
    <n v="1"/>
    <n v="74"/>
    <n v="58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72897016.795"/>
    <n v="342217151.90875"/>
  </r>
  <r>
    <n v="1337"/>
    <x v="1"/>
    <n v="1"/>
    <n v="18.5"/>
    <n v="0.5"/>
    <n v="18498224.427499998"/>
    <n v="2019207"/>
    <n v="24022"/>
    <n v="1019"/>
    <s v="sildG05"/>
    <s v="161722.G05"/>
    <s v="sildG05"/>
    <n v="126417"/>
    <n v="1"/>
    <n v="96"/>
    <n v="51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943409445.80249989"/>
    <n v="342217151.90875"/>
  </r>
  <r>
    <n v="1338"/>
    <x v="1"/>
    <n v="1"/>
    <n v="18.5"/>
    <n v="0.5"/>
    <n v="18498224.427499998"/>
    <n v="2019207"/>
    <n v="24027"/>
    <n v="1019"/>
    <s v="sildG05"/>
    <s v="161722.G05"/>
    <s v="sildG05"/>
    <n v="126417"/>
    <n v="1"/>
    <n v="95"/>
    <n v="56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35900567.9399999"/>
    <n v="342217151.90875"/>
  </r>
  <r>
    <n v="1339"/>
    <x v="1"/>
    <n v="1"/>
    <n v="19"/>
    <n v="0.5"/>
    <n v="36589035.267700002"/>
    <n v="2019207"/>
    <n v="24022"/>
    <n v="1019"/>
    <s v="sildG05"/>
    <s v="161722.G05"/>
    <s v="sildG05"/>
    <n v="126417"/>
    <n v="1"/>
    <n v="13"/>
    <n v="63"/>
    <n v="19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305109221.8650999"/>
    <n v="695191670.08630002"/>
  </r>
  <r>
    <n v="1340"/>
    <x v="1"/>
    <n v="1"/>
    <n v="19"/>
    <n v="0.5"/>
    <n v="36589035.267700002"/>
    <n v="2019207"/>
    <n v="24022"/>
    <n v="1019"/>
    <s v="sildG05"/>
    <s v="161722.G05"/>
    <s v="sildG05"/>
    <n v="126417"/>
    <n v="1"/>
    <n v="39"/>
    <n v="54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75807904.4558001"/>
    <n v="695191670.08630002"/>
  </r>
  <r>
    <n v="1341"/>
    <x v="1"/>
    <n v="1"/>
    <n v="19"/>
    <n v="0.5"/>
    <n v="36589035.267700002"/>
    <n v="2019207"/>
    <n v="24022"/>
    <n v="1019"/>
    <s v="sildG05"/>
    <s v="161722.G05"/>
    <s v="sildG05"/>
    <n v="126417"/>
    <n v="1"/>
    <n v="75"/>
    <n v="71"/>
    <n v="19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7821504.0067"/>
    <n v="695191670.08630002"/>
  </r>
  <r>
    <n v="1342"/>
    <x v="1"/>
    <n v="1"/>
    <n v="19"/>
    <n v="0.5"/>
    <n v="36589035.267700002"/>
    <n v="2019207"/>
    <n v="24027"/>
    <n v="1019"/>
    <s v="sildG05"/>
    <s v="161722.G05"/>
    <s v="sildG05"/>
    <n v="126417"/>
    <n v="1"/>
    <n v="10"/>
    <n v="59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58753080.7943001"/>
    <n v="695191670.08630002"/>
  </r>
  <r>
    <n v="1343"/>
    <x v="1"/>
    <n v="1"/>
    <n v="19"/>
    <n v="0.5"/>
    <n v="36589035.267700002"/>
    <n v="2019207"/>
    <n v="24027"/>
    <n v="1019"/>
    <s v="sildG05"/>
    <s v="161722.G05"/>
    <s v="sildG05"/>
    <n v="126417"/>
    <n v="1"/>
    <n v="20"/>
    <n v="65"/>
    <n v="19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378287292.4005003"/>
    <n v="695191670.08630002"/>
  </r>
  <r>
    <n v="1344"/>
    <x v="1"/>
    <n v="1"/>
    <n v="19"/>
    <n v="0.5"/>
    <n v="36589035.267700002"/>
    <n v="2019207"/>
    <n v="24027"/>
    <n v="1019"/>
    <s v="sildG05"/>
    <s v="161722.G05"/>
    <s v="sildG05"/>
    <n v="126417"/>
    <n v="1"/>
    <n v="74"/>
    <n v="57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85575010.2589002"/>
    <n v="695191670.08630002"/>
  </r>
  <r>
    <n v="1345"/>
    <x v="1"/>
    <n v="1"/>
    <n v="19.5"/>
    <n v="0.5"/>
    <n v="36686093.209100001"/>
    <n v="2019207"/>
    <n v="24018"/>
    <n v="1019"/>
    <s v="sildG05"/>
    <s v="161722.G05"/>
    <s v="sildG05"/>
    <n v="126417"/>
    <n v="1"/>
    <n v="3"/>
    <n v="59"/>
    <n v="19.5"/>
    <x v="1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64479499.3369002"/>
    <n v="715378817.57745004"/>
  </r>
  <r>
    <n v="1346"/>
    <x v="1"/>
    <n v="1"/>
    <n v="19.5"/>
    <n v="0.5"/>
    <n v="36686093.209100001"/>
    <n v="2019207"/>
    <n v="24027"/>
    <n v="1019"/>
    <s v="sildG05"/>
    <s v="161722.G05"/>
    <s v="sildG05"/>
    <n v="126417"/>
    <n v="1"/>
    <n v="6"/>
    <n v="68"/>
    <n v="19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494654338.2188001"/>
    <n v="715378817.57745004"/>
  </r>
  <r>
    <n v="1347"/>
    <x v="1"/>
    <n v="1"/>
    <n v="19.5"/>
    <n v="0.5"/>
    <n v="36686093.209100001"/>
    <n v="2019207"/>
    <n v="24027"/>
    <n v="1019"/>
    <s v="sildG05"/>
    <s v="161722.G05"/>
    <s v="sildG05"/>
    <n v="126417"/>
    <n v="1"/>
    <n v="43"/>
    <n v="65"/>
    <n v="19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84596058.5914998"/>
    <n v="715378817.57745004"/>
  </r>
  <r>
    <n v="1348"/>
    <x v="1"/>
    <n v="1"/>
    <n v="19.5"/>
    <n v="0.5"/>
    <n v="36686093.209100001"/>
    <n v="2019207"/>
    <n v="24045"/>
    <n v="1019"/>
    <s v="sildG05"/>
    <s v="161722.G05"/>
    <s v="sildG05"/>
    <n v="126417"/>
    <n v="1"/>
    <n v="41"/>
    <n v="73"/>
    <n v="19.5"/>
    <x v="0"/>
    <n v="1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2678084804.2642999"/>
    <n v="715378817.57745004"/>
  </r>
  <r>
    <n v="1349"/>
    <x v="1"/>
    <n v="1"/>
    <n v="20"/>
    <n v="0.5"/>
    <n v="503240.35519999999"/>
    <n v="2019207"/>
    <n v="24019"/>
    <n v="1019"/>
    <s v="sildG05"/>
    <s v="161722.G05"/>
    <s v="sildG05"/>
    <n v="126417"/>
    <n v="1"/>
    <n v="16"/>
    <n v="57"/>
    <n v="20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684700.246399999"/>
    <n v="10064807.104"/>
  </r>
  <r>
    <n v="1350"/>
    <x v="1"/>
    <n v="1"/>
    <n v="20"/>
    <n v="0.5"/>
    <n v="503240.35519999999"/>
    <n v="2019207"/>
    <n v="24022"/>
    <n v="1019"/>
    <s v="sildG05"/>
    <s v="161722.G05"/>
    <s v="sildG05"/>
    <n v="126417"/>
    <n v="1"/>
    <n v="2"/>
    <n v="77"/>
    <n v="20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8749507.350400001"/>
    <n v="10064807.104"/>
  </r>
  <r>
    <n v="1351"/>
    <x v="1"/>
    <n v="1"/>
    <n v="20"/>
    <n v="0.5"/>
    <n v="503240.35519999999"/>
    <n v="2019207"/>
    <n v="24022"/>
    <n v="1019"/>
    <s v="sildG05"/>
    <s v="161722.G05"/>
    <s v="sildG05"/>
    <n v="126417"/>
    <n v="1"/>
    <n v="18"/>
    <n v="69"/>
    <n v="20"/>
    <x v="1"/>
    <n v="2"/>
    <s v="-"/>
    <s v="-"/>
    <x v="0"/>
    <s v="-"/>
    <n v="3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4723584.5088"/>
    <n v="10064807.104"/>
  </r>
  <r>
    <n v="1352"/>
    <x v="1"/>
    <n v="1"/>
    <n v="20"/>
    <n v="0.5"/>
    <n v="503240.35519999999"/>
    <n v="2019207"/>
    <n v="24022"/>
    <n v="1019"/>
    <s v="sildG05"/>
    <s v="161722.G05"/>
    <s v="sildG05"/>
    <n v="126417"/>
    <n v="1"/>
    <n v="23"/>
    <n v="72"/>
    <n v="20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6233305.5744"/>
    <n v="10064807.104"/>
  </r>
  <r>
    <n v="1353"/>
    <x v="1"/>
    <n v="1"/>
    <n v="20"/>
    <n v="0.5"/>
    <n v="503240.35519999999"/>
    <n v="2019207"/>
    <n v="24036"/>
    <n v="1019"/>
    <s v="sildG05"/>
    <s v="161722.G05"/>
    <s v="sildG05"/>
    <n v="126417"/>
    <n v="1"/>
    <n v="92"/>
    <n v="81"/>
    <n v="20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0762468.771200001"/>
    <n v="10064807.104"/>
  </r>
  <r>
    <n v="1354"/>
    <x v="1"/>
    <n v="1"/>
    <n v="20"/>
    <n v="0.5"/>
    <n v="503240.35519999999"/>
    <n v="2019207"/>
    <n v="24045"/>
    <n v="1019"/>
    <s v="sildG05"/>
    <s v="161722.G05"/>
    <s v="sildG05"/>
    <n v="126417"/>
    <n v="1"/>
    <n v="28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233305.5744"/>
    <n v="10064807.104"/>
  </r>
  <r>
    <n v="1355"/>
    <x v="1"/>
    <n v="1"/>
    <n v="20"/>
    <n v="0.5"/>
    <n v="503240.35519999999"/>
    <n v="2019207"/>
    <n v="24045"/>
    <n v="1019"/>
    <s v="sildG05"/>
    <s v="161722.G05"/>
    <s v="sildG05"/>
    <n v="126417"/>
    <n v="1"/>
    <n v="84"/>
    <n v="81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762468.771200001"/>
    <n v="10064807.104"/>
  </r>
  <r>
    <n v="1356"/>
    <x v="1"/>
    <n v="1"/>
    <n v="20"/>
    <n v="0.5"/>
    <n v="503240.35519999999"/>
    <n v="2019207"/>
    <n v="24052"/>
    <n v="1019"/>
    <s v="sildG05"/>
    <s v="161722.G05"/>
    <s v="sildG05"/>
    <n v="126417"/>
    <n v="1"/>
    <n v="47"/>
    <n v="79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755988.060800001"/>
    <n v="10064807.104"/>
  </r>
  <r>
    <n v="1357"/>
    <x v="1"/>
    <n v="1"/>
    <n v="20.5"/>
    <n v="0.5"/>
    <n v="10750279.5944"/>
    <n v="2019207"/>
    <n v="24022"/>
    <n v="1019"/>
    <s v="sildG05"/>
    <s v="161722.G05"/>
    <s v="sildG05"/>
    <n v="126417"/>
    <n v="1"/>
    <n v="1"/>
    <n v="74"/>
    <n v="20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795520689.98559999"/>
    <n v="220380731.68520001"/>
  </r>
  <r>
    <n v="1358"/>
    <x v="1"/>
    <n v="1"/>
    <n v="20.5"/>
    <n v="0.5"/>
    <n v="10750279.5944"/>
    <n v="2019207"/>
    <n v="24022"/>
    <n v="1019"/>
    <s v="sildG05"/>
    <s v="161722.G05"/>
    <s v="sildG05"/>
    <n v="126417"/>
    <n v="1"/>
    <n v="30"/>
    <n v="71"/>
    <n v="20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763269851.20239997"/>
    <n v="220380731.68520001"/>
  </r>
  <r>
    <n v="1359"/>
    <x v="1"/>
    <n v="1"/>
    <n v="20.5"/>
    <n v="0.5"/>
    <n v="10750279.5944"/>
    <n v="2019207"/>
    <n v="24022"/>
    <n v="1019"/>
    <s v="sildG05"/>
    <s v="161722.G05"/>
    <s v="sildG05"/>
    <n v="126417"/>
    <n v="1"/>
    <n v="31"/>
    <n v="76"/>
    <n v="20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817021249.17439997"/>
    <n v="220380731.68520001"/>
  </r>
  <r>
    <n v="1360"/>
    <x v="1"/>
    <n v="1"/>
    <n v="20.5"/>
    <n v="0.5"/>
    <n v="10750279.5944"/>
    <n v="2019207"/>
    <n v="24027"/>
    <n v="1019"/>
    <s v="sildG05"/>
    <s v="161722.G05"/>
    <s v="sildG05"/>
    <n v="126417"/>
    <n v="1"/>
    <n v="53"/>
    <n v="76"/>
    <n v="20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817021249.17439997"/>
    <n v="220380731.68520001"/>
  </r>
  <r>
    <n v="1361"/>
    <x v="1"/>
    <n v="1"/>
    <n v="20.5"/>
    <n v="0.5"/>
    <n v="10750279.5944"/>
    <n v="2019207"/>
    <n v="24034"/>
    <n v="1019"/>
    <s v="sildG05"/>
    <s v="161722.G05"/>
    <s v="sildG05"/>
    <n v="126417"/>
    <n v="1"/>
    <n v="19"/>
    <n v="75"/>
    <n v="20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06270969.58000004"/>
    <n v="220380731.68520001"/>
  </r>
  <r>
    <n v="1362"/>
    <x v="1"/>
    <n v="1"/>
    <n v="20.5"/>
    <n v="0.5"/>
    <n v="10750279.5944"/>
    <n v="2019207"/>
    <n v="24035"/>
    <n v="1019"/>
    <s v="sildG05"/>
    <s v="161722.G05"/>
    <s v="sildG05"/>
    <n v="126417"/>
    <n v="1"/>
    <n v="7"/>
    <n v="63"/>
    <n v="20.5"/>
    <x v="1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7267614.44719994"/>
    <n v="220380731.68520001"/>
  </r>
  <r>
    <n v="1363"/>
    <x v="1"/>
    <n v="1"/>
    <n v="20.5"/>
    <n v="0.5"/>
    <n v="10750279.5944"/>
    <n v="2019207"/>
    <n v="24035"/>
    <n v="1019"/>
    <s v="sildG05"/>
    <s v="161722.G05"/>
    <s v="sildG05"/>
    <n v="126417"/>
    <n v="1"/>
    <n v="68"/>
    <n v="80"/>
    <n v="20.5"/>
    <x v="1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60022367.55200005"/>
    <n v="220380731.68520001"/>
  </r>
  <r>
    <n v="1364"/>
    <x v="1"/>
    <n v="1"/>
    <n v="21"/>
    <n v="0.5"/>
    <n v="565435.50009999995"/>
    <n v="2019207"/>
    <n v="24022"/>
    <n v="1019"/>
    <s v="sildG05"/>
    <s v="161722.G05"/>
    <s v="sildG05"/>
    <n v="126417"/>
    <n v="1"/>
    <n v="4"/>
    <n v="87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192888.508699998"/>
    <n v="11874145.502099998"/>
  </r>
  <r>
    <n v="1365"/>
    <x v="1"/>
    <n v="1"/>
    <n v="21"/>
    <n v="0.5"/>
    <n v="565435.50009999995"/>
    <n v="2019207"/>
    <n v="24022"/>
    <n v="1019"/>
    <s v="sildG05"/>
    <s v="161722.G05"/>
    <s v="sildG05"/>
    <n v="126417"/>
    <n v="1"/>
    <n v="26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062017.508499995"/>
    <n v="11874145.502099998"/>
  </r>
  <r>
    <n v="1366"/>
    <x v="1"/>
    <n v="1"/>
    <n v="21"/>
    <n v="0.5"/>
    <n v="565435.50009999995"/>
    <n v="2019207"/>
    <n v="24035"/>
    <n v="1019"/>
    <s v="sildG05"/>
    <s v="161722.G05"/>
    <s v="sildG05"/>
    <n v="126417"/>
    <n v="1"/>
    <n v="44"/>
    <n v="69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015049.506899998"/>
    <n v="11874145.502099998"/>
  </r>
  <r>
    <n v="1367"/>
    <x v="1"/>
    <n v="1"/>
    <n v="21"/>
    <n v="0.5"/>
    <n v="565435.50009999995"/>
    <n v="2019207"/>
    <n v="24036"/>
    <n v="1019"/>
    <s v="sildG05"/>
    <s v="161722.G05"/>
    <s v="sildG05"/>
    <n v="126417"/>
    <n v="1"/>
    <n v="57"/>
    <n v="78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103969.007799998"/>
    <n v="11874145.502099998"/>
  </r>
  <r>
    <n v="1368"/>
    <x v="1"/>
    <n v="1"/>
    <n v="21"/>
    <n v="0.5"/>
    <n v="565435.50009999995"/>
    <n v="2019207"/>
    <n v="24036"/>
    <n v="1019"/>
    <s v="sildG05"/>
    <s v="161722.G05"/>
    <s v="sildG05"/>
    <n v="126417"/>
    <n v="1"/>
    <n v="68"/>
    <n v="85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062017.508499995"/>
    <n v="11874145.502099998"/>
  </r>
  <r>
    <n v="1369"/>
    <x v="1"/>
    <n v="1"/>
    <n v="21"/>
    <n v="0.5"/>
    <n v="565435.50009999995"/>
    <n v="2019207"/>
    <n v="24036"/>
    <n v="1019"/>
    <s v="sildG05"/>
    <s v="161722.G05"/>
    <s v="sildG05"/>
    <n v="126417"/>
    <n v="1"/>
    <n v="71"/>
    <n v="91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1454630.509099998"/>
    <n v="11874145.502099998"/>
  </r>
  <r>
    <n v="1370"/>
    <x v="1"/>
    <n v="1"/>
    <n v="21"/>
    <n v="0.5"/>
    <n v="565435.50009999995"/>
    <n v="2019207"/>
    <n v="24036"/>
    <n v="1019"/>
    <s v="sildG05"/>
    <s v="161722.G05"/>
    <s v="sildG05"/>
    <n v="126417"/>
    <n v="1"/>
    <n v="75"/>
    <n v="86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627453.008599997"/>
    <n v="11874145.502099998"/>
  </r>
  <r>
    <n v="1371"/>
    <x v="1"/>
    <n v="1"/>
    <n v="21"/>
    <n v="0.5"/>
    <n v="565435.50009999995"/>
    <n v="2019207"/>
    <n v="24036"/>
    <n v="1019"/>
    <s v="sildG05"/>
    <s v="161722.G05"/>
    <s v="sildG05"/>
    <n v="126417"/>
    <n v="1"/>
    <n v="78"/>
    <n v="88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758324.008799993"/>
    <n v="11874145.502099998"/>
  </r>
  <r>
    <n v="1372"/>
    <x v="1"/>
    <n v="1"/>
    <n v="21"/>
    <n v="0.5"/>
    <n v="565435.50009999995"/>
    <n v="2019207"/>
    <n v="24036"/>
    <n v="1019"/>
    <s v="sildG05"/>
    <s v="161722.G05"/>
    <s v="sildG05"/>
    <n v="126417"/>
    <n v="1"/>
    <n v="81"/>
    <n v="87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192888.508699998"/>
    <n v="11874145.502099998"/>
  </r>
  <r>
    <n v="1373"/>
    <x v="1"/>
    <n v="1"/>
    <n v="21"/>
    <n v="0.5"/>
    <n v="565435.50009999995"/>
    <n v="2019207"/>
    <n v="24036"/>
    <n v="1019"/>
    <s v="sildG05"/>
    <s v="161722.G05"/>
    <s v="sildG05"/>
    <n v="126417"/>
    <n v="1"/>
    <n v="90"/>
    <n v="82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6365711.008199997"/>
    <n v="11874145.502099998"/>
  </r>
  <r>
    <n v="1374"/>
    <x v="1"/>
    <n v="1"/>
    <n v="21"/>
    <n v="0.5"/>
    <n v="565435.50009999995"/>
    <n v="2019207"/>
    <n v="24036"/>
    <n v="1019"/>
    <s v="sildG05"/>
    <s v="161722.G05"/>
    <s v="sildG05"/>
    <n v="126417"/>
    <n v="1"/>
    <n v="98"/>
    <n v="89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323759.508899994"/>
    <n v="11874145.502099998"/>
  </r>
  <r>
    <n v="1375"/>
    <x v="1"/>
    <n v="1"/>
    <n v="21"/>
    <n v="0.5"/>
    <n v="565435.50009999995"/>
    <n v="2019207"/>
    <n v="24045"/>
    <n v="1019"/>
    <s v="sildG05"/>
    <s v="161722.G05"/>
    <s v="sildG05"/>
    <n v="126417"/>
    <n v="1"/>
    <n v="69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062017.508499995"/>
    <n v="11874145.502099998"/>
  </r>
  <r>
    <n v="1376"/>
    <x v="1"/>
    <n v="1"/>
    <n v="21"/>
    <n v="0.5"/>
    <n v="565435.50009999995"/>
    <n v="2019207"/>
    <n v="24052"/>
    <n v="1019"/>
    <s v="sildG05"/>
    <s v="161722.G05"/>
    <s v="sildG05"/>
    <n v="126417"/>
    <n v="1"/>
    <n v="72"/>
    <n v="82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365711.008199997"/>
    <n v="11874145.502099998"/>
  </r>
  <r>
    <n v="1377"/>
    <x v="1"/>
    <n v="1"/>
    <n v="21.5"/>
    <n v="0.5"/>
    <n v="570080.33730000001"/>
    <n v="2019207"/>
    <n v="24018"/>
    <n v="1019"/>
    <s v="sildG05"/>
    <s v="161722.G05"/>
    <s v="sildG05"/>
    <n v="126417"/>
    <n v="1"/>
    <n v="1"/>
    <n v="69"/>
    <n v="21.5"/>
    <x v="1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335543.273699999"/>
    <n v="12256727.251949999"/>
  </r>
  <r>
    <n v="1378"/>
    <x v="1"/>
    <n v="1"/>
    <n v="21.5"/>
    <n v="0.5"/>
    <n v="570080.33730000001"/>
    <n v="2019207"/>
    <n v="24022"/>
    <n v="1019"/>
    <s v="sildG05"/>
    <s v="161722.G05"/>
    <s v="sildG05"/>
    <n v="126417"/>
    <n v="1"/>
    <n v="80"/>
    <n v="92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447391.031599998"/>
    <n v="12256727.251949999"/>
  </r>
  <r>
    <n v="1379"/>
    <x v="1"/>
    <n v="1"/>
    <n v="21.5"/>
    <n v="0.5"/>
    <n v="570080.33730000001"/>
    <n v="2019207"/>
    <n v="24022"/>
    <n v="1019"/>
    <s v="sildG05"/>
    <s v="161722.G05"/>
    <s v="sildG05"/>
    <n v="126417"/>
    <n v="1"/>
    <n v="100"/>
    <n v="93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3017471.368900001"/>
    <n v="12256727.251949999"/>
  </r>
  <r>
    <n v="1380"/>
    <x v="1"/>
    <n v="1"/>
    <n v="21.5"/>
    <n v="0.5"/>
    <n v="570080.33730000001"/>
    <n v="2019207"/>
    <n v="24034"/>
    <n v="1019"/>
    <s v="sildG05"/>
    <s v="161722.G05"/>
    <s v="sildG05"/>
    <n v="126417"/>
    <n v="1"/>
    <n v="52"/>
    <n v="82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746587.658600003"/>
    <n v="12256727.251949999"/>
  </r>
  <r>
    <n v="1381"/>
    <x v="1"/>
    <n v="1"/>
    <n v="21.5"/>
    <n v="0.5"/>
    <n v="570080.33730000001"/>
    <n v="2019207"/>
    <n v="24035"/>
    <n v="1019"/>
    <s v="sildG05"/>
    <s v="161722.G05"/>
    <s v="sildG05"/>
    <n v="126417"/>
    <n v="1"/>
    <n v="87"/>
    <n v="85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456828.670500003"/>
    <n v="12256727.251949999"/>
  </r>
  <r>
    <n v="1382"/>
    <x v="1"/>
    <n v="1"/>
    <n v="21.5"/>
    <n v="0.5"/>
    <n v="570080.33730000001"/>
    <n v="2019207"/>
    <n v="24035"/>
    <n v="1019"/>
    <s v="sildG05"/>
    <s v="161722.G05"/>
    <s v="sildG05"/>
    <n v="126417"/>
    <n v="1"/>
    <n v="89"/>
    <n v="80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5606426.983999997"/>
    <n v="12256727.251949999"/>
  </r>
  <r>
    <n v="1383"/>
    <x v="1"/>
    <n v="1"/>
    <n v="21.5"/>
    <n v="0.5"/>
    <n v="570080.33730000001"/>
    <n v="2019207"/>
    <n v="24035"/>
    <n v="1019"/>
    <s v="sildG05"/>
    <s v="161722.G05"/>
    <s v="sildG05"/>
    <n v="126417"/>
    <n v="1"/>
    <n v="92"/>
    <n v="86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9026909.007799998"/>
    <n v="12256727.251949999"/>
  </r>
  <r>
    <n v="1384"/>
    <x v="1"/>
    <n v="1"/>
    <n v="21.5"/>
    <n v="0.5"/>
    <n v="570080.33730000001"/>
    <n v="2019207"/>
    <n v="24035"/>
    <n v="1019"/>
    <s v="sildG05"/>
    <s v="161722.G05"/>
    <s v="sildG05"/>
    <n v="126417"/>
    <n v="1"/>
    <n v="98"/>
    <n v="88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167069.682400003"/>
    <n v="12256727.251949999"/>
  </r>
  <r>
    <n v="1385"/>
    <x v="1"/>
    <n v="1"/>
    <n v="21.5"/>
    <n v="0.5"/>
    <n v="570080.33730000001"/>
    <n v="2019207"/>
    <n v="24036"/>
    <n v="1019"/>
    <s v="sildG05"/>
    <s v="161722.G05"/>
    <s v="sildG05"/>
    <n v="126417"/>
    <n v="1"/>
    <n v="7"/>
    <n v="74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2185944.960200004"/>
    <n v="12256727.251949999"/>
  </r>
  <r>
    <n v="1386"/>
    <x v="1"/>
    <n v="1"/>
    <n v="21.5"/>
    <n v="0.5"/>
    <n v="570080.33730000001"/>
    <n v="2019207"/>
    <n v="24036"/>
    <n v="1019"/>
    <s v="sildG05"/>
    <s v="161722.G05"/>
    <s v="sildG05"/>
    <n v="126417"/>
    <n v="1"/>
    <n v="20"/>
    <n v="81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176507.3213"/>
    <n v="12256727.251949999"/>
  </r>
  <r>
    <n v="1387"/>
    <x v="1"/>
    <n v="1"/>
    <n v="21.5"/>
    <n v="0.5"/>
    <n v="570080.33730000001"/>
    <n v="2019207"/>
    <n v="24036"/>
    <n v="1019"/>
    <s v="sildG05"/>
    <s v="161722.G05"/>
    <s v="sildG05"/>
    <n v="126417"/>
    <n v="1"/>
    <n v="43"/>
    <n v="78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4466266.3094"/>
    <n v="12256727.251949999"/>
  </r>
  <r>
    <n v="1388"/>
    <x v="1"/>
    <n v="1"/>
    <n v="21.5"/>
    <n v="0.5"/>
    <n v="570080.33730000001"/>
    <n v="2019207"/>
    <n v="24036"/>
    <n v="1019"/>
    <s v="sildG05"/>
    <s v="161722.G05"/>
    <s v="sildG05"/>
    <n v="126417"/>
    <n v="1"/>
    <n v="51"/>
    <n v="82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6746587.658600003"/>
    <n v="12256727.251949999"/>
  </r>
  <r>
    <n v="1389"/>
    <x v="1"/>
    <n v="1"/>
    <n v="21.5"/>
    <n v="0.5"/>
    <n v="570080.33730000001"/>
    <n v="2019207"/>
    <n v="24036"/>
    <n v="1019"/>
    <s v="sildG05"/>
    <s v="161722.G05"/>
    <s v="sildG05"/>
    <n v="126417"/>
    <n v="1"/>
    <n v="53"/>
    <n v="86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026909.007799998"/>
    <n v="12256727.251949999"/>
  </r>
  <r>
    <n v="1390"/>
    <x v="1"/>
    <n v="1"/>
    <n v="21.5"/>
    <n v="0.5"/>
    <n v="570080.33730000001"/>
    <n v="2019207"/>
    <n v="24036"/>
    <n v="1019"/>
    <s v="sildG05"/>
    <s v="161722.G05"/>
    <s v="sildG05"/>
    <n v="126417"/>
    <n v="1"/>
    <n v="58"/>
    <n v="93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3017471.368900001"/>
    <n v="12256727.251949999"/>
  </r>
  <r>
    <n v="1391"/>
    <x v="1"/>
    <n v="1"/>
    <n v="21.5"/>
    <n v="0.5"/>
    <n v="570080.33730000001"/>
    <n v="2019207"/>
    <n v="24036"/>
    <n v="1019"/>
    <s v="sildG05"/>
    <s v="161722.G05"/>
    <s v="sildG05"/>
    <n v="126417"/>
    <n v="1"/>
    <n v="67"/>
    <n v="95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4157632.043499999"/>
    <n v="12256727.251949999"/>
  </r>
  <r>
    <n v="1392"/>
    <x v="1"/>
    <n v="1"/>
    <n v="21.5"/>
    <n v="0.5"/>
    <n v="570080.33730000001"/>
    <n v="2019207"/>
    <n v="24036"/>
    <n v="1019"/>
    <s v="sildG05"/>
    <s v="161722.G05"/>
    <s v="sildG05"/>
    <n v="126417"/>
    <n v="1"/>
    <n v="72"/>
    <n v="84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7886748.3332"/>
    <n v="12256727.251949999"/>
  </r>
  <r>
    <n v="1393"/>
    <x v="1"/>
    <n v="1"/>
    <n v="21.5"/>
    <n v="0.5"/>
    <n v="570080.33730000001"/>
    <n v="2019207"/>
    <n v="24036"/>
    <n v="1019"/>
    <s v="sildG05"/>
    <s v="161722.G05"/>
    <s v="sildG05"/>
    <n v="126417"/>
    <n v="1"/>
    <n v="74"/>
    <n v="93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017471.368900001"/>
    <n v="12256727.251949999"/>
  </r>
  <r>
    <n v="1394"/>
    <x v="1"/>
    <n v="1"/>
    <n v="21.5"/>
    <n v="0.5"/>
    <n v="570080.33730000001"/>
    <n v="2019207"/>
    <n v="24036"/>
    <n v="1019"/>
    <s v="sildG05"/>
    <s v="161722.G05"/>
    <s v="sildG05"/>
    <n v="126417"/>
    <n v="1"/>
    <n v="79"/>
    <n v="94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3587551.706200004"/>
    <n v="12256727.251949999"/>
  </r>
  <r>
    <n v="1395"/>
    <x v="1"/>
    <n v="1"/>
    <n v="21.5"/>
    <n v="0.5"/>
    <n v="570080.33730000001"/>
    <n v="2019207"/>
    <n v="24036"/>
    <n v="1019"/>
    <s v="sildG05"/>
    <s v="161722.G05"/>
    <s v="sildG05"/>
    <n v="126417"/>
    <n v="1"/>
    <n v="80"/>
    <n v="99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6437953.392700002"/>
    <n v="12256727.251949999"/>
  </r>
  <r>
    <n v="1396"/>
    <x v="1"/>
    <n v="1"/>
    <n v="21.5"/>
    <n v="0.5"/>
    <n v="570080.33730000001"/>
    <n v="2019207"/>
    <n v="24036"/>
    <n v="1019"/>
    <s v="sildG05"/>
    <s v="161722.G05"/>
    <s v="sildG05"/>
    <n v="126417"/>
    <n v="1"/>
    <n v="91"/>
    <n v="90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1307230.357000001"/>
    <n v="12256727.251949999"/>
  </r>
  <r>
    <n v="1397"/>
    <x v="1"/>
    <n v="1"/>
    <n v="21.5"/>
    <n v="0.5"/>
    <n v="570080.33730000001"/>
    <n v="2019207"/>
    <n v="24036"/>
    <n v="1019"/>
    <s v="sildG05"/>
    <s v="161722.G05"/>
    <s v="sildG05"/>
    <n v="126417"/>
    <n v="1"/>
    <n v="99"/>
    <n v="98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5867873.055399999"/>
    <n v="12256727.251949999"/>
  </r>
  <r>
    <n v="1398"/>
    <x v="1"/>
    <n v="1"/>
    <n v="21.5"/>
    <n v="0.5"/>
    <n v="570080.33730000001"/>
    <n v="2019207"/>
    <n v="24036"/>
    <n v="1019"/>
    <s v="sildG05"/>
    <s v="161722.G05"/>
    <s v="sildG05"/>
    <n v="126417"/>
    <n v="1"/>
    <n v="100"/>
    <n v="96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727712.380800001"/>
    <n v="12256727.251949999"/>
  </r>
  <r>
    <n v="1399"/>
    <x v="1"/>
    <n v="1"/>
    <n v="21.5"/>
    <n v="0.5"/>
    <n v="570080.33730000001"/>
    <n v="2019207"/>
    <n v="24037"/>
    <n v="1019"/>
    <s v="sildG05"/>
    <s v="161722.G05"/>
    <s v="sildG05"/>
    <n v="126417"/>
    <n v="1"/>
    <n v="12"/>
    <n v="80"/>
    <n v="21.5"/>
    <x v="0"/>
    <n v="2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5606426.983999997"/>
    <n v="12256727.251949999"/>
  </r>
  <r>
    <n v="1400"/>
    <x v="1"/>
    <n v="1"/>
    <n v="21.5"/>
    <n v="0.5"/>
    <n v="570080.33730000001"/>
    <n v="2019207"/>
    <n v="24045"/>
    <n v="1019"/>
    <s v="sildG05"/>
    <s v="161722.G05"/>
    <s v="sildG05"/>
    <n v="126417"/>
    <n v="1"/>
    <n v="37"/>
    <n v="110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08837.103"/>
    <n v="12256727.251949999"/>
  </r>
  <r>
    <n v="1401"/>
    <x v="1"/>
    <n v="1"/>
    <n v="21.5"/>
    <n v="0.5"/>
    <n v="570080.33730000001"/>
    <n v="2019207"/>
    <n v="24045"/>
    <n v="1019"/>
    <s v="sildG05"/>
    <s v="161722.G05"/>
    <s v="sildG05"/>
    <n v="126417"/>
    <n v="1"/>
    <n v="55"/>
    <n v="95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157632.043499999"/>
    <n v="12256727.251949999"/>
  </r>
  <r>
    <n v="1402"/>
    <x v="1"/>
    <n v="1"/>
    <n v="21.5"/>
    <n v="0.5"/>
    <n v="570080.33730000001"/>
    <n v="2019207"/>
    <n v="24045"/>
    <n v="1019"/>
    <s v="sildG05"/>
    <s v="161722.G05"/>
    <s v="sildG05"/>
    <n v="126417"/>
    <n v="1"/>
    <n v="96"/>
    <n v="96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727712.380800001"/>
    <n v="12256727.251949999"/>
  </r>
  <r>
    <n v="1403"/>
    <x v="1"/>
    <n v="1"/>
    <n v="21.5"/>
    <n v="0.5"/>
    <n v="570080.33730000001"/>
    <n v="2019207"/>
    <n v="24052"/>
    <n v="1019"/>
    <s v="sildG05"/>
    <s v="161722.G05"/>
    <s v="sildG05"/>
    <n v="126417"/>
    <n v="1"/>
    <n v="78"/>
    <n v="85"/>
    <n v="21.5"/>
    <x v="0"/>
    <n v="2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8456828.670500003"/>
    <n v="12256727.251949999"/>
  </r>
  <r>
    <n v="1404"/>
    <x v="1"/>
    <n v="1"/>
    <n v="22"/>
    <n v="0.5"/>
    <n v="494591.44760000001"/>
    <n v="2019207"/>
    <n v="24034"/>
    <n v="1019"/>
    <s v="sildG05"/>
    <s v="161722.G05"/>
    <s v="sildG05"/>
    <n v="126417"/>
    <n v="1"/>
    <n v="86"/>
    <n v="130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4296888.188000001"/>
    <n v="10881011.847200001"/>
  </r>
  <r>
    <n v="1405"/>
    <x v="1"/>
    <n v="1"/>
    <n v="22"/>
    <n v="0.5"/>
    <n v="494591.44760000001"/>
    <n v="2019207"/>
    <n v="24035"/>
    <n v="1019"/>
    <s v="sildG05"/>
    <s v="161722.G05"/>
    <s v="sildG05"/>
    <n v="126417"/>
    <n v="1"/>
    <n v="36"/>
    <n v="72"/>
    <n v="22"/>
    <x v="2"/>
    <n v="2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5610584.227200001"/>
    <n v="10881011.847200001"/>
  </r>
  <r>
    <n v="1406"/>
    <x v="1"/>
    <n v="1"/>
    <n v="22"/>
    <n v="0.5"/>
    <n v="494591.44760000001"/>
    <n v="2019207"/>
    <n v="24035"/>
    <n v="1019"/>
    <s v="sildG05"/>
    <s v="161722.G05"/>
    <s v="sildG05"/>
    <n v="126417"/>
    <n v="1"/>
    <n v="48"/>
    <n v="78"/>
    <n v="22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8578132.912799999"/>
    <n v="10881011.847200001"/>
  </r>
  <r>
    <n v="1407"/>
    <x v="1"/>
    <n v="1"/>
    <n v="22"/>
    <n v="0.5"/>
    <n v="494591.44760000001"/>
    <n v="2019207"/>
    <n v="24035"/>
    <n v="1019"/>
    <s v="sildG05"/>
    <s v="161722.G05"/>
    <s v="sildG05"/>
    <n v="126417"/>
    <n v="1"/>
    <n v="50"/>
    <n v="81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0061907.255599998"/>
    <n v="10881011.847200001"/>
  </r>
  <r>
    <n v="1408"/>
    <x v="1"/>
    <n v="1"/>
    <n v="22"/>
    <n v="0.5"/>
    <n v="494591.44760000001"/>
    <n v="2019207"/>
    <n v="24035"/>
    <n v="1019"/>
    <s v="sildG05"/>
    <s v="161722.G05"/>
    <s v="sildG05"/>
    <n v="126417"/>
    <n v="1"/>
    <n v="64"/>
    <n v="93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997004.626800001"/>
    <n v="10881011.847200001"/>
  </r>
  <r>
    <n v="1409"/>
    <x v="1"/>
    <n v="1"/>
    <n v="22"/>
    <n v="0.5"/>
    <n v="494591.44760000001"/>
    <n v="2019207"/>
    <n v="24035"/>
    <n v="1019"/>
    <s v="sildG05"/>
    <s v="161722.G05"/>
    <s v="sildG05"/>
    <n v="126417"/>
    <n v="1"/>
    <n v="67"/>
    <n v="88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524047.388800003"/>
    <n v="10881011.847200001"/>
  </r>
  <r>
    <n v="1410"/>
    <x v="1"/>
    <n v="1"/>
    <n v="22"/>
    <n v="0.5"/>
    <n v="494591.44760000001"/>
    <n v="2019207"/>
    <n v="24035"/>
    <n v="1019"/>
    <s v="sildG05"/>
    <s v="161722.G05"/>
    <s v="sildG05"/>
    <n v="126417"/>
    <n v="1"/>
    <n v="78"/>
    <n v="88"/>
    <n v="22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524047.388800003"/>
    <n v="10881011.847200001"/>
  </r>
  <r>
    <n v="1411"/>
    <x v="1"/>
    <n v="1"/>
    <n v="22"/>
    <n v="0.5"/>
    <n v="494591.44760000001"/>
    <n v="2019207"/>
    <n v="24036"/>
    <n v="1019"/>
    <s v="sildG05"/>
    <s v="161722.G05"/>
    <s v="sildG05"/>
    <n v="126417"/>
    <n v="1"/>
    <n v="25"/>
    <n v="81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0061907.255599998"/>
    <n v="10881011.847200001"/>
  </r>
  <r>
    <n v="1412"/>
    <x v="1"/>
    <n v="1"/>
    <n v="22"/>
    <n v="0.5"/>
    <n v="494591.44760000001"/>
    <n v="2019207"/>
    <n v="24036"/>
    <n v="1019"/>
    <s v="sildG05"/>
    <s v="161722.G05"/>
    <s v="sildG05"/>
    <n v="126417"/>
    <n v="1"/>
    <n v="34"/>
    <n v="94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491596.0744"/>
    <n v="10881011.847200001"/>
  </r>
  <r>
    <n v="1413"/>
    <x v="1"/>
    <n v="1"/>
    <n v="22"/>
    <n v="0.5"/>
    <n v="494591.44760000001"/>
    <n v="2019207"/>
    <n v="24036"/>
    <n v="1019"/>
    <s v="sildG05"/>
    <s v="161722.G05"/>
    <s v="sildG05"/>
    <n v="126417"/>
    <n v="1"/>
    <n v="55"/>
    <n v="94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491596.0744"/>
    <n v="10881011.847200001"/>
  </r>
  <r>
    <n v="1414"/>
    <x v="1"/>
    <n v="1"/>
    <n v="22"/>
    <n v="0.5"/>
    <n v="494591.44760000001"/>
    <n v="2019207"/>
    <n v="24036"/>
    <n v="1019"/>
    <s v="sildG05"/>
    <s v="161722.G05"/>
    <s v="sildG05"/>
    <n v="126417"/>
    <n v="1"/>
    <n v="65"/>
    <n v="90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4513230.284000002"/>
    <n v="10881011.847200001"/>
  </r>
  <r>
    <n v="1415"/>
    <x v="1"/>
    <n v="1"/>
    <n v="22"/>
    <n v="0.5"/>
    <n v="494591.44760000001"/>
    <n v="2019207"/>
    <n v="24036"/>
    <n v="1019"/>
    <s v="sildG05"/>
    <s v="161722.G05"/>
    <s v="sildG05"/>
    <n v="126417"/>
    <n v="1"/>
    <n v="77"/>
    <n v="90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4513230.284000002"/>
    <n v="10881011.847200001"/>
  </r>
  <r>
    <n v="1416"/>
    <x v="1"/>
    <n v="1"/>
    <n v="22"/>
    <n v="0.5"/>
    <n v="494591.44760000001"/>
    <n v="2019207"/>
    <n v="24036"/>
    <n v="1019"/>
    <s v="sildG05"/>
    <s v="161722.G05"/>
    <s v="sildG05"/>
    <n v="126417"/>
    <n v="1"/>
    <n v="87"/>
    <n v="86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2534864.493600003"/>
    <n v="10881011.847200001"/>
  </r>
  <r>
    <n v="1417"/>
    <x v="1"/>
    <n v="1"/>
    <n v="22"/>
    <n v="0.5"/>
    <n v="494591.44760000001"/>
    <n v="2019207"/>
    <n v="24036"/>
    <n v="1019"/>
    <s v="sildG05"/>
    <s v="161722.G05"/>
    <s v="sildG05"/>
    <n v="126417"/>
    <n v="1"/>
    <n v="97"/>
    <n v="86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2534864.493600003"/>
    <n v="10881011.847200001"/>
  </r>
  <r>
    <n v="1418"/>
    <x v="1"/>
    <n v="1"/>
    <n v="22"/>
    <n v="0.5"/>
    <n v="494591.44760000001"/>
    <n v="2019207"/>
    <n v="24045"/>
    <n v="1019"/>
    <s v="sildG05"/>
    <s v="161722.G05"/>
    <s v="sildG05"/>
    <n v="126417"/>
    <n v="1"/>
    <n v="29"/>
    <n v="96"/>
    <n v="22"/>
    <x v="1"/>
    <n v="2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7480778.969599999"/>
    <n v="10881011.847200001"/>
  </r>
  <r>
    <n v="1419"/>
    <x v="1"/>
    <n v="1"/>
    <n v="22"/>
    <n v="0.5"/>
    <n v="494591.44760000001"/>
    <n v="2019207"/>
    <n v="24052"/>
    <n v="1019"/>
    <s v="sildG05"/>
    <s v="161722.G05"/>
    <s v="sildG05"/>
    <n v="126417"/>
    <n v="1"/>
    <n v="43"/>
    <n v="94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491596.0744"/>
    <n v="10881011.847200001"/>
  </r>
  <r>
    <n v="1420"/>
    <x v="1"/>
    <n v="1"/>
    <n v="22"/>
    <n v="0.5"/>
    <n v="494591.44760000001"/>
    <n v="2019207"/>
    <n v="24052"/>
    <n v="1019"/>
    <s v="sildG05"/>
    <s v="161722.G05"/>
    <s v="sildG05"/>
    <n v="126417"/>
    <n v="1"/>
    <n v="85"/>
    <n v="97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975370.417199999"/>
    <n v="10881011.847200001"/>
  </r>
  <r>
    <n v="1421"/>
    <x v="1"/>
    <n v="1"/>
    <n v="22"/>
    <n v="0.5"/>
    <n v="494591.44760000001"/>
    <n v="2019207"/>
    <n v="24052"/>
    <n v="1019"/>
    <s v="sildG05"/>
    <s v="161722.G05"/>
    <s v="sildG05"/>
    <n v="126417"/>
    <n v="1"/>
    <n v="93"/>
    <n v="86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534864.493600003"/>
    <n v="10881011.847200001"/>
  </r>
  <r>
    <n v="1422"/>
    <x v="1"/>
    <n v="1"/>
    <n v="22.5"/>
    <n v="0.5"/>
    <n v="525019.6851"/>
    <n v="2019207"/>
    <n v="24022"/>
    <n v="1019"/>
    <s v="sildG05"/>
    <s v="161722.G05"/>
    <s v="sildG05"/>
    <n v="126417"/>
    <n v="1"/>
    <n v="76"/>
    <n v="110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752165.361000001"/>
    <n v="11812942.91475"/>
  </r>
  <r>
    <n v="1423"/>
    <x v="1"/>
    <n v="1"/>
    <n v="22.5"/>
    <n v="0.5"/>
    <n v="525019.6851"/>
    <n v="2019207"/>
    <n v="24034"/>
    <n v="1019"/>
    <s v="sildG05"/>
    <s v="161722.G05"/>
    <s v="sildG05"/>
    <n v="126417"/>
    <n v="1"/>
    <n v="29"/>
    <n v="104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602047.250399999"/>
    <n v="11812942.91475"/>
  </r>
  <r>
    <n v="1424"/>
    <x v="1"/>
    <n v="1"/>
    <n v="22.5"/>
    <n v="0.5"/>
    <n v="525019.6851"/>
    <n v="2019207"/>
    <n v="24034"/>
    <n v="1019"/>
    <s v="sildG05"/>
    <s v="161722.G05"/>
    <s v="sildG05"/>
    <n v="126417"/>
    <n v="1"/>
    <n v="31"/>
    <n v="89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25"/>
    <x v="1"/>
    <n v="1"/>
    <n v="22.5"/>
    <n v="0.5"/>
    <n v="525019.6851"/>
    <n v="2019207"/>
    <n v="24034"/>
    <n v="1019"/>
    <s v="sildG05"/>
    <s v="161722.G05"/>
    <s v="sildG05"/>
    <n v="126417"/>
    <n v="1"/>
    <n v="78"/>
    <n v="120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3002362.211999997"/>
    <n v="11812942.91475"/>
  </r>
  <r>
    <n v="1426"/>
    <x v="1"/>
    <n v="1"/>
    <n v="22.5"/>
    <n v="0.5"/>
    <n v="525019.6851"/>
    <n v="2019207"/>
    <n v="24034"/>
    <n v="1019"/>
    <s v="sildG05"/>
    <s v="161722.G05"/>
    <s v="sildG05"/>
    <n v="126417"/>
    <n v="1"/>
    <n v="83"/>
    <n v="130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8252559.062999994"/>
    <n v="11812942.91475"/>
  </r>
  <r>
    <n v="1427"/>
    <x v="1"/>
    <n v="1"/>
    <n v="22.5"/>
    <n v="0.5"/>
    <n v="525019.6851"/>
    <n v="2019207"/>
    <n v="24035"/>
    <n v="1019"/>
    <s v="sildG05"/>
    <s v="161722.G05"/>
    <s v="sildG05"/>
    <n v="126417"/>
    <n v="1"/>
    <n v="10"/>
    <n v="79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1476555.122900002"/>
    <n v="11812942.91475"/>
  </r>
  <r>
    <n v="1428"/>
    <x v="1"/>
    <n v="1"/>
    <n v="22.5"/>
    <n v="0.5"/>
    <n v="525019.6851"/>
    <n v="2019207"/>
    <n v="24035"/>
    <n v="1019"/>
    <s v="sildG05"/>
    <s v="161722.G05"/>
    <s v="sildG05"/>
    <n v="126417"/>
    <n v="1"/>
    <n v="41"/>
    <n v="86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51692.9186"/>
    <n v="11812942.91475"/>
  </r>
  <r>
    <n v="1429"/>
    <x v="1"/>
    <n v="1"/>
    <n v="22.5"/>
    <n v="0.5"/>
    <n v="525019.6851"/>
    <n v="2019207"/>
    <n v="24035"/>
    <n v="1019"/>
    <s v="sildG05"/>
    <s v="161722.G05"/>
    <s v="sildG05"/>
    <n v="126417"/>
    <n v="1"/>
    <n v="53"/>
    <n v="82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3051614.178199999"/>
    <n v="11812942.91475"/>
  </r>
  <r>
    <n v="1430"/>
    <x v="1"/>
    <n v="1"/>
    <n v="22.5"/>
    <n v="0.5"/>
    <n v="525019.6851"/>
    <n v="2019207"/>
    <n v="24035"/>
    <n v="1019"/>
    <s v="sildG05"/>
    <s v="161722.G05"/>
    <s v="sildG05"/>
    <n v="126417"/>
    <n v="1"/>
    <n v="56"/>
    <n v="92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01811.029200003"/>
    <n v="11812942.91475"/>
  </r>
  <r>
    <n v="1431"/>
    <x v="1"/>
    <n v="1"/>
    <n v="22.5"/>
    <n v="0.5"/>
    <n v="525019.6851"/>
    <n v="2019207"/>
    <n v="24035"/>
    <n v="1019"/>
    <s v="sildG05"/>
    <s v="161722.G05"/>
    <s v="sildG05"/>
    <n v="126417"/>
    <n v="1"/>
    <n v="57"/>
    <n v="105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127066.935500003"/>
    <n v="11812942.91475"/>
  </r>
  <r>
    <n v="1432"/>
    <x v="1"/>
    <n v="1"/>
    <n v="22.5"/>
    <n v="0.5"/>
    <n v="525019.6851"/>
    <n v="2019207"/>
    <n v="24035"/>
    <n v="1019"/>
    <s v="sildG05"/>
    <s v="161722.G05"/>
    <s v="sildG05"/>
    <n v="126417"/>
    <n v="1"/>
    <n v="58"/>
    <n v="92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01811.029200003"/>
    <n v="11812942.91475"/>
  </r>
  <r>
    <n v="1433"/>
    <x v="1"/>
    <n v="1"/>
    <n v="22.5"/>
    <n v="0.5"/>
    <n v="525019.6851"/>
    <n v="2019207"/>
    <n v="24035"/>
    <n v="1019"/>
    <s v="sildG05"/>
    <s v="161722.G05"/>
    <s v="sildG05"/>
    <n v="126417"/>
    <n v="1"/>
    <n v="70"/>
    <n v="90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251771.659000002"/>
    <n v="11812942.91475"/>
  </r>
  <r>
    <n v="1434"/>
    <x v="1"/>
    <n v="1"/>
    <n v="22.5"/>
    <n v="0.5"/>
    <n v="525019.6851"/>
    <n v="2019207"/>
    <n v="24035"/>
    <n v="1019"/>
    <s v="sildG05"/>
    <s v="161722.G05"/>
    <s v="sildG05"/>
    <n v="126417"/>
    <n v="1"/>
    <n v="83"/>
    <n v="102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552007.880199999"/>
    <n v="11812942.91475"/>
  </r>
  <r>
    <n v="1435"/>
    <x v="1"/>
    <n v="1"/>
    <n v="22.5"/>
    <n v="0.5"/>
    <n v="525019.6851"/>
    <n v="2019207"/>
    <n v="24036"/>
    <n v="1019"/>
    <s v="sildG05"/>
    <s v="161722.G05"/>
    <s v="sildG05"/>
    <n v="126417"/>
    <n v="1"/>
    <n v="9"/>
    <n v="97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0926909.454700001"/>
    <n v="11812942.91475"/>
  </r>
  <r>
    <n v="1436"/>
    <x v="1"/>
    <n v="1"/>
    <n v="22.5"/>
    <n v="0.5"/>
    <n v="525019.6851"/>
    <n v="2019207"/>
    <n v="24036"/>
    <n v="1019"/>
    <s v="sildG05"/>
    <s v="161722.G05"/>
    <s v="sildG05"/>
    <n v="126417"/>
    <n v="1"/>
    <n v="14"/>
    <n v="86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5151692.9186"/>
    <n v="11812942.91475"/>
  </r>
  <r>
    <n v="1437"/>
    <x v="1"/>
    <n v="1"/>
    <n v="22.5"/>
    <n v="0.5"/>
    <n v="525019.6851"/>
    <n v="2019207"/>
    <n v="24036"/>
    <n v="1019"/>
    <s v="sildG05"/>
    <s v="161722.G05"/>
    <s v="sildG05"/>
    <n v="126417"/>
    <n v="1"/>
    <n v="16"/>
    <n v="79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1476555.122900002"/>
    <n v="11812942.91475"/>
  </r>
  <r>
    <n v="1438"/>
    <x v="1"/>
    <n v="1"/>
    <n v="22.5"/>
    <n v="0.5"/>
    <n v="525019.6851"/>
    <n v="2019207"/>
    <n v="24036"/>
    <n v="1019"/>
    <s v="sildG05"/>
    <s v="161722.G05"/>
    <s v="sildG05"/>
    <n v="126417"/>
    <n v="1"/>
    <n v="17"/>
    <n v="84"/>
    <n v="22.5"/>
    <x v="2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4101653.5484"/>
    <n v="11812942.91475"/>
  </r>
  <r>
    <n v="1439"/>
    <x v="1"/>
    <n v="1"/>
    <n v="22.5"/>
    <n v="0.5"/>
    <n v="525019.6851"/>
    <n v="2019207"/>
    <n v="24036"/>
    <n v="1019"/>
    <s v="sildG05"/>
    <s v="161722.G05"/>
    <s v="sildG05"/>
    <n v="126417"/>
    <n v="1"/>
    <n v="22"/>
    <n v="93"/>
    <n v="22.5"/>
    <x v="1"/>
    <n v="2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826830.714299999"/>
    <n v="11812942.91475"/>
  </r>
  <r>
    <n v="1440"/>
    <x v="1"/>
    <n v="1"/>
    <n v="22.5"/>
    <n v="0.5"/>
    <n v="525019.6851"/>
    <n v="2019207"/>
    <n v="24036"/>
    <n v="1019"/>
    <s v="sildG05"/>
    <s v="161722.G05"/>
    <s v="sildG05"/>
    <n v="126417"/>
    <n v="1"/>
    <n v="30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1"/>
    <x v="1"/>
    <n v="1"/>
    <n v="22.5"/>
    <n v="0.5"/>
    <n v="525019.6851"/>
    <n v="2019207"/>
    <n v="24036"/>
    <n v="1019"/>
    <s v="sildG05"/>
    <s v="161722.G05"/>
    <s v="sildG05"/>
    <n v="126417"/>
    <n v="1"/>
    <n v="40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2"/>
    <x v="1"/>
    <n v="1"/>
    <n v="22.5"/>
    <n v="0.5"/>
    <n v="525019.6851"/>
    <n v="2019207"/>
    <n v="24036"/>
    <n v="1019"/>
    <s v="sildG05"/>
    <s v="161722.G05"/>
    <s v="sildG05"/>
    <n v="126417"/>
    <n v="1"/>
    <n v="44"/>
    <n v="80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2001574.807999998"/>
    <n v="11812942.91475"/>
  </r>
  <r>
    <n v="1443"/>
    <x v="1"/>
    <n v="1"/>
    <n v="22.5"/>
    <n v="0.5"/>
    <n v="525019.6851"/>
    <n v="2019207"/>
    <n v="24036"/>
    <n v="1019"/>
    <s v="sildG05"/>
    <s v="161722.G05"/>
    <s v="sildG05"/>
    <n v="126417"/>
    <n v="1"/>
    <n v="50"/>
    <n v="93"/>
    <n v="22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826830.714299999"/>
    <n v="11812942.91475"/>
  </r>
  <r>
    <n v="1444"/>
    <x v="1"/>
    <n v="1"/>
    <n v="22.5"/>
    <n v="0.5"/>
    <n v="525019.6851"/>
    <n v="2019207"/>
    <n v="24036"/>
    <n v="1019"/>
    <s v="sildG05"/>
    <s v="161722.G05"/>
    <s v="sildG05"/>
    <n v="126417"/>
    <n v="1"/>
    <n v="60"/>
    <n v="107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6177106.305699997"/>
    <n v="11812942.91475"/>
  </r>
  <r>
    <n v="1445"/>
    <x v="1"/>
    <n v="1"/>
    <n v="22.5"/>
    <n v="0.5"/>
    <n v="525019.6851"/>
    <n v="2019207"/>
    <n v="24036"/>
    <n v="1019"/>
    <s v="sildG05"/>
    <s v="161722.G05"/>
    <s v="sildG05"/>
    <n v="126417"/>
    <n v="1"/>
    <n v="62"/>
    <n v="101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026988.195100002"/>
    <n v="11812942.91475"/>
  </r>
  <r>
    <n v="1446"/>
    <x v="1"/>
    <n v="1"/>
    <n v="22.5"/>
    <n v="0.5"/>
    <n v="525019.6851"/>
    <n v="2019207"/>
    <n v="24036"/>
    <n v="1019"/>
    <s v="sildG05"/>
    <s v="161722.G05"/>
    <s v="sildG05"/>
    <n v="126417"/>
    <n v="1"/>
    <n v="63"/>
    <n v="117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61427303.1567"/>
    <n v="11812942.91475"/>
  </r>
  <r>
    <n v="1447"/>
    <x v="1"/>
    <n v="1"/>
    <n v="22.5"/>
    <n v="0.5"/>
    <n v="525019.6851"/>
    <n v="2019207"/>
    <n v="24036"/>
    <n v="1019"/>
    <s v="sildG05"/>
    <s v="161722.G05"/>
    <s v="sildG05"/>
    <n v="126417"/>
    <n v="1"/>
    <n v="64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8"/>
    <x v="1"/>
    <n v="1"/>
    <n v="22.5"/>
    <n v="0.5"/>
    <n v="525019.6851"/>
    <n v="2019207"/>
    <n v="24036"/>
    <n v="1019"/>
    <s v="sildG05"/>
    <s v="161722.G05"/>
    <s v="sildG05"/>
    <n v="126417"/>
    <n v="1"/>
    <n v="69"/>
    <n v="92"/>
    <n v="22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301811.029200003"/>
    <n v="11812942.91475"/>
  </r>
  <r>
    <n v="1449"/>
    <x v="1"/>
    <n v="1"/>
    <n v="22.5"/>
    <n v="0.5"/>
    <n v="525019.6851"/>
    <n v="2019207"/>
    <n v="24036"/>
    <n v="1019"/>
    <s v="sildG05"/>
    <s v="161722.G05"/>
    <s v="sildG05"/>
    <n v="126417"/>
    <n v="1"/>
    <n v="70"/>
    <n v="91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7776791.344099998"/>
    <n v="11812942.91475"/>
  </r>
  <r>
    <n v="1450"/>
    <x v="1"/>
    <n v="1"/>
    <n v="22.5"/>
    <n v="0.5"/>
    <n v="525019.6851"/>
    <n v="2019207"/>
    <n v="24036"/>
    <n v="1019"/>
    <s v="sildG05"/>
    <s v="161722.G05"/>
    <s v="sildG05"/>
    <n v="126417"/>
    <n v="1"/>
    <n v="84"/>
    <n v="91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7776791.344099998"/>
    <n v="11812942.91475"/>
  </r>
  <r>
    <n v="1451"/>
    <x v="1"/>
    <n v="1"/>
    <n v="22.5"/>
    <n v="0.5"/>
    <n v="525019.6851"/>
    <n v="2019207"/>
    <n v="24036"/>
    <n v="1019"/>
    <s v="sildG05"/>
    <s v="161722.G05"/>
    <s v="sildG05"/>
    <n v="126417"/>
    <n v="1"/>
    <n v="85"/>
    <n v="93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826830.714299999"/>
    <n v="11812942.91475"/>
  </r>
  <r>
    <n v="1452"/>
    <x v="1"/>
    <n v="1"/>
    <n v="22.5"/>
    <n v="0.5"/>
    <n v="525019.6851"/>
    <n v="2019207"/>
    <n v="24036"/>
    <n v="1019"/>
    <s v="sildG05"/>
    <s v="161722.G05"/>
    <s v="sildG05"/>
    <n v="126417"/>
    <n v="1"/>
    <n v="89"/>
    <n v="88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201732.288800001"/>
    <n v="11812942.91475"/>
  </r>
  <r>
    <n v="1453"/>
    <x v="1"/>
    <n v="1"/>
    <n v="22.5"/>
    <n v="0.5"/>
    <n v="525019.6851"/>
    <n v="2019207"/>
    <n v="24036"/>
    <n v="1019"/>
    <s v="sildG05"/>
    <s v="161722.G05"/>
    <s v="sildG05"/>
    <n v="126417"/>
    <n v="1"/>
    <n v="94"/>
    <n v="109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7145.675899997"/>
    <n v="11812942.91475"/>
  </r>
  <r>
    <n v="1454"/>
    <x v="1"/>
    <n v="1"/>
    <n v="22.5"/>
    <n v="0.5"/>
    <n v="525019.6851"/>
    <n v="2019207"/>
    <n v="24037"/>
    <n v="1019"/>
    <s v="sildG05"/>
    <s v="161722.G05"/>
    <s v="sildG05"/>
    <n v="126417"/>
    <n v="1"/>
    <n v="14"/>
    <n v="89"/>
    <n v="22.5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55"/>
    <x v="1"/>
    <n v="1"/>
    <n v="22.5"/>
    <n v="0.5"/>
    <n v="525019.6851"/>
    <n v="2019207"/>
    <n v="24037"/>
    <n v="1019"/>
    <s v="sildG05"/>
    <s v="161722.G05"/>
    <s v="sildG05"/>
    <n v="126417"/>
    <n v="1"/>
    <n v="74"/>
    <n v="89"/>
    <n v="22.5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56"/>
    <x v="1"/>
    <n v="1"/>
    <n v="22.5"/>
    <n v="0.5"/>
    <n v="525019.6851"/>
    <n v="2019207"/>
    <n v="24045"/>
    <n v="1019"/>
    <s v="sildG05"/>
    <s v="161722.G05"/>
    <s v="sildG05"/>
    <n v="126417"/>
    <n v="1"/>
    <n v="9"/>
    <n v="86"/>
    <n v="22.5"/>
    <x v="1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51692.9186"/>
    <n v="11812942.91475"/>
  </r>
  <r>
    <n v="1457"/>
    <x v="1"/>
    <n v="1"/>
    <n v="22.5"/>
    <n v="0.5"/>
    <n v="525019.6851"/>
    <n v="2019207"/>
    <n v="24045"/>
    <n v="1019"/>
    <s v="sildG05"/>
    <s v="161722.G05"/>
    <s v="sildG05"/>
    <n v="126417"/>
    <n v="1"/>
    <n v="12"/>
    <n v="9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776791.344099998"/>
    <n v="11812942.91475"/>
  </r>
  <r>
    <n v="1458"/>
    <x v="1"/>
    <n v="1"/>
    <n v="22.5"/>
    <n v="0.5"/>
    <n v="525019.6851"/>
    <n v="2019207"/>
    <n v="24045"/>
    <n v="1019"/>
    <s v="sildG05"/>
    <s v="161722.G05"/>
    <s v="sildG05"/>
    <n v="126417"/>
    <n v="1"/>
    <n v="15"/>
    <n v="99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1976948.824900001"/>
    <n v="11812942.91475"/>
  </r>
  <r>
    <n v="1459"/>
    <x v="1"/>
    <n v="1"/>
    <n v="22.5"/>
    <n v="0.5"/>
    <n v="525019.6851"/>
    <n v="2019207"/>
    <n v="24045"/>
    <n v="1019"/>
    <s v="sildG05"/>
    <s v="161722.G05"/>
    <s v="sildG05"/>
    <n v="126417"/>
    <n v="1"/>
    <n v="42"/>
    <n v="11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752165.361000001"/>
    <n v="11812942.91475"/>
  </r>
  <r>
    <n v="1460"/>
    <x v="1"/>
    <n v="1"/>
    <n v="22.5"/>
    <n v="0.5"/>
    <n v="525019.6851"/>
    <n v="2019207"/>
    <n v="24045"/>
    <n v="1019"/>
    <s v="sildG05"/>
    <s v="161722.G05"/>
    <s v="sildG05"/>
    <n v="126417"/>
    <n v="1"/>
    <n v="45"/>
    <n v="89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726751.973899998"/>
    <n v="11812942.91475"/>
  </r>
  <r>
    <n v="1461"/>
    <x v="1"/>
    <n v="1"/>
    <n v="22.5"/>
    <n v="0.5"/>
    <n v="525019.6851"/>
    <n v="2019207"/>
    <n v="24045"/>
    <n v="1019"/>
    <s v="sildG05"/>
    <s v="161722.G05"/>
    <s v="sildG05"/>
    <n v="126417"/>
    <n v="1"/>
    <n v="60"/>
    <n v="11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277185.046099998"/>
    <n v="11812942.91475"/>
  </r>
  <r>
    <n v="1462"/>
    <x v="1"/>
    <n v="1"/>
    <n v="22.5"/>
    <n v="0.5"/>
    <n v="525019.6851"/>
    <n v="2019207"/>
    <n v="24045"/>
    <n v="1019"/>
    <s v="sildG05"/>
    <s v="161722.G05"/>
    <s v="sildG05"/>
    <n v="126417"/>
    <n v="1"/>
    <n v="73"/>
    <n v="10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501968.509999998"/>
    <n v="11812942.91475"/>
  </r>
  <r>
    <n v="1463"/>
    <x v="1"/>
    <n v="1"/>
    <n v="22.5"/>
    <n v="0.5"/>
    <n v="525019.6851"/>
    <n v="2019207"/>
    <n v="24052"/>
    <n v="1019"/>
    <s v="sildG05"/>
    <s v="161722.G05"/>
    <s v="sildG05"/>
    <n v="126417"/>
    <n v="1"/>
    <n v="3"/>
    <n v="96"/>
    <n v="22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401889.769600004"/>
    <n v="11812942.91475"/>
  </r>
  <r>
    <n v="1464"/>
    <x v="1"/>
    <n v="1"/>
    <n v="22.5"/>
    <n v="0.5"/>
    <n v="525019.6851"/>
    <n v="2019207"/>
    <n v="24052"/>
    <n v="1019"/>
    <s v="sildG05"/>
    <s v="161722.G05"/>
    <s v="sildG05"/>
    <n v="126417"/>
    <n v="1"/>
    <n v="38"/>
    <n v="102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552007.880199999"/>
    <n v="11812942.91475"/>
  </r>
  <r>
    <n v="1465"/>
    <x v="1"/>
    <n v="1"/>
    <n v="22.5"/>
    <n v="0.5"/>
    <n v="525019.6851"/>
    <n v="2019207"/>
    <n v="24052"/>
    <n v="1019"/>
    <s v="sildG05"/>
    <s v="161722.G05"/>
    <s v="sildG05"/>
    <n v="126417"/>
    <n v="1"/>
    <n v="68"/>
    <n v="91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776791.344099998"/>
    <n v="11812942.91475"/>
  </r>
  <r>
    <n v="1466"/>
    <x v="1"/>
    <n v="1"/>
    <n v="23"/>
    <n v="0.5"/>
    <n v="550288.94949999999"/>
    <n v="2019207"/>
    <n v="24008"/>
    <n v="1019"/>
    <s v="sildG05"/>
    <s v="161722.G05"/>
    <s v="sildG05"/>
    <n v="126417"/>
    <n v="1"/>
    <n v="24"/>
    <n v="111"/>
    <n v="23"/>
    <x v="1"/>
    <n v="2"/>
    <s v="-"/>
    <s v="-"/>
    <x v="1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082073.394500002"/>
    <n v="12656645.838500001"/>
  </r>
  <r>
    <n v="1467"/>
    <x v="1"/>
    <n v="1"/>
    <n v="23"/>
    <n v="0.5"/>
    <n v="550288.94949999999"/>
    <n v="2019207"/>
    <n v="24034"/>
    <n v="1019"/>
    <s v="sildG05"/>
    <s v="161722.G05"/>
    <s v="sildG05"/>
    <n v="126417"/>
    <n v="1"/>
    <n v="28"/>
    <n v="94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1727161.252999999"/>
    <n v="12656645.838500001"/>
  </r>
  <r>
    <n v="1468"/>
    <x v="1"/>
    <n v="1"/>
    <n v="23"/>
    <n v="0.5"/>
    <n v="550288.94949999999"/>
    <n v="2019207"/>
    <n v="24034"/>
    <n v="1019"/>
    <s v="sildG05"/>
    <s v="161722.G05"/>
    <s v="sildG05"/>
    <n v="126417"/>
    <n v="1"/>
    <n v="62"/>
    <n v="135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4289008.182500005"/>
    <n v="12656645.838500001"/>
  </r>
  <r>
    <n v="1469"/>
    <x v="1"/>
    <n v="1"/>
    <n v="23"/>
    <n v="0.5"/>
    <n v="550288.94949999999"/>
    <n v="2019207"/>
    <n v="24034"/>
    <n v="1019"/>
    <s v="sildG05"/>
    <s v="161722.G05"/>
    <s v="sildG05"/>
    <n v="126417"/>
    <n v="1"/>
    <n v="74"/>
    <n v="137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5389586.081499994"/>
    <n v="12656645.838500001"/>
  </r>
  <r>
    <n v="1470"/>
    <x v="1"/>
    <n v="1"/>
    <n v="23"/>
    <n v="0.5"/>
    <n v="550288.94949999999"/>
    <n v="2019207"/>
    <n v="24034"/>
    <n v="1019"/>
    <s v="sildG05"/>
    <s v="161722.G05"/>
    <s v="sildG05"/>
    <n v="126417"/>
    <n v="1"/>
    <n v="75"/>
    <n v="103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6679761.798500001"/>
    <n v="12656645.838500001"/>
  </r>
  <r>
    <n v="1471"/>
    <x v="1"/>
    <n v="1"/>
    <n v="23"/>
    <n v="0.5"/>
    <n v="550288.94949999999"/>
    <n v="2019207"/>
    <n v="24034"/>
    <n v="1019"/>
    <s v="sildG05"/>
    <s v="161722.G05"/>
    <s v="sildG05"/>
    <n v="126417"/>
    <n v="1"/>
    <n v="82"/>
    <n v="133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3188430.283500001"/>
    <n v="12656645.838500001"/>
  </r>
  <r>
    <n v="1472"/>
    <x v="1"/>
    <n v="1"/>
    <n v="23"/>
    <n v="0.5"/>
    <n v="550288.94949999999"/>
    <n v="2019207"/>
    <n v="24034"/>
    <n v="1019"/>
    <s v="sildG05"/>
    <s v="161722.G05"/>
    <s v="sildG05"/>
    <n v="126417"/>
    <n v="1"/>
    <n v="91"/>
    <n v="129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0987274.485499993"/>
    <n v="12656645.838500001"/>
  </r>
  <r>
    <n v="1473"/>
    <x v="1"/>
    <n v="1"/>
    <n v="23"/>
    <n v="0.5"/>
    <n v="550288.94949999999"/>
    <n v="2019207"/>
    <n v="24035"/>
    <n v="1019"/>
    <s v="sildG05"/>
    <s v="161722.G05"/>
    <s v="sildG05"/>
    <n v="126417"/>
    <n v="1"/>
    <n v="8"/>
    <n v="89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8975716.505499996"/>
    <n v="12656645.838500001"/>
  </r>
  <r>
    <n v="1474"/>
    <x v="1"/>
    <n v="1"/>
    <n v="23"/>
    <n v="0.5"/>
    <n v="550288.94949999999"/>
    <n v="2019207"/>
    <n v="24035"/>
    <n v="1019"/>
    <s v="sildG05"/>
    <s v="161722.G05"/>
    <s v="sildG05"/>
    <n v="126417"/>
    <n v="1"/>
    <n v="26"/>
    <n v="87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7875138.6065"/>
    <n v="12656645.838500001"/>
  </r>
  <r>
    <n v="1475"/>
    <x v="1"/>
    <n v="1"/>
    <n v="23"/>
    <n v="0.5"/>
    <n v="550288.94949999999"/>
    <n v="2019207"/>
    <n v="24035"/>
    <n v="1019"/>
    <s v="sildG05"/>
    <s v="161722.G05"/>
    <s v="sildG05"/>
    <n v="126417"/>
    <n v="1"/>
    <n v="69"/>
    <n v="107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8880917.596500002"/>
    <n v="12656645.838500001"/>
  </r>
  <r>
    <n v="1476"/>
    <x v="1"/>
    <n v="1"/>
    <n v="23"/>
    <n v="0.5"/>
    <n v="550288.94949999999"/>
    <n v="2019207"/>
    <n v="24035"/>
    <n v="1019"/>
    <s v="sildG05"/>
    <s v="161722.G05"/>
    <s v="sildG05"/>
    <n v="126417"/>
    <n v="1"/>
    <n v="75"/>
    <n v="95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277450.202500001"/>
    <n v="12656645.838500001"/>
  </r>
  <r>
    <n v="1477"/>
    <x v="1"/>
    <n v="1"/>
    <n v="23"/>
    <n v="0.5"/>
    <n v="550288.94949999999"/>
    <n v="2019207"/>
    <n v="24035"/>
    <n v="1019"/>
    <s v="sildG05"/>
    <s v="161722.G05"/>
    <s v="sildG05"/>
    <n v="126417"/>
    <n v="1"/>
    <n v="79"/>
    <n v="83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5673982.808499999"/>
    <n v="12656645.838500001"/>
  </r>
  <r>
    <n v="1478"/>
    <x v="1"/>
    <n v="1"/>
    <n v="23"/>
    <n v="0.5"/>
    <n v="550288.94949999999"/>
    <n v="2019207"/>
    <n v="24035"/>
    <n v="1019"/>
    <s v="sildG05"/>
    <s v="161722.G05"/>
    <s v="sildG05"/>
    <n v="126417"/>
    <n v="1"/>
    <n v="88"/>
    <n v="86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7324849.656999998"/>
    <n v="12656645.838500001"/>
  </r>
  <r>
    <n v="1479"/>
    <x v="1"/>
    <n v="1"/>
    <n v="23"/>
    <n v="0.5"/>
    <n v="550288.94949999999"/>
    <n v="2019207"/>
    <n v="24036"/>
    <n v="1019"/>
    <s v="sildG05"/>
    <s v="161722.G05"/>
    <s v="sildG05"/>
    <n v="126417"/>
    <n v="1"/>
    <n v="10"/>
    <n v="86"/>
    <n v="23"/>
    <x v="3"/>
    <n v="1"/>
    <s v="-"/>
    <s v="-"/>
    <x v="0"/>
    <s v="-"/>
    <n v="3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7324849.656999998"/>
    <n v="12656645.838500001"/>
  </r>
  <r>
    <n v="1480"/>
    <x v="1"/>
    <n v="1"/>
    <n v="23"/>
    <n v="0.5"/>
    <n v="550288.94949999999"/>
    <n v="2019207"/>
    <n v="24036"/>
    <n v="1019"/>
    <s v="sildG05"/>
    <s v="161722.G05"/>
    <s v="sildG05"/>
    <n v="126417"/>
    <n v="1"/>
    <n v="11"/>
    <n v="91"/>
    <n v="23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0076294.4045"/>
    <n v="12656645.838500001"/>
  </r>
  <r>
    <n v="1481"/>
    <x v="1"/>
    <n v="1"/>
    <n v="23"/>
    <n v="0.5"/>
    <n v="550288.94949999999"/>
    <n v="2019207"/>
    <n v="24036"/>
    <n v="1019"/>
    <s v="sildG05"/>
    <s v="161722.G05"/>
    <s v="sildG05"/>
    <n v="126417"/>
    <n v="1"/>
    <n v="12"/>
    <n v="90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526005.454999998"/>
    <n v="12656645.838500001"/>
  </r>
  <r>
    <n v="1482"/>
    <x v="1"/>
    <n v="1"/>
    <n v="23"/>
    <n v="0.5"/>
    <n v="550288.94949999999"/>
    <n v="2019207"/>
    <n v="24036"/>
    <n v="1019"/>
    <s v="sildG05"/>
    <s v="161722.G05"/>
    <s v="sildG05"/>
    <n v="126417"/>
    <n v="1"/>
    <n v="13"/>
    <n v="100"/>
    <n v="23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028894.949999996"/>
    <n v="12656645.838500001"/>
  </r>
  <r>
    <n v="1483"/>
    <x v="1"/>
    <n v="1"/>
    <n v="23"/>
    <n v="0.5"/>
    <n v="550288.94949999999"/>
    <n v="2019207"/>
    <n v="24036"/>
    <n v="1019"/>
    <s v="sildG05"/>
    <s v="161722.G05"/>
    <s v="sildG05"/>
    <n v="126417"/>
    <n v="1"/>
    <n v="15"/>
    <n v="97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378028.101499997"/>
    <n v="12656645.838500001"/>
  </r>
  <r>
    <n v="1484"/>
    <x v="1"/>
    <n v="1"/>
    <n v="23"/>
    <n v="0.5"/>
    <n v="550288.94949999999"/>
    <n v="2019207"/>
    <n v="24036"/>
    <n v="1019"/>
    <s v="sildG05"/>
    <s v="161722.G05"/>
    <s v="sildG05"/>
    <n v="126417"/>
    <n v="1"/>
    <n v="18"/>
    <n v="111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1082073.394500002"/>
    <n v="12656645.838500001"/>
  </r>
  <r>
    <n v="1485"/>
    <x v="1"/>
    <n v="1"/>
    <n v="23"/>
    <n v="0.5"/>
    <n v="550288.94949999999"/>
    <n v="2019207"/>
    <n v="24036"/>
    <n v="1019"/>
    <s v="sildG05"/>
    <s v="161722.G05"/>
    <s v="sildG05"/>
    <n v="126417"/>
    <n v="1"/>
    <n v="26"/>
    <n v="100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5028894.949999996"/>
    <n v="12656645.838500001"/>
  </r>
  <r>
    <n v="1486"/>
    <x v="1"/>
    <n v="1"/>
    <n v="23"/>
    <n v="0.5"/>
    <n v="550288.94949999999"/>
    <n v="2019207"/>
    <n v="24036"/>
    <n v="1019"/>
    <s v="sildG05"/>
    <s v="161722.G05"/>
    <s v="sildG05"/>
    <n v="126417"/>
    <n v="1"/>
    <n v="41"/>
    <n v="85"/>
    <n v="23"/>
    <x v="3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774560.707499996"/>
    <n v="12656645.838500001"/>
  </r>
  <r>
    <n v="1487"/>
    <x v="1"/>
    <n v="1"/>
    <n v="23"/>
    <n v="0.5"/>
    <n v="550288.94949999999"/>
    <n v="2019207"/>
    <n v="24036"/>
    <n v="1019"/>
    <s v="sildG05"/>
    <s v="161722.G05"/>
    <s v="sildG05"/>
    <n v="126417"/>
    <n v="1"/>
    <n v="42"/>
    <n v="94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1727161.252999999"/>
    <n v="12656645.838500001"/>
  </r>
  <r>
    <n v="1488"/>
    <x v="1"/>
    <n v="1"/>
    <n v="23"/>
    <n v="0.5"/>
    <n v="550288.94949999999"/>
    <n v="2019207"/>
    <n v="24036"/>
    <n v="1019"/>
    <s v="sildG05"/>
    <s v="161722.G05"/>
    <s v="sildG05"/>
    <n v="126417"/>
    <n v="1"/>
    <n v="45"/>
    <n v="106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8330628.647"/>
    <n v="12656645.838500001"/>
  </r>
  <r>
    <n v="1489"/>
    <x v="1"/>
    <n v="1"/>
    <n v="23"/>
    <n v="0.5"/>
    <n v="550288.94949999999"/>
    <n v="2019207"/>
    <n v="24036"/>
    <n v="1019"/>
    <s v="sildG05"/>
    <s v="161722.G05"/>
    <s v="sildG05"/>
    <n v="126417"/>
    <n v="1"/>
    <n v="48"/>
    <n v="99"/>
    <n v="23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4478606.000500001"/>
    <n v="12656645.838500001"/>
  </r>
  <r>
    <n v="1490"/>
    <x v="1"/>
    <n v="1"/>
    <n v="23"/>
    <n v="0.5"/>
    <n v="550288.94949999999"/>
    <n v="2019207"/>
    <n v="24036"/>
    <n v="1019"/>
    <s v="sildG05"/>
    <s v="161722.G05"/>
    <s v="sildG05"/>
    <n v="126417"/>
    <n v="1"/>
    <n v="49"/>
    <n v="84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6224271.758000001"/>
    <n v="12656645.838500001"/>
  </r>
  <r>
    <n v="1491"/>
    <x v="1"/>
    <n v="1"/>
    <n v="23"/>
    <n v="0.5"/>
    <n v="550288.94949999999"/>
    <n v="2019207"/>
    <n v="24036"/>
    <n v="1019"/>
    <s v="sildG05"/>
    <s v="161722.G05"/>
    <s v="sildG05"/>
    <n v="126417"/>
    <n v="1"/>
    <n v="52"/>
    <n v="92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0626583.354000002"/>
    <n v="12656645.838500001"/>
  </r>
  <r>
    <n v="1492"/>
    <x v="1"/>
    <n v="1"/>
    <n v="23"/>
    <n v="0.5"/>
    <n v="550288.94949999999"/>
    <n v="2019207"/>
    <n v="24036"/>
    <n v="1019"/>
    <s v="sildG05"/>
    <s v="161722.G05"/>
    <s v="sildG05"/>
    <n v="126417"/>
    <n v="1"/>
    <n v="54"/>
    <n v="104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7230050.747999996"/>
    <n v="12656645.838500001"/>
  </r>
  <r>
    <n v="1493"/>
    <x v="1"/>
    <n v="1"/>
    <n v="23"/>
    <n v="0.5"/>
    <n v="550288.94949999999"/>
    <n v="2019207"/>
    <n v="24036"/>
    <n v="1019"/>
    <s v="sildG05"/>
    <s v="161722.G05"/>
    <s v="sildG05"/>
    <n v="126417"/>
    <n v="1"/>
    <n v="59"/>
    <n v="100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5028894.949999996"/>
    <n v="12656645.838500001"/>
  </r>
  <r>
    <n v="1494"/>
    <x v="1"/>
    <n v="1"/>
    <n v="23"/>
    <n v="0.5"/>
    <n v="550288.94949999999"/>
    <n v="2019207"/>
    <n v="24036"/>
    <n v="1019"/>
    <s v="sildG05"/>
    <s v="161722.G05"/>
    <s v="sildG05"/>
    <n v="126417"/>
    <n v="1"/>
    <n v="61"/>
    <n v="85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6774560.707499996"/>
    <n v="12656645.838500001"/>
  </r>
  <r>
    <n v="1495"/>
    <x v="1"/>
    <n v="1"/>
    <n v="23"/>
    <n v="0.5"/>
    <n v="550288.94949999999"/>
    <n v="2019207"/>
    <n v="24036"/>
    <n v="1019"/>
    <s v="sildG05"/>
    <s v="161722.G05"/>
    <s v="sildG05"/>
    <n v="126417"/>
    <n v="1"/>
    <n v="66"/>
    <n v="86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324849.656999998"/>
    <n v="12656645.838500001"/>
  </r>
  <r>
    <n v="1496"/>
    <x v="1"/>
    <n v="1"/>
    <n v="23"/>
    <n v="0.5"/>
    <n v="550288.94949999999"/>
    <n v="2019207"/>
    <n v="24036"/>
    <n v="1019"/>
    <s v="sildG05"/>
    <s v="161722.G05"/>
    <s v="sildG05"/>
    <n v="126417"/>
    <n v="1"/>
    <n v="93"/>
    <n v="124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8235829.738000005"/>
    <n v="12656645.838500001"/>
  </r>
  <r>
    <n v="1497"/>
    <x v="1"/>
    <n v="1"/>
    <n v="23"/>
    <n v="0.5"/>
    <n v="550288.94949999999"/>
    <n v="2019207"/>
    <n v="24036"/>
    <n v="1019"/>
    <s v="sildG05"/>
    <s v="161722.G05"/>
    <s v="sildG05"/>
    <n v="126417"/>
    <n v="1"/>
    <n v="96"/>
    <n v="114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732940.243000001"/>
    <n v="12656645.838500001"/>
  </r>
  <r>
    <n v="1498"/>
    <x v="1"/>
    <n v="1"/>
    <n v="23"/>
    <n v="0.5"/>
    <n v="550288.94949999999"/>
    <n v="2019207"/>
    <n v="24037"/>
    <n v="1019"/>
    <s v="sildG05"/>
    <s v="161722.G05"/>
    <s v="sildG05"/>
    <n v="126417"/>
    <n v="1"/>
    <n v="43"/>
    <n v="104"/>
    <n v="23"/>
    <x v="2"/>
    <n v="1"/>
    <s v="-"/>
    <s v="-"/>
    <x v="0"/>
    <s v="-"/>
    <n v="3"/>
    <s v="-"/>
    <s v="-"/>
    <s v="-"/>
    <s v="-"/>
    <n v="55"/>
    <n v="2"/>
    <n v="1"/>
    <n v="4"/>
    <s v="-"/>
    <s v="-"/>
    <s v="-"/>
    <n v="2"/>
    <s v="-"/>
    <s v="-"/>
    <s v="-"/>
    <s v="-"/>
    <b v="1"/>
    <m/>
    <n v="57230050.747999996"/>
    <n v="12656645.838500001"/>
  </r>
  <r>
    <n v="1499"/>
    <x v="1"/>
    <n v="1"/>
    <n v="23"/>
    <n v="0.5"/>
    <n v="550288.94949999999"/>
    <n v="2019207"/>
    <n v="24045"/>
    <n v="1019"/>
    <s v="sildG05"/>
    <s v="161722.G05"/>
    <s v="sildG05"/>
    <n v="126417"/>
    <n v="1"/>
    <n v="1"/>
    <n v="107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880917.596500002"/>
    <n v="12656645.838500001"/>
  </r>
  <r>
    <n v="1500"/>
    <x v="1"/>
    <n v="1"/>
    <n v="23"/>
    <n v="0.5"/>
    <n v="550288.94949999999"/>
    <n v="2019207"/>
    <n v="24045"/>
    <n v="1019"/>
    <s v="sildG05"/>
    <s v="161722.G05"/>
    <s v="sildG05"/>
    <n v="126417"/>
    <n v="1"/>
    <n v="43"/>
    <n v="107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880917.596500002"/>
    <n v="12656645.838500001"/>
  </r>
  <r>
    <n v="1501"/>
    <x v="1"/>
    <n v="1"/>
    <n v="23"/>
    <n v="0.5"/>
    <n v="550288.94949999999"/>
    <n v="2019207"/>
    <n v="24045"/>
    <n v="1019"/>
    <s v="sildG05"/>
    <s v="161722.G05"/>
    <s v="sildG05"/>
    <n v="126417"/>
    <n v="1"/>
    <n v="54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80339.697499998"/>
    <n v="12656645.838500001"/>
  </r>
  <r>
    <n v="1502"/>
    <x v="1"/>
    <n v="1"/>
    <n v="23"/>
    <n v="0.5"/>
    <n v="550288.94949999999"/>
    <n v="2019207"/>
    <n v="24045"/>
    <n v="1019"/>
    <s v="sildG05"/>
    <s v="161722.G05"/>
    <s v="sildG05"/>
    <n v="126417"/>
    <n v="1"/>
    <n v="59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431206.545999996"/>
    <n v="12656645.838500001"/>
  </r>
  <r>
    <n v="1503"/>
    <x v="1"/>
    <n v="1"/>
    <n v="23"/>
    <n v="0.5"/>
    <n v="550288.94949999999"/>
    <n v="2019207"/>
    <n v="24045"/>
    <n v="1019"/>
    <s v="sildG05"/>
    <s v="161722.G05"/>
    <s v="sildG05"/>
    <n v="126417"/>
    <n v="1"/>
    <n v="74"/>
    <n v="139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6490163.980499998"/>
    <n v="12656645.838500001"/>
  </r>
  <r>
    <n v="1504"/>
    <x v="1"/>
    <n v="1"/>
    <n v="23"/>
    <n v="0.5"/>
    <n v="550288.94949999999"/>
    <n v="2019207"/>
    <n v="24045"/>
    <n v="1019"/>
    <s v="sildG05"/>
    <s v="161722.G05"/>
    <s v="sildG05"/>
    <n v="126417"/>
    <n v="1"/>
    <n v="75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431206.545999996"/>
    <n v="12656645.838500001"/>
  </r>
  <r>
    <n v="1505"/>
    <x v="1"/>
    <n v="1"/>
    <n v="23"/>
    <n v="0.5"/>
    <n v="550288.94949999999"/>
    <n v="2019207"/>
    <n v="24045"/>
    <n v="1019"/>
    <s v="sildG05"/>
    <s v="161722.G05"/>
    <s v="sildG05"/>
    <n v="126417"/>
    <n v="1"/>
    <n v="77"/>
    <n v="114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32940.243000001"/>
    <n v="12656645.838500001"/>
  </r>
  <r>
    <n v="1506"/>
    <x v="1"/>
    <n v="1"/>
    <n v="23"/>
    <n v="0.5"/>
    <n v="550288.94949999999"/>
    <n v="2019207"/>
    <n v="24045"/>
    <n v="1019"/>
    <s v="sildG05"/>
    <s v="161722.G05"/>
    <s v="sildG05"/>
    <n v="126417"/>
    <n v="1"/>
    <n v="87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80339.697499998"/>
    <n v="12656645.838500001"/>
  </r>
  <r>
    <n v="1507"/>
    <x v="1"/>
    <n v="1"/>
    <n v="23"/>
    <n v="0.5"/>
    <n v="550288.94949999999"/>
    <n v="2019207"/>
    <n v="24052"/>
    <n v="1019"/>
    <s v="sildG05"/>
    <s v="161722.G05"/>
    <s v="sildG05"/>
    <n v="126417"/>
    <n v="1"/>
    <n v="56"/>
    <n v="106"/>
    <n v="23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8330628.647"/>
    <n v="12656645.838500001"/>
  </r>
  <r>
    <n v="1508"/>
    <x v="1"/>
    <n v="1"/>
    <n v="23"/>
    <n v="0.5"/>
    <n v="550288.94949999999"/>
    <n v="2019207"/>
    <n v="24052"/>
    <n v="1019"/>
    <s v="sildG05"/>
    <s v="161722.G05"/>
    <s v="sildG05"/>
    <n v="126417"/>
    <n v="1"/>
    <n v="69"/>
    <n v="107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8880917.596500002"/>
    <n v="12656645.838500001"/>
  </r>
  <r>
    <n v="1509"/>
    <x v="1"/>
    <n v="1"/>
    <n v="23"/>
    <n v="0.5"/>
    <n v="550288.94949999999"/>
    <n v="2019207"/>
    <n v="24052"/>
    <n v="1019"/>
    <s v="sildG05"/>
    <s v="161722.G05"/>
    <s v="sildG05"/>
    <n v="126417"/>
    <n v="1"/>
    <n v="77"/>
    <n v="103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6679761.798500001"/>
    <n v="12656645.838500001"/>
  </r>
  <r>
    <n v="1510"/>
    <x v="1"/>
    <n v="1"/>
    <n v="23.5"/>
    <n v="0.5"/>
    <n v="473471.8161"/>
    <n v="2019207"/>
    <n v="24034"/>
    <n v="1019"/>
    <s v="sildG05"/>
    <s v="161722.G05"/>
    <s v="sildG05"/>
    <n v="126417"/>
    <n v="1"/>
    <n v="16"/>
    <n v="111"/>
    <n v="23.5"/>
    <x v="1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2555371.587099999"/>
    <n v="11126587.67835"/>
  </r>
  <r>
    <n v="1511"/>
    <x v="1"/>
    <n v="1"/>
    <n v="23.5"/>
    <n v="0.5"/>
    <n v="473471.8161"/>
    <n v="2019207"/>
    <n v="24034"/>
    <n v="1019"/>
    <s v="sildG05"/>
    <s v="161722.G05"/>
    <s v="sildG05"/>
    <n v="126417"/>
    <n v="1"/>
    <n v="18"/>
    <n v="131"/>
    <n v="23.5"/>
    <x v="1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62024807.909099996"/>
    <n v="11126587.67835"/>
  </r>
  <r>
    <n v="1512"/>
    <x v="1"/>
    <n v="1"/>
    <n v="23.5"/>
    <n v="0.5"/>
    <n v="473471.8161"/>
    <n v="2019207"/>
    <n v="24034"/>
    <n v="1019"/>
    <s v="sildG05"/>
    <s v="161722.G05"/>
    <s v="sildG05"/>
    <n v="126417"/>
    <n v="1"/>
    <n v="26"/>
    <n v="112"/>
    <n v="23.5"/>
    <x v="1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028843.403200001"/>
    <n v="11126587.67835"/>
  </r>
  <r>
    <n v="1513"/>
    <x v="1"/>
    <n v="1"/>
    <n v="23.5"/>
    <n v="0.5"/>
    <n v="473471.8161"/>
    <n v="2019207"/>
    <n v="24034"/>
    <n v="1019"/>
    <s v="sildG05"/>
    <s v="161722.G05"/>
    <s v="sildG05"/>
    <n v="126417"/>
    <n v="1"/>
    <n v="46"/>
    <n v="138"/>
    <n v="23.5"/>
    <x v="1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5339110.621799998"/>
    <n v="11126587.67835"/>
  </r>
  <r>
    <n v="1514"/>
    <x v="1"/>
    <n v="1"/>
    <n v="23.5"/>
    <n v="0.5"/>
    <n v="473471.8161"/>
    <n v="2019207"/>
    <n v="24034"/>
    <n v="1019"/>
    <s v="sildG05"/>
    <s v="161722.G05"/>
    <s v="sildG05"/>
    <n v="126417"/>
    <n v="1"/>
    <n v="90"/>
    <n v="146"/>
    <n v="23.5"/>
    <x v="1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9126885.150600001"/>
    <n v="11126587.67835"/>
  </r>
  <r>
    <n v="1515"/>
    <x v="1"/>
    <n v="1"/>
    <n v="23.5"/>
    <n v="0.5"/>
    <n v="473471.8161"/>
    <n v="2019207"/>
    <n v="24035"/>
    <n v="1019"/>
    <s v="sildG05"/>
    <s v="161722.G05"/>
    <s v="sildG05"/>
    <n v="126417"/>
    <n v="1"/>
    <n v="22"/>
    <n v="99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873709.793899998"/>
    <n v="11126587.67835"/>
  </r>
  <r>
    <n v="1516"/>
    <x v="1"/>
    <n v="1"/>
    <n v="23.5"/>
    <n v="0.5"/>
    <n v="473471.8161"/>
    <n v="2019207"/>
    <n v="24035"/>
    <n v="1019"/>
    <s v="sildG05"/>
    <s v="161722.G05"/>
    <s v="sildG05"/>
    <n v="126417"/>
    <n v="1"/>
    <n v="31"/>
    <n v="116"/>
    <n v="23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3"/>
    <s v="-"/>
    <s v="-"/>
    <s v="-"/>
    <s v="-"/>
    <b v="1"/>
    <m/>
    <n v="54922730.667599998"/>
    <n v="11126587.67835"/>
  </r>
  <r>
    <n v="1517"/>
    <x v="1"/>
    <n v="1"/>
    <n v="23.5"/>
    <n v="0.5"/>
    <n v="473471.8161"/>
    <n v="2019207"/>
    <n v="24035"/>
    <n v="1019"/>
    <s v="sildG05"/>
    <s v="161722.G05"/>
    <s v="sildG05"/>
    <n v="126417"/>
    <n v="1"/>
    <n v="60"/>
    <n v="106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188012.5066"/>
    <n v="11126587.67835"/>
  </r>
  <r>
    <n v="1518"/>
    <x v="1"/>
    <n v="1"/>
    <n v="23.5"/>
    <n v="0.5"/>
    <n v="473471.8161"/>
    <n v="2019207"/>
    <n v="24035"/>
    <n v="1019"/>
    <s v="sildG05"/>
    <s v="161722.G05"/>
    <s v="sildG05"/>
    <n v="126417"/>
    <n v="1"/>
    <n v="63"/>
    <n v="117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396202.4837"/>
    <n v="11126587.67835"/>
  </r>
  <r>
    <n v="1519"/>
    <x v="1"/>
    <n v="1"/>
    <n v="23.5"/>
    <n v="0.5"/>
    <n v="473471.8161"/>
    <n v="2019207"/>
    <n v="24035"/>
    <n v="1019"/>
    <s v="sildG05"/>
    <s v="161722.G05"/>
    <s v="sildG05"/>
    <n v="126417"/>
    <n v="1"/>
    <n v="71"/>
    <n v="93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032878.897299998"/>
    <n v="11126587.67835"/>
  </r>
  <r>
    <n v="1520"/>
    <x v="1"/>
    <n v="1"/>
    <n v="23.5"/>
    <n v="0.5"/>
    <n v="473471.8161"/>
    <n v="2019207"/>
    <n v="24035"/>
    <n v="1019"/>
    <s v="sildG05"/>
    <s v="161722.G05"/>
    <s v="sildG05"/>
    <n v="126417"/>
    <n v="1"/>
    <n v="73"/>
    <n v="113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502315.219300002"/>
    <n v="11126587.67835"/>
  </r>
  <r>
    <n v="1521"/>
    <x v="1"/>
    <n v="1"/>
    <n v="23.5"/>
    <n v="0.5"/>
    <n v="473471.8161"/>
    <n v="2019207"/>
    <n v="24035"/>
    <n v="1019"/>
    <s v="sildG05"/>
    <s v="161722.G05"/>
    <s v="sildG05"/>
    <n v="126417"/>
    <n v="1"/>
    <n v="82"/>
    <n v="127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130920.644699998"/>
    <n v="11126587.67835"/>
  </r>
  <r>
    <n v="1522"/>
    <x v="1"/>
    <n v="1"/>
    <n v="23.5"/>
    <n v="0.5"/>
    <n v="473471.8161"/>
    <n v="2019207"/>
    <n v="24036"/>
    <n v="1019"/>
    <s v="sildG05"/>
    <s v="161722.G05"/>
    <s v="sildG05"/>
    <n v="126417"/>
    <n v="1"/>
    <n v="8"/>
    <n v="91"/>
    <n v="23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085935.265100002"/>
    <n v="11126587.67835"/>
  </r>
  <r>
    <n v="1523"/>
    <x v="1"/>
    <n v="1"/>
    <n v="23.5"/>
    <n v="0.5"/>
    <n v="473471.8161"/>
    <n v="2019207"/>
    <n v="24036"/>
    <n v="1019"/>
    <s v="sildG05"/>
    <s v="161722.G05"/>
    <s v="sildG05"/>
    <n v="126417"/>
    <n v="1"/>
    <n v="24"/>
    <n v="104"/>
    <n v="23.5"/>
    <x v="1"/>
    <n v="1"/>
    <s v="-"/>
    <s v="-"/>
    <x v="0"/>
    <s v="-"/>
    <n v="4"/>
    <s v="-"/>
    <s v="-"/>
    <s v="-"/>
    <s v="-"/>
    <n v="58"/>
    <n v="2"/>
    <n v="1"/>
    <n v="3"/>
    <s v="-"/>
    <s v="-"/>
    <s v="-"/>
    <n v="1"/>
    <s v="-"/>
    <s v="-"/>
    <s v="-"/>
    <s v="-"/>
    <b v="1"/>
    <m/>
    <n v="49241068.874399997"/>
    <n v="11126587.67835"/>
  </r>
  <r>
    <n v="1524"/>
    <x v="1"/>
    <n v="1"/>
    <n v="23.5"/>
    <n v="0.5"/>
    <n v="473471.8161"/>
    <n v="2019207"/>
    <n v="24036"/>
    <n v="1019"/>
    <s v="sildG05"/>
    <s v="161722.G05"/>
    <s v="sildG05"/>
    <n v="126417"/>
    <n v="1"/>
    <n v="37"/>
    <n v="110"/>
    <n v="23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2081899.770999998"/>
    <n v="11126587.67835"/>
  </r>
  <r>
    <n v="1525"/>
    <x v="1"/>
    <n v="1"/>
    <n v="23.5"/>
    <n v="0.5"/>
    <n v="473471.8161"/>
    <n v="2019207"/>
    <n v="24036"/>
    <n v="1019"/>
    <s v="sildG05"/>
    <s v="161722.G05"/>
    <s v="sildG05"/>
    <n v="126417"/>
    <n v="1"/>
    <n v="38"/>
    <n v="98"/>
    <n v="23.5"/>
    <x v="2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400237.977799997"/>
    <n v="11126587.67835"/>
  </r>
  <r>
    <n v="1526"/>
    <x v="1"/>
    <n v="1"/>
    <n v="23.5"/>
    <n v="0.5"/>
    <n v="473471.8161"/>
    <n v="2019207"/>
    <n v="24036"/>
    <n v="1019"/>
    <s v="sildG05"/>
    <s v="161722.G05"/>
    <s v="sildG05"/>
    <n v="126417"/>
    <n v="1"/>
    <n v="39"/>
    <n v="116"/>
    <n v="23.5"/>
    <x v="1"/>
    <n v="1"/>
    <s v="-"/>
    <s v="-"/>
    <x v="0"/>
    <s v="-"/>
    <n v="4"/>
    <s v="-"/>
    <s v="-"/>
    <s v="-"/>
    <s v="-"/>
    <n v="58"/>
    <n v="2"/>
    <n v="1"/>
    <n v="3"/>
    <s v="-"/>
    <s v="-"/>
    <s v="-"/>
    <n v="1"/>
    <s v="-"/>
    <s v="-"/>
    <s v="-"/>
    <s v="-"/>
    <b v="1"/>
    <m/>
    <n v="54922730.667599998"/>
    <n v="11126587.67835"/>
  </r>
  <r>
    <n v="1527"/>
    <x v="1"/>
    <n v="1"/>
    <n v="23.5"/>
    <n v="0.5"/>
    <n v="473471.8161"/>
    <n v="2019207"/>
    <n v="24036"/>
    <n v="1019"/>
    <s v="sildG05"/>
    <s v="161722.G05"/>
    <s v="sildG05"/>
    <n v="126417"/>
    <n v="1"/>
    <n v="46"/>
    <n v="94"/>
    <n v="23.5"/>
    <x v="2"/>
    <n v="1"/>
    <s v="-"/>
    <s v="-"/>
    <x v="0"/>
    <s v="-"/>
    <n v="2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4506350.713399999"/>
    <n v="11126587.67835"/>
  </r>
  <r>
    <n v="1528"/>
    <x v="1"/>
    <n v="1"/>
    <n v="23.5"/>
    <n v="0.5"/>
    <n v="473471.8161"/>
    <n v="2019207"/>
    <n v="24037"/>
    <n v="1019"/>
    <s v="sildG05"/>
    <s v="161722.G05"/>
    <s v="sildG05"/>
    <n v="126417"/>
    <n v="1"/>
    <n v="44"/>
    <n v="103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48767597.058299996"/>
    <n v="11126587.67835"/>
  </r>
  <r>
    <n v="1529"/>
    <x v="1"/>
    <n v="1"/>
    <n v="23.5"/>
    <n v="0.5"/>
    <n v="473471.8161"/>
    <n v="2019207"/>
    <n v="24037"/>
    <n v="1019"/>
    <s v="sildG05"/>
    <s v="161722.G05"/>
    <s v="sildG05"/>
    <n v="126417"/>
    <n v="1"/>
    <n v="91"/>
    <n v="119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6343146.115900002"/>
    <n v="11126587.67835"/>
  </r>
  <r>
    <n v="1530"/>
    <x v="1"/>
    <n v="1"/>
    <n v="23.5"/>
    <n v="0.5"/>
    <n v="473471.8161"/>
    <n v="2019207"/>
    <n v="24037"/>
    <n v="1019"/>
    <s v="sildG05"/>
    <s v="161722.G05"/>
    <s v="sildG05"/>
    <n v="126417"/>
    <n v="1"/>
    <n v="100"/>
    <n v="98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46400237.977799997"/>
    <n v="11126587.67835"/>
  </r>
  <r>
    <n v="1531"/>
    <x v="1"/>
    <n v="1"/>
    <n v="23.5"/>
    <n v="0.5"/>
    <n v="473471.8161"/>
    <n v="2019207"/>
    <n v="24045"/>
    <n v="1019"/>
    <s v="sildG05"/>
    <s v="161722.G05"/>
    <s v="sildG05"/>
    <n v="126417"/>
    <n v="1"/>
    <n v="21"/>
    <n v="123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237033.3803"/>
    <n v="11126587.67835"/>
  </r>
  <r>
    <n v="1532"/>
    <x v="1"/>
    <n v="1"/>
    <n v="23.5"/>
    <n v="0.5"/>
    <n v="473471.8161"/>
    <n v="2019207"/>
    <n v="24045"/>
    <n v="1019"/>
    <s v="sildG05"/>
    <s v="161722.G05"/>
    <s v="sildG05"/>
    <n v="126417"/>
    <n v="1"/>
    <n v="88"/>
    <n v="105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714540.690499999"/>
    <n v="11126587.67835"/>
  </r>
  <r>
    <n v="1533"/>
    <x v="1"/>
    <n v="1"/>
    <n v="23.5"/>
    <n v="0.5"/>
    <n v="473471.8161"/>
    <n v="2019207"/>
    <n v="24052"/>
    <n v="1019"/>
    <s v="sildG05"/>
    <s v="161722.G05"/>
    <s v="sildG05"/>
    <n v="126417"/>
    <n v="1"/>
    <n v="29"/>
    <n v="114"/>
    <n v="23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975787.035400003"/>
    <n v="11126587.67835"/>
  </r>
  <r>
    <n v="1534"/>
    <x v="1"/>
    <n v="1"/>
    <n v="23.5"/>
    <n v="0.5"/>
    <n v="473471.8161"/>
    <n v="2019207"/>
    <n v="24052"/>
    <n v="1019"/>
    <s v="sildG05"/>
    <s v="161722.G05"/>
    <s v="sildG05"/>
    <n v="126417"/>
    <n v="1"/>
    <n v="35"/>
    <n v="111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52555371.587099999"/>
    <n v="11126587.67835"/>
  </r>
  <r>
    <n v="1535"/>
    <x v="1"/>
    <n v="1"/>
    <n v="23.5"/>
    <n v="0.5"/>
    <n v="473471.8161"/>
    <n v="2019207"/>
    <n v="24052"/>
    <n v="1019"/>
    <s v="sildG05"/>
    <s v="161722.G05"/>
    <s v="sildG05"/>
    <n v="126417"/>
    <n v="1"/>
    <n v="39"/>
    <n v="112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28843.403200001"/>
    <n v="11126587.67835"/>
  </r>
  <r>
    <n v="1536"/>
    <x v="1"/>
    <n v="1"/>
    <n v="23.5"/>
    <n v="0.5"/>
    <n v="473471.8161"/>
    <n v="2019207"/>
    <n v="24052"/>
    <n v="1019"/>
    <s v="sildG05"/>
    <s v="161722.G05"/>
    <s v="sildG05"/>
    <n v="126417"/>
    <n v="1"/>
    <n v="59"/>
    <n v="116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922730.667599998"/>
    <n v="11126587.67835"/>
  </r>
  <r>
    <n v="1537"/>
    <x v="1"/>
    <n v="1"/>
    <n v="23.5"/>
    <n v="0.5"/>
    <n v="473471.8161"/>
    <n v="2019207"/>
    <n v="24052"/>
    <n v="1019"/>
    <s v="sildG05"/>
    <s v="161722.G05"/>
    <s v="sildG05"/>
    <n v="126417"/>
    <n v="1"/>
    <n v="73"/>
    <n v="9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5453294.345600002"/>
    <n v="11126587.67835"/>
  </r>
  <r>
    <n v="1538"/>
    <x v="1"/>
    <n v="1"/>
    <n v="24"/>
    <n v="0.5"/>
    <n v="461386.25959999999"/>
    <n v="2019207"/>
    <n v="24034"/>
    <n v="1019"/>
    <s v="sildG05"/>
    <s v="161722.G05"/>
    <s v="sildG05"/>
    <n v="126417"/>
    <n v="1"/>
    <n v="11"/>
    <n v="109"/>
    <n v="24"/>
    <x v="3"/>
    <n v="2"/>
    <s v="-"/>
    <s v="-"/>
    <x v="1"/>
    <s v="-"/>
    <n v="2"/>
    <s v="-"/>
    <s v="-"/>
    <n v="5.0000000000000001E-3"/>
    <s v="-"/>
    <n v="55"/>
    <n v="2"/>
    <n v="1"/>
    <n v="2"/>
    <s v="-"/>
    <s v="-"/>
    <s v="-"/>
    <n v="1"/>
    <s v="-"/>
    <s v="-"/>
    <s v="-"/>
    <s v="-"/>
    <b v="1"/>
    <m/>
    <n v="50291102.296399996"/>
    <n v="11073270.2304"/>
  </r>
  <r>
    <n v="1539"/>
    <x v="1"/>
    <n v="1"/>
    <n v="24"/>
    <n v="0.5"/>
    <n v="461386.25959999999"/>
    <n v="2019207"/>
    <n v="24034"/>
    <n v="1019"/>
    <s v="sildG05"/>
    <s v="161722.G05"/>
    <s v="sildG05"/>
    <n v="126417"/>
    <n v="1"/>
    <n v="36"/>
    <n v="127"/>
    <n v="24"/>
    <x v="2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596054.9692"/>
    <n v="11073270.2304"/>
  </r>
  <r>
    <n v="1540"/>
    <x v="1"/>
    <n v="1"/>
    <n v="24"/>
    <n v="0.5"/>
    <n v="461386.25959999999"/>
    <n v="2019207"/>
    <n v="24034"/>
    <n v="1019"/>
    <s v="sildG05"/>
    <s v="161722.G05"/>
    <s v="sildG05"/>
    <n v="126417"/>
    <n v="1"/>
    <n v="48"/>
    <n v="136"/>
    <n v="24"/>
    <x v="1"/>
    <n v="1"/>
    <s v="-"/>
    <s v="-"/>
    <x v="1"/>
    <s v="-"/>
    <n v="3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2748531.305600002"/>
    <n v="11073270.2304"/>
  </r>
  <r>
    <n v="1541"/>
    <x v="1"/>
    <n v="1"/>
    <n v="24"/>
    <n v="0.5"/>
    <n v="461386.25959999999"/>
    <n v="2019207"/>
    <n v="24034"/>
    <n v="1019"/>
    <s v="sildG05"/>
    <s v="161722.G05"/>
    <s v="sildG05"/>
    <n v="126417"/>
    <n v="1"/>
    <n v="64"/>
    <n v="139"/>
    <n v="24"/>
    <x v="2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4132690.084399998"/>
    <n v="11073270.2304"/>
  </r>
  <r>
    <n v="1542"/>
    <x v="1"/>
    <n v="1"/>
    <n v="24"/>
    <n v="0.5"/>
    <n v="461386.25959999999"/>
    <n v="2019207"/>
    <n v="24034"/>
    <n v="1019"/>
    <s v="sildG05"/>
    <s v="161722.G05"/>
    <s v="sildG05"/>
    <n v="126417"/>
    <n v="1"/>
    <n v="76"/>
    <n v="147"/>
    <n v="24"/>
    <x v="3"/>
    <n v="2"/>
    <s v="-"/>
    <s v="-"/>
    <x v="1"/>
    <s v="-"/>
    <n v="2"/>
    <s v="-"/>
    <s v="-"/>
    <n v="5.0000000000000001E-3"/>
    <s v="-"/>
    <n v="55"/>
    <n v="2"/>
    <n v="1"/>
    <n v="2"/>
    <s v="-"/>
    <s v="-"/>
    <s v="-"/>
    <n v="1"/>
    <s v="-"/>
    <s v="-"/>
    <s v="-"/>
    <s v="-"/>
    <b v="1"/>
    <m/>
    <n v="67823780.161200002"/>
    <n v="11073270.2304"/>
  </r>
  <r>
    <n v="1543"/>
    <x v="1"/>
    <n v="1"/>
    <n v="24"/>
    <n v="0.5"/>
    <n v="461386.25959999999"/>
    <n v="2019207"/>
    <n v="24034"/>
    <n v="1019"/>
    <s v="sildG05"/>
    <s v="161722.G05"/>
    <s v="sildG05"/>
    <n v="126417"/>
    <n v="1"/>
    <n v="93"/>
    <n v="174"/>
    <n v="24"/>
    <x v="1"/>
    <n v="1"/>
    <s v="-"/>
    <s v="-"/>
    <x v="1"/>
    <s v="-"/>
    <n v="3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0281209.170399994"/>
    <n v="11073270.2304"/>
  </r>
  <r>
    <n v="1544"/>
    <x v="1"/>
    <n v="1"/>
    <n v="24"/>
    <n v="0.5"/>
    <n v="461386.25959999999"/>
    <n v="2019207"/>
    <n v="24035"/>
    <n v="1019"/>
    <s v="sildG05"/>
    <s v="161722.G05"/>
    <s v="sildG05"/>
    <n v="126417"/>
    <n v="1"/>
    <n v="13"/>
    <n v="135"/>
    <n v="24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2287145.045999996"/>
    <n v="11073270.2304"/>
  </r>
  <r>
    <n v="1545"/>
    <x v="1"/>
    <n v="1"/>
    <n v="24"/>
    <n v="0.5"/>
    <n v="461386.25959999999"/>
    <n v="2019207"/>
    <n v="24035"/>
    <n v="1019"/>
    <s v="sildG05"/>
    <s v="161722.G05"/>
    <s v="sildG05"/>
    <n v="126417"/>
    <n v="1"/>
    <n v="37"/>
    <n v="135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287145.045999996"/>
    <n v="11073270.2304"/>
  </r>
  <r>
    <n v="1546"/>
    <x v="1"/>
    <n v="1"/>
    <n v="24"/>
    <n v="0.5"/>
    <n v="461386.25959999999"/>
    <n v="2019207"/>
    <n v="24035"/>
    <n v="1019"/>
    <s v="sildG05"/>
    <s v="161722.G05"/>
    <s v="sildG05"/>
    <n v="126417"/>
    <n v="1"/>
    <n v="38"/>
    <n v="118"/>
    <n v="24"/>
    <x v="1"/>
    <n v="1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443578.632799998"/>
    <n v="11073270.2304"/>
  </r>
  <r>
    <n v="1547"/>
    <x v="1"/>
    <n v="1"/>
    <n v="24"/>
    <n v="0.5"/>
    <n v="461386.25959999999"/>
    <n v="2019207"/>
    <n v="24035"/>
    <n v="1019"/>
    <s v="sildG05"/>
    <s v="161722.G05"/>
    <s v="sildG05"/>
    <n v="126417"/>
    <n v="1"/>
    <n v="55"/>
    <n v="110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752488.556000002"/>
    <n v="11073270.2304"/>
  </r>
  <r>
    <n v="1548"/>
    <x v="1"/>
    <n v="1"/>
    <n v="24"/>
    <n v="0.5"/>
    <n v="461386.25959999999"/>
    <n v="2019207"/>
    <n v="24035"/>
    <n v="1019"/>
    <s v="sildG05"/>
    <s v="161722.G05"/>
    <s v="sildG05"/>
    <n v="126417"/>
    <n v="1"/>
    <n v="65"/>
    <n v="118"/>
    <n v="24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443578.632799998"/>
    <n v="11073270.2304"/>
  </r>
  <r>
    <n v="1549"/>
    <x v="1"/>
    <n v="1"/>
    <n v="24"/>
    <n v="0.5"/>
    <n v="461386.25959999999"/>
    <n v="2019207"/>
    <n v="24035"/>
    <n v="1019"/>
    <s v="sildG05"/>
    <s v="161722.G05"/>
    <s v="sildG05"/>
    <n v="126417"/>
    <n v="1"/>
    <n v="80"/>
    <n v="133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364372.526799999"/>
    <n v="11073270.2304"/>
  </r>
  <r>
    <n v="1550"/>
    <x v="1"/>
    <n v="1"/>
    <n v="24"/>
    <n v="0.5"/>
    <n v="461386.25959999999"/>
    <n v="2019207"/>
    <n v="24035"/>
    <n v="1019"/>
    <s v="sildG05"/>
    <s v="161722.G05"/>
    <s v="sildG05"/>
    <n v="126417"/>
    <n v="1"/>
    <n v="95"/>
    <n v="136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48531.305600002"/>
    <n v="11073270.2304"/>
  </r>
  <r>
    <n v="1551"/>
    <x v="1"/>
    <n v="1"/>
    <n v="24"/>
    <n v="0.5"/>
    <n v="461386.25959999999"/>
    <n v="2019207"/>
    <n v="24036"/>
    <n v="1019"/>
    <s v="sildG05"/>
    <s v="161722.G05"/>
    <s v="sildG05"/>
    <n v="126417"/>
    <n v="1"/>
    <n v="5"/>
    <n v="102"/>
    <n v="24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061398.479199998"/>
    <n v="11073270.2304"/>
  </r>
  <r>
    <n v="1552"/>
    <x v="1"/>
    <n v="1"/>
    <n v="24"/>
    <n v="0.5"/>
    <n v="461386.25959999999"/>
    <n v="2019207"/>
    <n v="24036"/>
    <n v="1019"/>
    <s v="sildG05"/>
    <s v="161722.G05"/>
    <s v="sildG05"/>
    <n v="126417"/>
    <n v="1"/>
    <n v="21"/>
    <n v="113"/>
    <n v="24"/>
    <x v="2"/>
    <n v="2"/>
    <s v="-"/>
    <s v="-"/>
    <x v="1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2136647.334799998"/>
    <n v="11073270.2304"/>
  </r>
  <r>
    <n v="1553"/>
    <x v="1"/>
    <n v="1"/>
    <n v="24"/>
    <n v="0.5"/>
    <n v="461386.25959999999"/>
    <n v="2019207"/>
    <n v="24036"/>
    <n v="1019"/>
    <s v="sildG05"/>
    <s v="161722.G05"/>
    <s v="sildG05"/>
    <n v="126417"/>
    <n v="1"/>
    <n v="23"/>
    <n v="106"/>
    <n v="24"/>
    <x v="3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906943.5176"/>
    <n v="11073270.2304"/>
  </r>
  <r>
    <n v="1554"/>
    <x v="1"/>
    <n v="1"/>
    <n v="24"/>
    <n v="0.5"/>
    <n v="461386.25959999999"/>
    <n v="2019207"/>
    <n v="24036"/>
    <n v="1019"/>
    <s v="sildG05"/>
    <s v="161722.G05"/>
    <s v="sildG05"/>
    <n v="126417"/>
    <n v="1"/>
    <n v="29"/>
    <n v="126"/>
    <n v="24"/>
    <x v="1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8134668.709600002"/>
    <n v="11073270.2304"/>
  </r>
  <r>
    <n v="1555"/>
    <x v="1"/>
    <n v="1"/>
    <n v="24"/>
    <n v="0.5"/>
    <n v="461386.25959999999"/>
    <n v="2019207"/>
    <n v="24036"/>
    <n v="1019"/>
    <s v="sildG05"/>
    <s v="161722.G05"/>
    <s v="sildG05"/>
    <n v="126417"/>
    <n v="1"/>
    <n v="36"/>
    <n v="104"/>
    <n v="24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984170.998400003"/>
    <n v="11073270.2304"/>
  </r>
  <r>
    <n v="1556"/>
    <x v="1"/>
    <n v="1"/>
    <n v="24"/>
    <n v="0.5"/>
    <n v="461386.25959999999"/>
    <n v="2019207"/>
    <n v="24036"/>
    <n v="1019"/>
    <s v="sildG05"/>
    <s v="161722.G05"/>
    <s v="sildG05"/>
    <n v="126417"/>
    <n v="1"/>
    <n v="76"/>
    <n v="111"/>
    <n v="24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1213874.8156"/>
    <n v="11073270.2304"/>
  </r>
  <r>
    <n v="1557"/>
    <x v="1"/>
    <n v="1"/>
    <n v="24"/>
    <n v="0.5"/>
    <n v="461386.25959999999"/>
    <n v="2019207"/>
    <n v="24036"/>
    <n v="1019"/>
    <s v="sildG05"/>
    <s v="161722.G05"/>
    <s v="sildG05"/>
    <n v="126417"/>
    <n v="1"/>
    <n v="86"/>
    <n v="110"/>
    <n v="24"/>
    <x v="1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0752488.556000002"/>
    <n v="11073270.2304"/>
  </r>
  <r>
    <n v="1558"/>
    <x v="1"/>
    <n v="1"/>
    <n v="24"/>
    <n v="0.5"/>
    <n v="461386.25959999999"/>
    <n v="2019207"/>
    <n v="24037"/>
    <n v="1019"/>
    <s v="sildG05"/>
    <s v="161722.G05"/>
    <s v="sildG05"/>
    <n v="126417"/>
    <n v="1"/>
    <n v="20"/>
    <n v="117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982192.373199999"/>
    <n v="11073270.2304"/>
  </r>
  <r>
    <n v="1559"/>
    <x v="1"/>
    <n v="1"/>
    <n v="24"/>
    <n v="0.5"/>
    <n v="461386.25959999999"/>
    <n v="2019207"/>
    <n v="24037"/>
    <n v="1019"/>
    <s v="sildG05"/>
    <s v="161722.G05"/>
    <s v="sildG05"/>
    <n v="126417"/>
    <n v="1"/>
    <n v="39"/>
    <n v="110"/>
    <n v="24"/>
    <x v="2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0752488.556000002"/>
    <n v="11073270.2304"/>
  </r>
  <r>
    <n v="1560"/>
    <x v="1"/>
    <n v="1"/>
    <n v="24"/>
    <n v="0.5"/>
    <n v="461386.25959999999"/>
    <n v="2019207"/>
    <n v="24037"/>
    <n v="1019"/>
    <s v="sildG05"/>
    <s v="161722.G05"/>
    <s v="sildG05"/>
    <n v="126417"/>
    <n v="1"/>
    <n v="64"/>
    <n v="122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6289123.6712"/>
    <n v="11073270.2304"/>
  </r>
  <r>
    <n v="1561"/>
    <x v="1"/>
    <n v="1"/>
    <n v="24"/>
    <n v="0.5"/>
    <n v="461386.25959999999"/>
    <n v="2019207"/>
    <n v="24037"/>
    <n v="1019"/>
    <s v="sildG05"/>
    <s v="161722.G05"/>
    <s v="sildG05"/>
    <n v="126417"/>
    <n v="1"/>
    <n v="73"/>
    <n v="106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906943.5176"/>
    <n v="11073270.2304"/>
  </r>
  <r>
    <n v="1562"/>
    <x v="1"/>
    <n v="1"/>
    <n v="24"/>
    <n v="0.5"/>
    <n v="461386.25959999999"/>
    <n v="2019207"/>
    <n v="24037"/>
    <n v="1019"/>
    <s v="sildG05"/>
    <s v="161722.G05"/>
    <s v="sildG05"/>
    <n v="126417"/>
    <n v="1"/>
    <n v="92"/>
    <n v="114"/>
    <n v="24"/>
    <x v="2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2598033.594399996"/>
    <n v="11073270.2304"/>
  </r>
  <r>
    <n v="1563"/>
    <x v="1"/>
    <n v="1"/>
    <n v="24"/>
    <n v="0.5"/>
    <n v="461386.25959999999"/>
    <n v="2019207"/>
    <n v="24045"/>
    <n v="1019"/>
    <s v="sildG05"/>
    <s v="161722.G05"/>
    <s v="sildG05"/>
    <n v="126417"/>
    <n v="1"/>
    <n v="3"/>
    <n v="13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825758.786399998"/>
    <n v="11073270.2304"/>
  </r>
  <r>
    <n v="1564"/>
    <x v="1"/>
    <n v="1"/>
    <n v="24"/>
    <n v="0.5"/>
    <n v="461386.25959999999"/>
    <n v="2019207"/>
    <n v="24045"/>
    <n v="1019"/>
    <s v="sildG05"/>
    <s v="161722.G05"/>
    <s v="sildG05"/>
    <n v="126417"/>
    <n v="1"/>
    <n v="35"/>
    <n v="149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8746552.680399999"/>
    <n v="11073270.2304"/>
  </r>
  <r>
    <n v="1565"/>
    <x v="1"/>
    <n v="1"/>
    <n v="24"/>
    <n v="0.5"/>
    <n v="461386.25959999999"/>
    <n v="2019207"/>
    <n v="24045"/>
    <n v="1019"/>
    <s v="sildG05"/>
    <s v="161722.G05"/>
    <s v="sildG05"/>
    <n v="126417"/>
    <n v="1"/>
    <n v="44"/>
    <n v="126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134668.709600002"/>
    <n v="11073270.2304"/>
  </r>
  <r>
    <n v="1566"/>
    <x v="1"/>
    <n v="1"/>
    <n v="24"/>
    <n v="0.5"/>
    <n v="461386.25959999999"/>
    <n v="2019207"/>
    <n v="24045"/>
    <n v="1019"/>
    <s v="sildG05"/>
    <s v="161722.G05"/>
    <s v="sildG05"/>
    <n v="126417"/>
    <n v="1"/>
    <n v="56"/>
    <n v="12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11896.190399997"/>
    <n v="11073270.2304"/>
  </r>
  <r>
    <n v="1567"/>
    <x v="1"/>
    <n v="1"/>
    <n v="24"/>
    <n v="0.5"/>
    <n v="461386.25959999999"/>
    <n v="2019207"/>
    <n v="24045"/>
    <n v="1019"/>
    <s v="sildG05"/>
    <s v="161722.G05"/>
    <s v="sildG05"/>
    <n v="126417"/>
    <n v="1"/>
    <n v="81"/>
    <n v="123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750509.930799998"/>
    <n v="11073270.2304"/>
  </r>
  <r>
    <n v="1568"/>
    <x v="1"/>
    <n v="1"/>
    <n v="24"/>
    <n v="0.5"/>
    <n v="461386.25959999999"/>
    <n v="2019207"/>
    <n v="24045"/>
    <n v="1019"/>
    <s v="sildG05"/>
    <s v="161722.G05"/>
    <s v="sildG05"/>
    <n v="126417"/>
    <n v="1"/>
    <n v="91"/>
    <n v="116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520806.113600001"/>
    <n v="11073270.2304"/>
  </r>
  <r>
    <n v="1569"/>
    <x v="1"/>
    <n v="1"/>
    <n v="24"/>
    <n v="0.5"/>
    <n v="461386.25959999999"/>
    <n v="2019207"/>
    <n v="24045"/>
    <n v="1019"/>
    <s v="sildG05"/>
    <s v="161722.G05"/>
    <s v="sildG05"/>
    <n v="126417"/>
    <n v="1"/>
    <n v="100"/>
    <n v="172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358436.651199996"/>
    <n v="11073270.2304"/>
  </r>
  <r>
    <n v="1570"/>
    <x v="1"/>
    <n v="1"/>
    <n v="24"/>
    <n v="0.5"/>
    <n v="461386.25959999999"/>
    <n v="2019207"/>
    <n v="24052"/>
    <n v="1019"/>
    <s v="sildG05"/>
    <s v="161722.G05"/>
    <s v="sildG05"/>
    <n v="126417"/>
    <n v="1"/>
    <n v="5"/>
    <n v="114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598033.594399996"/>
    <n v="11073270.2304"/>
  </r>
  <r>
    <n v="1571"/>
    <x v="1"/>
    <n v="1"/>
    <n v="24"/>
    <n v="0.5"/>
    <n v="461386.25959999999"/>
    <n v="2019207"/>
    <n v="24052"/>
    <n v="1019"/>
    <s v="sildG05"/>
    <s v="161722.G05"/>
    <s v="sildG05"/>
    <n v="126417"/>
    <n v="1"/>
    <n v="25"/>
    <n v="115"/>
    <n v="24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3059419.854000002"/>
    <n v="11073270.2304"/>
  </r>
  <r>
    <n v="1572"/>
    <x v="1"/>
    <n v="1"/>
    <n v="24"/>
    <n v="0.5"/>
    <n v="461386.25959999999"/>
    <n v="2019207"/>
    <n v="24052"/>
    <n v="1019"/>
    <s v="sildG05"/>
    <s v="161722.G05"/>
    <s v="sildG05"/>
    <n v="126417"/>
    <n v="1"/>
    <n v="40"/>
    <n v="116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520806.113600001"/>
    <n v="11073270.2304"/>
  </r>
  <r>
    <n v="1573"/>
    <x v="1"/>
    <n v="1"/>
    <n v="24"/>
    <n v="0.5"/>
    <n v="461386.25959999999"/>
    <n v="2019207"/>
    <n v="24052"/>
    <n v="1019"/>
    <s v="sildG05"/>
    <s v="161722.G05"/>
    <s v="sildG05"/>
    <n v="126417"/>
    <n v="1"/>
    <n v="46"/>
    <n v="135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2287145.045999996"/>
    <n v="11073270.2304"/>
  </r>
  <r>
    <n v="1574"/>
    <x v="1"/>
    <n v="1"/>
    <n v="24"/>
    <n v="0.5"/>
    <n v="461386.25959999999"/>
    <n v="2019207"/>
    <n v="24052"/>
    <n v="1019"/>
    <s v="sildG05"/>
    <s v="161722.G05"/>
    <s v="sildG05"/>
    <n v="126417"/>
    <n v="1"/>
    <n v="52"/>
    <n v="109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0291102.296399996"/>
    <n v="11073270.2304"/>
  </r>
  <r>
    <n v="1575"/>
    <x v="1"/>
    <n v="1"/>
    <n v="24"/>
    <n v="0.5"/>
    <n v="461386.25959999999"/>
    <n v="2019207"/>
    <n v="24052"/>
    <n v="1019"/>
    <s v="sildG05"/>
    <s v="161722.G05"/>
    <s v="sildG05"/>
    <n v="126417"/>
    <n v="1"/>
    <n v="65"/>
    <n v="121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5827737.411600001"/>
    <n v="11073270.2304"/>
  </r>
  <r>
    <n v="1576"/>
    <x v="1"/>
    <n v="1"/>
    <n v="24"/>
    <n v="0.5"/>
    <n v="461386.25959999999"/>
    <n v="2019207"/>
    <n v="24052"/>
    <n v="1019"/>
    <s v="sildG05"/>
    <s v="161722.G05"/>
    <s v="sildG05"/>
    <n v="126417"/>
    <n v="1"/>
    <n v="99"/>
    <n v="128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9057441.228799999"/>
    <n v="11073270.2304"/>
  </r>
  <r>
    <n v="1577"/>
    <x v="1"/>
    <n v="1"/>
    <n v="24.5"/>
    <n v="0.5"/>
    <n v="465273.18979999999"/>
    <n v="2019207"/>
    <n v="24022"/>
    <n v="1019"/>
    <s v="sildG05"/>
    <s v="161722.G05"/>
    <s v="sildG05"/>
    <n v="126417"/>
    <n v="1"/>
    <n v="3"/>
    <n v="129"/>
    <n v="24.5"/>
    <x v="2"/>
    <n v="1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60020241.484200001"/>
    <n v="11399193.1501"/>
  </r>
  <r>
    <n v="1578"/>
    <x v="1"/>
    <n v="1"/>
    <n v="24.5"/>
    <n v="0.5"/>
    <n v="465273.18979999999"/>
    <n v="2019207"/>
    <n v="24022"/>
    <n v="1019"/>
    <s v="sildG05"/>
    <s v="161722.G05"/>
    <s v="sildG05"/>
    <n v="126417"/>
    <n v="1"/>
    <n v="72"/>
    <n v="115"/>
    <n v="24.5"/>
    <x v="2"/>
    <n v="1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53506416.827"/>
    <n v="11399193.1501"/>
  </r>
  <r>
    <n v="1579"/>
    <x v="1"/>
    <n v="1"/>
    <n v="24.5"/>
    <n v="0.5"/>
    <n v="465273.18979999999"/>
    <n v="2019207"/>
    <n v="24034"/>
    <n v="1019"/>
    <s v="sildG05"/>
    <s v="161722.G05"/>
    <s v="sildG05"/>
    <n v="126417"/>
    <n v="1"/>
    <n v="7"/>
    <n v="143"/>
    <n v="24.5"/>
    <x v="1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66534066.141400002"/>
    <n v="11399193.1501"/>
  </r>
  <r>
    <n v="1580"/>
    <x v="1"/>
    <n v="1"/>
    <n v="24.5"/>
    <n v="0.5"/>
    <n v="465273.18979999999"/>
    <n v="2019207"/>
    <n v="24034"/>
    <n v="1019"/>
    <s v="sildG05"/>
    <s v="161722.G05"/>
    <s v="sildG05"/>
    <n v="126417"/>
    <n v="1"/>
    <n v="8"/>
    <n v="128"/>
    <n v="24.5"/>
    <x v="1"/>
    <n v="1"/>
    <s v="-"/>
    <s v="-"/>
    <x v="1"/>
    <s v="-"/>
    <n v="3"/>
    <s v="-"/>
    <s v="-"/>
    <n v="1E-3"/>
    <s v="-"/>
    <n v="58"/>
    <n v="2"/>
    <n v="1"/>
    <n v="2"/>
    <s v="-"/>
    <s v="-"/>
    <s v="-"/>
    <n v="1"/>
    <s v="-"/>
    <s v="-"/>
    <s v="-"/>
    <s v="-"/>
    <b v="1"/>
    <m/>
    <n v="59554968.294399999"/>
    <n v="11399193.1501"/>
  </r>
  <r>
    <n v="1581"/>
    <x v="1"/>
    <n v="1"/>
    <n v="24.5"/>
    <n v="0.5"/>
    <n v="465273.18979999999"/>
    <n v="2019207"/>
    <n v="24034"/>
    <n v="1019"/>
    <s v="sildG05"/>
    <s v="161722.G05"/>
    <s v="sildG05"/>
    <n v="126417"/>
    <n v="1"/>
    <n v="47"/>
    <n v="152"/>
    <n v="24.5"/>
    <x v="2"/>
    <n v="1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70721524.849600002"/>
    <n v="11399193.1501"/>
  </r>
  <r>
    <n v="1582"/>
    <x v="1"/>
    <n v="1"/>
    <n v="24.5"/>
    <n v="0.5"/>
    <n v="465273.18979999999"/>
    <n v="2019207"/>
    <n v="24034"/>
    <n v="1019"/>
    <s v="sildG05"/>
    <s v="161722.G05"/>
    <s v="sildG05"/>
    <n v="126417"/>
    <n v="1"/>
    <n v="53"/>
    <n v="168"/>
    <n v="24.5"/>
    <x v="1"/>
    <n v="1"/>
    <s v="-"/>
    <s v="-"/>
    <x v="1"/>
    <s v="-"/>
    <n v="3"/>
    <s v="-"/>
    <s v="-"/>
    <n v="1E-3"/>
    <s v="-"/>
    <n v="58"/>
    <n v="2"/>
    <n v="1"/>
    <n v="2"/>
    <s v="-"/>
    <s v="-"/>
    <s v="-"/>
    <n v="1"/>
    <s v="-"/>
    <s v="-"/>
    <s v="-"/>
    <s v="-"/>
    <b v="1"/>
    <m/>
    <n v="78165895.886399999"/>
    <n v="11399193.1501"/>
  </r>
  <r>
    <n v="1583"/>
    <x v="1"/>
    <n v="1"/>
    <n v="24.5"/>
    <n v="0.5"/>
    <n v="465273.18979999999"/>
    <n v="2019207"/>
    <n v="24035"/>
    <n v="1019"/>
    <s v="sildG05"/>
    <s v="161722.G05"/>
    <s v="sildG05"/>
    <n v="126417"/>
    <n v="1"/>
    <n v="2"/>
    <n v="136"/>
    <n v="24.5"/>
    <x v="3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3277153.812799998"/>
    <n v="11399193.1501"/>
  </r>
  <r>
    <n v="1584"/>
    <x v="1"/>
    <n v="1"/>
    <n v="24.5"/>
    <n v="0.5"/>
    <n v="465273.18979999999"/>
    <n v="2019207"/>
    <n v="24035"/>
    <n v="1019"/>
    <s v="sildG05"/>
    <s v="161722.G05"/>
    <s v="sildG05"/>
    <n v="126417"/>
    <n v="1"/>
    <n v="99"/>
    <n v="130"/>
    <n v="24.5"/>
    <x v="3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485514.674000002"/>
    <n v="11399193.1501"/>
  </r>
  <r>
    <n v="1585"/>
    <x v="1"/>
    <n v="1"/>
    <n v="24.5"/>
    <n v="0.5"/>
    <n v="465273.18979999999"/>
    <n v="2019207"/>
    <n v="24036"/>
    <n v="1019"/>
    <s v="sildG05"/>
    <s v="161722.G05"/>
    <s v="sildG05"/>
    <n v="126417"/>
    <n v="1"/>
    <n v="2"/>
    <n v="121"/>
    <n v="24.5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6298055.965800002"/>
    <n v="11399193.1501"/>
  </r>
  <r>
    <n v="1586"/>
    <x v="1"/>
    <n v="1"/>
    <n v="24.5"/>
    <n v="0.5"/>
    <n v="465273.18979999999"/>
    <n v="2019207"/>
    <n v="24036"/>
    <n v="1019"/>
    <s v="sildG05"/>
    <s v="161722.G05"/>
    <s v="sildG05"/>
    <n v="126417"/>
    <n v="1"/>
    <n v="19"/>
    <n v="115"/>
    <n v="24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3506416.827"/>
    <n v="11399193.1501"/>
  </r>
  <r>
    <n v="1587"/>
    <x v="1"/>
    <n v="1"/>
    <n v="24.5"/>
    <n v="0.5"/>
    <n v="465273.18979999999"/>
    <n v="2019207"/>
    <n v="24036"/>
    <n v="1019"/>
    <s v="sildG05"/>
    <s v="161722.G05"/>
    <s v="sildG05"/>
    <n v="126417"/>
    <n v="1"/>
    <n v="31"/>
    <n v="111"/>
    <n v="24.5"/>
    <x v="2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1645324.0678"/>
    <n v="11399193.1501"/>
  </r>
  <r>
    <n v="1588"/>
    <x v="1"/>
    <n v="1"/>
    <n v="24.5"/>
    <n v="0.5"/>
    <n v="465273.18979999999"/>
    <n v="2019207"/>
    <n v="24036"/>
    <n v="1019"/>
    <s v="sildG05"/>
    <s v="161722.G05"/>
    <s v="sildG05"/>
    <n v="126417"/>
    <n v="1"/>
    <n v="32"/>
    <n v="126"/>
    <n v="24.5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8624421.914799996"/>
    <n v="11399193.1501"/>
  </r>
  <r>
    <n v="1589"/>
    <x v="1"/>
    <n v="1"/>
    <n v="24.5"/>
    <n v="0.5"/>
    <n v="465273.18979999999"/>
    <n v="2019207"/>
    <n v="24036"/>
    <n v="1019"/>
    <s v="sildG05"/>
    <s v="161722.G05"/>
    <s v="sildG05"/>
    <n v="126417"/>
    <n v="1"/>
    <n v="33"/>
    <n v="120"/>
    <n v="24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5832782.776000001"/>
    <n v="11399193.1501"/>
  </r>
  <r>
    <n v="1590"/>
    <x v="1"/>
    <n v="1"/>
    <n v="24.5"/>
    <n v="0.5"/>
    <n v="465273.18979999999"/>
    <n v="2019207"/>
    <n v="24036"/>
    <n v="1019"/>
    <s v="sildG05"/>
    <s v="161722.G05"/>
    <s v="sildG05"/>
    <n v="126417"/>
    <n v="1"/>
    <n v="88"/>
    <n v="134"/>
    <n v="24.5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346607.433200002"/>
    <n v="11399193.1501"/>
  </r>
  <r>
    <n v="1591"/>
    <x v="1"/>
    <n v="1"/>
    <n v="24.5"/>
    <n v="0.5"/>
    <n v="465273.18979999999"/>
    <n v="2019207"/>
    <n v="24037"/>
    <n v="1019"/>
    <s v="sildG05"/>
    <s v="161722.G05"/>
    <s v="sildG05"/>
    <n v="126417"/>
    <n v="1"/>
    <n v="15"/>
    <n v="138"/>
    <n v="24.5"/>
    <x v="1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4207700.192400001"/>
    <n v="11399193.1501"/>
  </r>
  <r>
    <n v="1592"/>
    <x v="1"/>
    <n v="1"/>
    <n v="24.5"/>
    <n v="0.5"/>
    <n v="465273.18979999999"/>
    <n v="2019207"/>
    <n v="24037"/>
    <n v="1019"/>
    <s v="sildG05"/>
    <s v="161722.G05"/>
    <s v="sildG05"/>
    <n v="126417"/>
    <n v="1"/>
    <n v="34"/>
    <n v="132"/>
    <n v="24.5"/>
    <x v="2"/>
    <n v="1"/>
    <s v="-"/>
    <s v="-"/>
    <x v="0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1416061.053599998"/>
    <n v="11399193.1501"/>
  </r>
  <r>
    <n v="1593"/>
    <x v="1"/>
    <n v="1"/>
    <n v="24.5"/>
    <n v="0.5"/>
    <n v="465273.18979999999"/>
    <n v="2019207"/>
    <n v="24037"/>
    <n v="1019"/>
    <s v="sildG05"/>
    <s v="161722.G05"/>
    <s v="sildG05"/>
    <n v="126417"/>
    <n v="1"/>
    <n v="77"/>
    <n v="126"/>
    <n v="24.5"/>
    <x v="2"/>
    <n v="1"/>
    <s v="-"/>
    <s v="-"/>
    <x v="0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8624421.914799996"/>
    <n v="11399193.1501"/>
  </r>
  <r>
    <n v="1594"/>
    <x v="1"/>
    <n v="1"/>
    <n v="24.5"/>
    <n v="0.5"/>
    <n v="465273.18979999999"/>
    <n v="2019207"/>
    <n v="24037"/>
    <n v="1019"/>
    <s v="sildG05"/>
    <s v="161722.G05"/>
    <s v="sildG05"/>
    <n v="126417"/>
    <n v="1"/>
    <n v="88"/>
    <n v="124"/>
    <n v="24.5"/>
    <x v="1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57693875.5352"/>
    <n v="11399193.1501"/>
  </r>
  <r>
    <n v="1595"/>
    <x v="1"/>
    <n v="1"/>
    <n v="24.5"/>
    <n v="0.5"/>
    <n v="465273.18979999999"/>
    <n v="2019207"/>
    <n v="24045"/>
    <n v="1019"/>
    <s v="sildG05"/>
    <s v="161722.G05"/>
    <s v="sildG05"/>
    <n v="126417"/>
    <n v="1"/>
    <n v="7"/>
    <n v="127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9089695.104599997"/>
    <n v="11399193.1501"/>
  </r>
  <r>
    <n v="1596"/>
    <x v="1"/>
    <n v="1"/>
    <n v="24.5"/>
    <n v="0.5"/>
    <n v="465273.18979999999"/>
    <n v="2019207"/>
    <n v="24045"/>
    <n v="1019"/>
    <s v="sildG05"/>
    <s v="161722.G05"/>
    <s v="sildG05"/>
    <n v="126417"/>
    <n v="1"/>
    <n v="10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8602.345399998"/>
    <n v="11399193.1501"/>
  </r>
  <r>
    <n v="1597"/>
    <x v="1"/>
    <n v="1"/>
    <n v="24.5"/>
    <n v="0.5"/>
    <n v="465273.18979999999"/>
    <n v="2019207"/>
    <n v="24045"/>
    <n v="1019"/>
    <s v="sildG05"/>
    <s v="161722.G05"/>
    <s v="sildG05"/>
    <n v="126417"/>
    <n v="1"/>
    <n v="14"/>
    <n v="118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02236.396399997"/>
    <n v="11399193.1501"/>
  </r>
  <r>
    <n v="1598"/>
    <x v="1"/>
    <n v="1"/>
    <n v="24.5"/>
    <n v="0.5"/>
    <n v="465273.18979999999"/>
    <n v="2019207"/>
    <n v="24045"/>
    <n v="1019"/>
    <s v="sildG05"/>
    <s v="161722.G05"/>
    <s v="sildG05"/>
    <n v="126417"/>
    <n v="1"/>
    <n v="71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8602.345399998"/>
    <n v="11399193.1501"/>
  </r>
  <r>
    <n v="1599"/>
    <x v="1"/>
    <n v="1"/>
    <n v="24.5"/>
    <n v="0.5"/>
    <n v="465273.18979999999"/>
    <n v="2019207"/>
    <n v="24045"/>
    <n v="1019"/>
    <s v="sildG05"/>
    <s v="161722.G05"/>
    <s v="sildG05"/>
    <n v="126417"/>
    <n v="1"/>
    <n v="86"/>
    <n v="158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3513163.988399997"/>
    <n v="11399193.1501"/>
  </r>
  <r>
    <n v="1600"/>
    <x v="1"/>
    <n v="1"/>
    <n v="24.5"/>
    <n v="0.5"/>
    <n v="465273.18979999999"/>
    <n v="2019207"/>
    <n v="24045"/>
    <n v="1019"/>
    <s v="sildG05"/>
    <s v="161722.G05"/>
    <s v="sildG05"/>
    <n v="126417"/>
    <n v="1"/>
    <n v="92"/>
    <n v="167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7700622.696600005"/>
    <n v="11399193.1501"/>
  </r>
  <r>
    <n v="1601"/>
    <x v="1"/>
    <n v="1"/>
    <n v="24.5"/>
    <n v="0.5"/>
    <n v="465273.18979999999"/>
    <n v="2019207"/>
    <n v="24045"/>
    <n v="1019"/>
    <s v="sildG05"/>
    <s v="161722.G05"/>
    <s v="sildG05"/>
    <n v="126417"/>
    <n v="1"/>
    <n v="98"/>
    <n v="134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2346607.433200002"/>
    <n v="11399193.1501"/>
  </r>
  <r>
    <n v="1602"/>
    <x v="1"/>
    <n v="1"/>
    <n v="24.5"/>
    <n v="0.5"/>
    <n v="465273.18979999999"/>
    <n v="2019207"/>
    <n v="24052"/>
    <n v="1019"/>
    <s v="sildG05"/>
    <s v="161722.G05"/>
    <s v="sildG05"/>
    <n v="126417"/>
    <n v="1"/>
    <n v="4"/>
    <n v="116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971690.016800001"/>
    <n v="11399193.1501"/>
  </r>
  <r>
    <n v="1603"/>
    <x v="1"/>
    <n v="1"/>
    <n v="24.5"/>
    <n v="0.5"/>
    <n v="465273.18979999999"/>
    <n v="2019207"/>
    <n v="24052"/>
    <n v="1019"/>
    <s v="sildG05"/>
    <s v="161722.G05"/>
    <s v="sildG05"/>
    <n v="126417"/>
    <n v="1"/>
    <n v="13"/>
    <n v="125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8159148.725000001"/>
    <n v="11399193.1501"/>
  </r>
  <r>
    <n v="1604"/>
    <x v="1"/>
    <n v="1"/>
    <n v="24.5"/>
    <n v="0.5"/>
    <n v="465273.18979999999"/>
    <n v="2019207"/>
    <n v="24052"/>
    <n v="1019"/>
    <s v="sildG05"/>
    <s v="161722.G05"/>
    <s v="sildG05"/>
    <n v="126417"/>
    <n v="1"/>
    <n v="17"/>
    <n v="128"/>
    <n v="24.5"/>
    <x v="3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9554968.294399999"/>
    <n v="11399193.1501"/>
  </r>
  <r>
    <n v="1605"/>
    <x v="1"/>
    <n v="1"/>
    <n v="24.5"/>
    <n v="0.5"/>
    <n v="465273.18979999999"/>
    <n v="2019207"/>
    <n v="24052"/>
    <n v="1019"/>
    <s v="sildG05"/>
    <s v="161722.G05"/>
    <s v="sildG05"/>
    <n v="126417"/>
    <n v="1"/>
    <n v="33"/>
    <n v="116"/>
    <n v="24.5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971690.016800001"/>
    <n v="11399193.1501"/>
  </r>
  <r>
    <n v="1606"/>
    <x v="1"/>
    <n v="1"/>
    <n v="24.5"/>
    <n v="0.5"/>
    <n v="465273.18979999999"/>
    <n v="2019207"/>
    <n v="24052"/>
    <n v="1019"/>
    <s v="sildG05"/>
    <s v="161722.G05"/>
    <s v="sildG05"/>
    <n v="126417"/>
    <n v="1"/>
    <n v="81"/>
    <n v="127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9089695.104599997"/>
    <n v="11399193.1501"/>
  </r>
  <r>
    <n v="1607"/>
    <x v="1"/>
    <n v="1"/>
    <n v="25"/>
    <n v="0.5"/>
    <n v="440890.03169999999"/>
    <n v="2019207"/>
    <n v="24018"/>
    <n v="1019"/>
    <s v="sildG05"/>
    <s v="161722.G05"/>
    <s v="sildG05"/>
    <n v="126417"/>
    <n v="1"/>
    <n v="4"/>
    <n v="150"/>
    <n v="25"/>
    <x v="1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6133504.754999995"/>
    <n v="11022250.7925"/>
  </r>
  <r>
    <n v="1608"/>
    <x v="1"/>
    <n v="1"/>
    <n v="25"/>
    <n v="0.5"/>
    <n v="440890.03169999999"/>
    <n v="2019207"/>
    <n v="24022"/>
    <n v="1019"/>
    <s v="sildG05"/>
    <s v="161722.G05"/>
    <s v="sildG05"/>
    <n v="126417"/>
    <n v="1"/>
    <n v="9"/>
    <n v="130"/>
    <n v="25"/>
    <x v="3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315704.120999999"/>
    <n v="11022250.7925"/>
  </r>
  <r>
    <n v="1609"/>
    <x v="1"/>
    <n v="1"/>
    <n v="25"/>
    <n v="0.5"/>
    <n v="440890.03169999999"/>
    <n v="2019207"/>
    <n v="24022"/>
    <n v="1019"/>
    <s v="sildG05"/>
    <s v="161722.G05"/>
    <s v="sildG05"/>
    <n v="126417"/>
    <n v="1"/>
    <n v="28"/>
    <n v="114"/>
    <n v="25"/>
    <x v="2"/>
    <n v="1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0261463.613799997"/>
    <n v="11022250.7925"/>
  </r>
  <r>
    <n v="1610"/>
    <x v="1"/>
    <n v="1"/>
    <n v="25"/>
    <n v="0.5"/>
    <n v="440890.03169999999"/>
    <n v="2019207"/>
    <n v="24022"/>
    <n v="1019"/>
    <s v="sildG05"/>
    <s v="161722.G05"/>
    <s v="sildG05"/>
    <n v="126417"/>
    <n v="1"/>
    <n v="29"/>
    <n v="116"/>
    <n v="2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143243.677199997"/>
    <n v="11022250.7925"/>
  </r>
  <r>
    <n v="1611"/>
    <x v="1"/>
    <n v="1"/>
    <n v="25"/>
    <n v="0.5"/>
    <n v="440890.03169999999"/>
    <n v="2019207"/>
    <n v="24022"/>
    <n v="1019"/>
    <s v="sildG05"/>
    <s v="161722.G05"/>
    <s v="sildG05"/>
    <n v="126417"/>
    <n v="1"/>
    <n v="34"/>
    <n v="154"/>
    <n v="2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897064.881799996"/>
    <n v="11022250.7925"/>
  </r>
  <r>
    <n v="1612"/>
    <x v="1"/>
    <n v="1"/>
    <n v="25"/>
    <n v="0.5"/>
    <n v="440890.03169999999"/>
    <n v="2019207"/>
    <n v="24034"/>
    <n v="1019"/>
    <s v="sildG05"/>
    <s v="161722.G05"/>
    <s v="sildG05"/>
    <n v="126417"/>
    <n v="1"/>
    <n v="42"/>
    <n v="143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3047274.533100002"/>
    <n v="11022250.7925"/>
  </r>
  <r>
    <n v="1613"/>
    <x v="1"/>
    <n v="1"/>
    <n v="25"/>
    <n v="0.5"/>
    <n v="440890.03169999999"/>
    <n v="2019207"/>
    <n v="24034"/>
    <n v="1019"/>
    <s v="sildG05"/>
    <s v="161722.G05"/>
    <s v="sildG05"/>
    <n v="126417"/>
    <n v="1"/>
    <n v="57"/>
    <n v="13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197484.1844"/>
    <n v="11022250.7925"/>
  </r>
  <r>
    <n v="1614"/>
    <x v="1"/>
    <n v="1"/>
    <n v="25"/>
    <n v="0.5"/>
    <n v="440890.03169999999"/>
    <n v="2019207"/>
    <n v="24034"/>
    <n v="1019"/>
    <s v="sildG05"/>
    <s v="161722.G05"/>
    <s v="sildG05"/>
    <n v="126417"/>
    <n v="1"/>
    <n v="67"/>
    <n v="15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7015284.818399996"/>
    <n v="11022250.7925"/>
  </r>
  <r>
    <n v="1615"/>
    <x v="1"/>
    <n v="1"/>
    <n v="25"/>
    <n v="0.5"/>
    <n v="440890.03169999999"/>
    <n v="2019207"/>
    <n v="24034"/>
    <n v="1019"/>
    <s v="sildG05"/>
    <s v="161722.G05"/>
    <s v="sildG05"/>
    <n v="126417"/>
    <n v="1"/>
    <n v="68"/>
    <n v="196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6414446.213200003"/>
    <n v="11022250.7925"/>
  </r>
  <r>
    <n v="1616"/>
    <x v="1"/>
    <n v="1"/>
    <n v="25"/>
    <n v="0.5"/>
    <n v="440890.03169999999"/>
    <n v="2019207"/>
    <n v="24034"/>
    <n v="1019"/>
    <s v="sildG05"/>
    <s v="161722.G05"/>
    <s v="sildG05"/>
    <n v="126417"/>
    <n v="1"/>
    <n v="70"/>
    <n v="16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71424185.135399997"/>
    <n v="11022250.7925"/>
  </r>
  <r>
    <n v="1617"/>
    <x v="1"/>
    <n v="1"/>
    <n v="25"/>
    <n v="0.5"/>
    <n v="440890.03169999999"/>
    <n v="2019207"/>
    <n v="24034"/>
    <n v="1019"/>
    <s v="sildG05"/>
    <s v="161722.G05"/>
    <s v="sildG05"/>
    <n v="126417"/>
    <n v="1"/>
    <n v="71"/>
    <n v="199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7737116.308300003"/>
    <n v="11022250.7925"/>
  </r>
  <r>
    <n v="1618"/>
    <x v="1"/>
    <n v="1"/>
    <n v="25"/>
    <n v="0.5"/>
    <n v="440890.03169999999"/>
    <n v="2019207"/>
    <n v="24034"/>
    <n v="1019"/>
    <s v="sildG05"/>
    <s v="161722.G05"/>
    <s v="sildG05"/>
    <n v="126417"/>
    <n v="1"/>
    <n v="96"/>
    <n v="163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71865075.167099997"/>
    <n v="11022250.7925"/>
  </r>
  <r>
    <n v="1619"/>
    <x v="1"/>
    <n v="1"/>
    <n v="25"/>
    <n v="0.5"/>
    <n v="440890.03169999999"/>
    <n v="2019207"/>
    <n v="24035"/>
    <n v="1019"/>
    <s v="sildG05"/>
    <s v="161722.G05"/>
    <s v="sildG05"/>
    <n v="126417"/>
    <n v="1"/>
    <n v="35"/>
    <n v="137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401934.342900001"/>
    <n v="11022250.7925"/>
  </r>
  <r>
    <n v="1620"/>
    <x v="1"/>
    <n v="1"/>
    <n v="25"/>
    <n v="0.5"/>
    <n v="440890.03169999999"/>
    <n v="2019207"/>
    <n v="24035"/>
    <n v="1019"/>
    <s v="sildG05"/>
    <s v="161722.G05"/>
    <s v="sildG05"/>
    <n v="126417"/>
    <n v="1"/>
    <n v="42"/>
    <n v="122"/>
    <n v="2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788583.867399998"/>
    <n v="11022250.7925"/>
  </r>
  <r>
    <n v="1621"/>
    <x v="1"/>
    <n v="1"/>
    <n v="25"/>
    <n v="0.5"/>
    <n v="440890.03169999999"/>
    <n v="2019207"/>
    <n v="24035"/>
    <n v="1019"/>
    <s v="sildG05"/>
    <s v="161722.G05"/>
    <s v="sildG05"/>
    <n v="126417"/>
    <n v="1"/>
    <n v="45"/>
    <n v="156"/>
    <n v="25"/>
    <x v="1"/>
    <n v="2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68778844.945199996"/>
    <n v="11022250.7925"/>
  </r>
  <r>
    <n v="1622"/>
    <x v="1"/>
    <n v="1"/>
    <n v="25"/>
    <n v="0.5"/>
    <n v="440890.03169999999"/>
    <n v="2019207"/>
    <n v="24035"/>
    <n v="1019"/>
    <s v="sildG05"/>
    <s v="161722.G05"/>
    <s v="sildG05"/>
    <n v="126417"/>
    <n v="1"/>
    <n v="62"/>
    <n v="151"/>
    <n v="25"/>
    <x v="1"/>
    <n v="2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66574394.786699995"/>
    <n v="11022250.7925"/>
  </r>
  <r>
    <n v="1623"/>
    <x v="1"/>
    <n v="1"/>
    <n v="25"/>
    <n v="0.5"/>
    <n v="440890.03169999999"/>
    <n v="2019207"/>
    <n v="24035"/>
    <n v="1019"/>
    <s v="sildG05"/>
    <s v="161722.G05"/>
    <s v="sildG05"/>
    <n v="126417"/>
    <n v="1"/>
    <n v="66"/>
    <n v="159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0101515.040299997"/>
    <n v="11022250.7925"/>
  </r>
  <r>
    <n v="1624"/>
    <x v="1"/>
    <n v="1"/>
    <n v="25"/>
    <n v="0.5"/>
    <n v="440890.03169999999"/>
    <n v="2019207"/>
    <n v="24035"/>
    <n v="1019"/>
    <s v="sildG05"/>
    <s v="161722.G05"/>
    <s v="sildG05"/>
    <n v="126417"/>
    <n v="1"/>
    <n v="94"/>
    <n v="154"/>
    <n v="2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897064.881799996"/>
    <n v="11022250.7925"/>
  </r>
  <r>
    <n v="1625"/>
    <x v="1"/>
    <n v="1"/>
    <n v="25"/>
    <n v="0.5"/>
    <n v="440890.03169999999"/>
    <n v="2019207"/>
    <n v="24035"/>
    <n v="1019"/>
    <s v="sildG05"/>
    <s v="161722.G05"/>
    <s v="sildG05"/>
    <n v="126417"/>
    <n v="1"/>
    <n v="100"/>
    <n v="130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315704.120999999"/>
    <n v="11022250.7925"/>
  </r>
  <r>
    <n v="1626"/>
    <x v="1"/>
    <n v="1"/>
    <n v="25"/>
    <n v="0.5"/>
    <n v="440890.03169999999"/>
    <n v="2019207"/>
    <n v="24036"/>
    <n v="1019"/>
    <s v="sildG05"/>
    <s v="161722.G05"/>
    <s v="sildG05"/>
    <n v="126417"/>
    <n v="1"/>
    <n v="28"/>
    <n v="113"/>
    <n v="25"/>
    <x v="1"/>
    <n v="2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820573.582099997"/>
    <n v="11022250.7925"/>
  </r>
  <r>
    <n v="1627"/>
    <x v="1"/>
    <n v="1"/>
    <n v="25"/>
    <n v="0.5"/>
    <n v="440890.03169999999"/>
    <n v="2019207"/>
    <n v="24036"/>
    <n v="1019"/>
    <s v="sildG05"/>
    <s v="161722.G05"/>
    <s v="sildG05"/>
    <n v="126417"/>
    <n v="1"/>
    <n v="47"/>
    <n v="114"/>
    <n v="2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0261463.613799997"/>
    <n v="11022250.7925"/>
  </r>
  <r>
    <n v="1628"/>
    <x v="1"/>
    <n v="1"/>
    <n v="25"/>
    <n v="0.5"/>
    <n v="440890.03169999999"/>
    <n v="2019207"/>
    <n v="24036"/>
    <n v="1019"/>
    <s v="sildG05"/>
    <s v="161722.G05"/>
    <s v="sildG05"/>
    <n v="126417"/>
    <n v="1"/>
    <n v="95"/>
    <n v="133"/>
    <n v="2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8638374.2161"/>
    <n v="11022250.7925"/>
  </r>
  <r>
    <n v="1629"/>
    <x v="1"/>
    <n v="1"/>
    <n v="25"/>
    <n v="0.5"/>
    <n v="440890.03169999999"/>
    <n v="2019207"/>
    <n v="24037"/>
    <n v="1019"/>
    <s v="sildG05"/>
    <s v="161722.G05"/>
    <s v="sildG05"/>
    <n v="126417"/>
    <n v="1"/>
    <n v="11"/>
    <n v="161"/>
    <n v="2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0983295.103699997"/>
    <n v="11022250.7925"/>
  </r>
  <r>
    <n v="1630"/>
    <x v="1"/>
    <n v="1"/>
    <n v="25"/>
    <n v="0.5"/>
    <n v="440890.03169999999"/>
    <n v="2019207"/>
    <n v="24037"/>
    <n v="1019"/>
    <s v="sildG05"/>
    <s v="161722.G05"/>
    <s v="sildG05"/>
    <n v="126417"/>
    <n v="1"/>
    <n v="13"/>
    <n v="119"/>
    <n v="25"/>
    <x v="2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2465913.772299998"/>
    <n v="11022250.7925"/>
  </r>
  <r>
    <n v="1631"/>
    <x v="1"/>
    <n v="1"/>
    <n v="25"/>
    <n v="0.5"/>
    <n v="440890.03169999999"/>
    <n v="2019207"/>
    <n v="24037"/>
    <n v="1019"/>
    <s v="sildG05"/>
    <s v="161722.G05"/>
    <s v="sildG05"/>
    <n v="126417"/>
    <n v="1"/>
    <n v="52"/>
    <n v="138"/>
    <n v="2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0842824.374600001"/>
    <n v="11022250.7925"/>
  </r>
  <r>
    <n v="1632"/>
    <x v="1"/>
    <n v="1"/>
    <n v="25"/>
    <n v="0.5"/>
    <n v="440890.03169999999"/>
    <n v="2019207"/>
    <n v="24045"/>
    <n v="1019"/>
    <s v="sildG05"/>
    <s v="161722.G05"/>
    <s v="sildG05"/>
    <n v="126417"/>
    <n v="1"/>
    <n v="2"/>
    <n v="14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5251724.691600002"/>
    <n v="11022250.7925"/>
  </r>
  <r>
    <n v="1633"/>
    <x v="1"/>
    <n v="1"/>
    <n v="25"/>
    <n v="0.5"/>
    <n v="440890.03169999999"/>
    <n v="2019207"/>
    <n v="24045"/>
    <n v="1019"/>
    <s v="sildG05"/>
    <s v="161722.G05"/>
    <s v="sildG05"/>
    <n v="126417"/>
    <n v="1"/>
    <n v="24"/>
    <n v="133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58638374.2161"/>
    <n v="11022250.7925"/>
  </r>
  <r>
    <n v="1634"/>
    <x v="1"/>
    <n v="1"/>
    <n v="25"/>
    <n v="0.5"/>
    <n v="440890.03169999999"/>
    <n v="2019207"/>
    <n v="24045"/>
    <n v="1019"/>
    <s v="sildG05"/>
    <s v="161722.G05"/>
    <s v="sildG05"/>
    <n v="126417"/>
    <n v="1"/>
    <n v="50"/>
    <n v="123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29473.899099998"/>
    <n v="11022250.7925"/>
  </r>
  <r>
    <n v="1635"/>
    <x v="1"/>
    <n v="1"/>
    <n v="25"/>
    <n v="0.5"/>
    <n v="440890.03169999999"/>
    <n v="2019207"/>
    <n v="24045"/>
    <n v="1019"/>
    <s v="sildG05"/>
    <s v="161722.G05"/>
    <s v="sildG05"/>
    <n v="126417"/>
    <n v="1"/>
    <n v="52"/>
    <n v="136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961044.3112"/>
    <n v="11022250.7925"/>
  </r>
  <r>
    <n v="1636"/>
    <x v="1"/>
    <n v="1"/>
    <n v="25"/>
    <n v="0.5"/>
    <n v="440890.03169999999"/>
    <n v="2019207"/>
    <n v="24045"/>
    <n v="1019"/>
    <s v="sildG05"/>
    <s v="161722.G05"/>
    <s v="sildG05"/>
    <n v="126417"/>
    <n v="1"/>
    <n v="57"/>
    <n v="13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0842824.374600001"/>
    <n v="11022250.7925"/>
  </r>
  <r>
    <n v="1637"/>
    <x v="1"/>
    <n v="1"/>
    <n v="25"/>
    <n v="0.5"/>
    <n v="440890.03169999999"/>
    <n v="2019207"/>
    <n v="24045"/>
    <n v="1019"/>
    <s v="sildG05"/>
    <s v="161722.G05"/>
    <s v="sildG05"/>
    <n v="126417"/>
    <n v="1"/>
    <n v="61"/>
    <n v="156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68778844.945199996"/>
    <n v="11022250.7925"/>
  </r>
  <r>
    <n v="1638"/>
    <x v="1"/>
    <n v="1"/>
    <n v="25"/>
    <n v="0.5"/>
    <n v="440890.03169999999"/>
    <n v="2019207"/>
    <n v="24045"/>
    <n v="1019"/>
    <s v="sildG05"/>
    <s v="161722.G05"/>
    <s v="sildG05"/>
    <n v="126417"/>
    <n v="1"/>
    <n v="64"/>
    <n v="15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9660625.008599997"/>
    <n v="11022250.7925"/>
  </r>
  <r>
    <n v="1639"/>
    <x v="1"/>
    <n v="1"/>
    <n v="25"/>
    <n v="0.5"/>
    <n v="440890.03169999999"/>
    <n v="2019207"/>
    <n v="24045"/>
    <n v="1019"/>
    <s v="sildG05"/>
    <s v="161722.G05"/>
    <s v="sildG05"/>
    <n v="126417"/>
    <n v="1"/>
    <n v="95"/>
    <n v="171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5392195.420699999"/>
    <n v="11022250.7925"/>
  </r>
  <r>
    <n v="1640"/>
    <x v="1"/>
    <n v="1"/>
    <n v="25"/>
    <n v="0.5"/>
    <n v="440890.03169999999"/>
    <n v="2019207"/>
    <n v="24052"/>
    <n v="1019"/>
    <s v="sildG05"/>
    <s v="161722.G05"/>
    <s v="sildG05"/>
    <n v="126417"/>
    <n v="1"/>
    <n v="23"/>
    <n v="13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59520154.2795"/>
    <n v="11022250.7925"/>
  </r>
  <r>
    <n v="1641"/>
    <x v="1"/>
    <n v="1"/>
    <n v="25"/>
    <n v="0.5"/>
    <n v="440890.03169999999"/>
    <n v="2019207"/>
    <n v="24052"/>
    <n v="1019"/>
    <s v="sildG05"/>
    <s v="161722.G05"/>
    <s v="sildG05"/>
    <n v="126417"/>
    <n v="1"/>
    <n v="63"/>
    <n v="14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3929054.596500002"/>
    <n v="11022250.7925"/>
  </r>
  <r>
    <n v="1642"/>
    <x v="1"/>
    <n v="1"/>
    <n v="25"/>
    <n v="0.5"/>
    <n v="440890.03169999999"/>
    <n v="2019207"/>
    <n v="24052"/>
    <n v="1019"/>
    <s v="sildG05"/>
    <s v="161722.G05"/>
    <s v="sildG05"/>
    <n v="126417"/>
    <n v="1"/>
    <n v="83"/>
    <n v="126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55552143.994199999"/>
    <n v="11022250.7925"/>
  </r>
  <r>
    <n v="1643"/>
    <x v="1"/>
    <n v="1"/>
    <n v="25"/>
    <n v="0.5"/>
    <n v="440890.03169999999"/>
    <n v="2019207"/>
    <n v="24052"/>
    <n v="1019"/>
    <s v="sildG05"/>
    <s v="161722.G05"/>
    <s v="sildG05"/>
    <n v="126417"/>
    <n v="1"/>
    <n v="89"/>
    <n v="144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3488164.564800002"/>
    <n v="11022250.7925"/>
  </r>
  <r>
    <n v="1644"/>
    <x v="1"/>
    <n v="1"/>
    <n v="25.5"/>
    <n v="0.5"/>
    <n v="448453.35690000001"/>
    <n v="2019207"/>
    <n v="24022"/>
    <n v="1019"/>
    <s v="sildG05"/>
    <s v="161722.G05"/>
    <s v="sildG05"/>
    <n v="126417"/>
    <n v="1"/>
    <n v="5"/>
    <n v="121"/>
    <n v="25.5"/>
    <x v="3"/>
    <n v="2"/>
    <s v="-"/>
    <s v="-"/>
    <x v="0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54262856.184900001"/>
    <n v="11435560.600950001"/>
  </r>
  <r>
    <n v="1645"/>
    <x v="1"/>
    <n v="1"/>
    <n v="25.5"/>
    <n v="0.5"/>
    <n v="448453.35690000001"/>
    <n v="2019207"/>
    <n v="24022"/>
    <n v="1019"/>
    <s v="sildG05"/>
    <s v="161722.G05"/>
    <s v="sildG05"/>
    <n v="126417"/>
    <n v="1"/>
    <n v="89"/>
    <n v="121"/>
    <n v="25.5"/>
    <x v="3"/>
    <n v="2"/>
    <s v="-"/>
    <s v="-"/>
    <x v="0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54262856.184900001"/>
    <n v="11435560.600950001"/>
  </r>
  <r>
    <n v="1646"/>
    <x v="1"/>
    <n v="1"/>
    <n v="25.5"/>
    <n v="0.5"/>
    <n v="448453.35690000001"/>
    <n v="2019207"/>
    <n v="24034"/>
    <n v="1019"/>
    <s v="sildG05"/>
    <s v="161722.G05"/>
    <s v="sildG05"/>
    <n v="126417"/>
    <n v="1"/>
    <n v="3"/>
    <n v="169"/>
    <n v="25.5"/>
    <x v="1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75788617.316100001"/>
    <n v="11435560.600950001"/>
  </r>
  <r>
    <n v="1647"/>
    <x v="1"/>
    <n v="1"/>
    <n v="25.5"/>
    <n v="0.5"/>
    <n v="448453.35690000001"/>
    <n v="2019207"/>
    <n v="24034"/>
    <n v="1019"/>
    <s v="sildG05"/>
    <s v="161722.G05"/>
    <s v="sildG05"/>
    <n v="126417"/>
    <n v="1"/>
    <n v="5"/>
    <n v="163"/>
    <n v="25.5"/>
    <x v="3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73097897.174700007"/>
    <n v="11435560.600950001"/>
  </r>
  <r>
    <n v="1648"/>
    <x v="1"/>
    <n v="1"/>
    <n v="25.5"/>
    <n v="0.5"/>
    <n v="448453.35690000001"/>
    <n v="2019207"/>
    <n v="24034"/>
    <n v="1019"/>
    <s v="sildG05"/>
    <s v="161722.G05"/>
    <s v="sildG05"/>
    <n v="126417"/>
    <n v="1"/>
    <n v="14"/>
    <n v="136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989656.538400002"/>
    <n v="11435560.600950001"/>
  </r>
  <r>
    <n v="1649"/>
    <x v="1"/>
    <n v="1"/>
    <n v="25.5"/>
    <n v="0.5"/>
    <n v="448453.35690000001"/>
    <n v="2019207"/>
    <n v="24034"/>
    <n v="1019"/>
    <s v="sildG05"/>
    <s v="161722.G05"/>
    <s v="sildG05"/>
    <n v="126417"/>
    <n v="1"/>
    <n v="20"/>
    <n v="168"/>
    <n v="25.5"/>
    <x v="2"/>
    <n v="1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75340163.959199995"/>
    <n v="11435560.600950001"/>
  </r>
  <r>
    <n v="1650"/>
    <x v="1"/>
    <n v="1"/>
    <n v="25.5"/>
    <n v="0.5"/>
    <n v="448453.35690000001"/>
    <n v="2019207"/>
    <n v="24034"/>
    <n v="1019"/>
    <s v="sildG05"/>
    <s v="161722.G05"/>
    <s v="sildG05"/>
    <n v="126417"/>
    <n v="1"/>
    <n v="23"/>
    <n v="176"/>
    <n v="25.5"/>
    <x v="1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8927790.814400002"/>
    <n v="11435560.600950001"/>
  </r>
  <r>
    <n v="1651"/>
    <x v="1"/>
    <n v="1"/>
    <n v="25.5"/>
    <n v="0.5"/>
    <n v="448453.35690000001"/>
    <n v="2019207"/>
    <n v="24034"/>
    <n v="1019"/>
    <s v="sildG05"/>
    <s v="161722.G05"/>
    <s v="sildG05"/>
    <n v="126417"/>
    <n v="1"/>
    <n v="37"/>
    <n v="162"/>
    <n v="25.5"/>
    <x v="2"/>
    <n v="2"/>
    <s v="-"/>
    <s v="-"/>
    <x v="1"/>
    <s v="-"/>
    <n v="2"/>
    <s v="-"/>
    <s v="-"/>
    <n v="1.4999999999999999E-2"/>
    <s v="-"/>
    <n v="55"/>
    <n v="2"/>
    <n v="1"/>
    <n v="2"/>
    <s v="-"/>
    <s v="-"/>
    <s v="-"/>
    <n v="1"/>
    <s v="-"/>
    <s v="-"/>
    <s v="-"/>
    <s v="-"/>
    <b v="1"/>
    <m/>
    <n v="72649443.8178"/>
    <n v="11435560.600950001"/>
  </r>
  <r>
    <n v="1652"/>
    <x v="1"/>
    <n v="1"/>
    <n v="25.5"/>
    <n v="0.5"/>
    <n v="448453.35690000001"/>
    <n v="2019207"/>
    <n v="24034"/>
    <n v="1019"/>
    <s v="sildG05"/>
    <s v="161722.G05"/>
    <s v="sildG05"/>
    <n v="126417"/>
    <n v="1"/>
    <n v="61"/>
    <n v="176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8927790.814400002"/>
    <n v="11435560.600950001"/>
  </r>
  <r>
    <n v="1653"/>
    <x v="1"/>
    <n v="1"/>
    <n v="25.5"/>
    <n v="0.5"/>
    <n v="448453.35690000001"/>
    <n v="2019207"/>
    <n v="24034"/>
    <n v="1019"/>
    <s v="sildG05"/>
    <s v="161722.G05"/>
    <s v="sildG05"/>
    <n v="126417"/>
    <n v="1"/>
    <n v="65"/>
    <n v="183"/>
    <n v="25.5"/>
    <x v="1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2066964.312700003"/>
    <n v="11435560.600950001"/>
  </r>
  <r>
    <n v="1654"/>
    <x v="1"/>
    <n v="1"/>
    <n v="25.5"/>
    <n v="0.5"/>
    <n v="448453.35690000001"/>
    <n v="2019207"/>
    <n v="24034"/>
    <n v="1019"/>
    <s v="sildG05"/>
    <s v="161722.G05"/>
    <s v="sildG05"/>
    <n v="126417"/>
    <n v="1"/>
    <n v="81"/>
    <n v="153"/>
    <n v="25.5"/>
    <x v="2"/>
    <n v="2"/>
    <s v="-"/>
    <s v="-"/>
    <x v="1"/>
    <s v="-"/>
    <n v="2"/>
    <s v="-"/>
    <s v="-"/>
    <n v="1.4999999999999999E-2"/>
    <s v="-"/>
    <n v="55"/>
    <n v="2"/>
    <n v="1"/>
    <n v="2"/>
    <s v="-"/>
    <s v="-"/>
    <s v="-"/>
    <n v="1"/>
    <s v="-"/>
    <s v="-"/>
    <s v="-"/>
    <s v="-"/>
    <b v="1"/>
    <m/>
    <n v="68613363.605700001"/>
    <n v="11435560.600950001"/>
  </r>
  <r>
    <n v="1655"/>
    <x v="1"/>
    <n v="1"/>
    <n v="25.5"/>
    <n v="0.5"/>
    <n v="448453.35690000001"/>
    <n v="2019207"/>
    <n v="24035"/>
    <n v="1019"/>
    <s v="sildG05"/>
    <s v="161722.G05"/>
    <s v="sildG05"/>
    <n v="126417"/>
    <n v="1"/>
    <n v="1"/>
    <n v="162"/>
    <n v="25.5"/>
    <x v="2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72649443.8178"/>
    <n v="11435560.600950001"/>
  </r>
  <r>
    <n v="1656"/>
    <x v="1"/>
    <n v="1"/>
    <n v="25.5"/>
    <n v="0.5"/>
    <n v="448453.35690000001"/>
    <n v="2019207"/>
    <n v="24035"/>
    <n v="1019"/>
    <s v="sildG05"/>
    <s v="161722.G05"/>
    <s v="sildG05"/>
    <n v="126417"/>
    <n v="1"/>
    <n v="20"/>
    <n v="161"/>
    <n v="25.5"/>
    <x v="2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72200990.460900009"/>
    <n v="11435560.600950001"/>
  </r>
  <r>
    <n v="1657"/>
    <x v="1"/>
    <n v="1"/>
    <n v="25.5"/>
    <n v="0.5"/>
    <n v="448453.35690000001"/>
    <n v="2019207"/>
    <n v="24035"/>
    <n v="1019"/>
    <s v="sildG05"/>
    <s v="161722.G05"/>
    <s v="sildG05"/>
    <n v="126417"/>
    <n v="1"/>
    <n v="59"/>
    <n v="124"/>
    <n v="25.5"/>
    <x v="2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55608216.255600005"/>
    <n v="11435560.600950001"/>
  </r>
  <r>
    <n v="1658"/>
    <x v="1"/>
    <n v="1"/>
    <n v="25.5"/>
    <n v="0.5"/>
    <n v="448453.35690000001"/>
    <n v="2019207"/>
    <n v="24035"/>
    <n v="1019"/>
    <s v="sildG05"/>
    <s v="161722.G05"/>
    <s v="sildG05"/>
    <n v="126417"/>
    <n v="1"/>
    <n v="84"/>
    <n v="181"/>
    <n v="25.5"/>
    <x v="2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81170057.598900005"/>
    <n v="11435560.600950001"/>
  </r>
  <r>
    <n v="1659"/>
    <x v="1"/>
    <n v="1"/>
    <n v="25.5"/>
    <n v="0.5"/>
    <n v="448453.35690000001"/>
    <n v="2019207"/>
    <n v="24036"/>
    <n v="1019"/>
    <s v="sildG05"/>
    <s v="161722.G05"/>
    <s v="sildG05"/>
    <n v="126417"/>
    <n v="1"/>
    <n v="4"/>
    <n v="128"/>
    <n v="25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7402029.683200002"/>
    <n v="11435560.600950001"/>
  </r>
  <r>
    <n v="1660"/>
    <x v="1"/>
    <n v="1"/>
    <n v="25.5"/>
    <n v="0.5"/>
    <n v="448453.35690000001"/>
    <n v="2019207"/>
    <n v="24036"/>
    <n v="1019"/>
    <s v="sildG05"/>
    <s v="161722.G05"/>
    <s v="sildG05"/>
    <n v="126417"/>
    <n v="1"/>
    <n v="6"/>
    <n v="133"/>
    <n v="25.5"/>
    <x v="3"/>
    <n v="2"/>
    <s v="-"/>
    <s v="-"/>
    <x v="1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9644296.467700005"/>
    <n v="11435560.600950001"/>
  </r>
  <r>
    <n v="1661"/>
    <x v="1"/>
    <n v="1"/>
    <n v="25.5"/>
    <n v="0.5"/>
    <n v="448453.35690000001"/>
    <n v="2019207"/>
    <n v="24036"/>
    <n v="1019"/>
    <s v="sildG05"/>
    <s v="161722.G05"/>
    <s v="sildG05"/>
    <n v="126417"/>
    <n v="1"/>
    <n v="35"/>
    <n v="105"/>
    <n v="25.5"/>
    <x v="1"/>
    <n v="1"/>
    <s v="-"/>
    <s v="-"/>
    <x v="1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7087602.4745"/>
    <n v="11435560.600950001"/>
  </r>
  <r>
    <n v="1662"/>
    <x v="1"/>
    <n v="1"/>
    <n v="25.5"/>
    <n v="0.5"/>
    <n v="448453.35690000001"/>
    <n v="2019207"/>
    <n v="24036"/>
    <n v="1019"/>
    <s v="sildG05"/>
    <s v="161722.G05"/>
    <s v="sildG05"/>
    <n v="126417"/>
    <n v="1"/>
    <n v="73"/>
    <n v="142"/>
    <n v="25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63680376.679800004"/>
    <n v="11435560.600950001"/>
  </r>
  <r>
    <n v="1663"/>
    <x v="1"/>
    <n v="1"/>
    <n v="25.5"/>
    <n v="0.5"/>
    <n v="448453.35690000001"/>
    <n v="2019207"/>
    <n v="24036"/>
    <n v="1019"/>
    <s v="sildG05"/>
    <s v="161722.G05"/>
    <s v="sildG05"/>
    <n v="126417"/>
    <n v="1"/>
    <n v="83"/>
    <n v="152"/>
    <n v="25.5"/>
    <x v="1"/>
    <n v="1"/>
    <s v="-"/>
    <s v="-"/>
    <x v="1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8164910.248800009"/>
    <n v="11435560.600950001"/>
  </r>
  <r>
    <n v="1664"/>
    <x v="1"/>
    <n v="1"/>
    <n v="25.5"/>
    <n v="0.5"/>
    <n v="448453.35690000001"/>
    <n v="2019207"/>
    <n v="24037"/>
    <n v="1019"/>
    <s v="sildG05"/>
    <s v="161722.G05"/>
    <s v="sildG05"/>
    <n v="126417"/>
    <n v="1"/>
    <n v="23"/>
    <n v="154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061816.962600008"/>
    <n v="11435560.600950001"/>
  </r>
  <r>
    <n v="1665"/>
    <x v="1"/>
    <n v="1"/>
    <n v="25.5"/>
    <n v="0.5"/>
    <n v="448453.35690000001"/>
    <n v="2019207"/>
    <n v="24037"/>
    <n v="1019"/>
    <s v="sildG05"/>
    <s v="161722.G05"/>
    <s v="sildG05"/>
    <n v="126417"/>
    <n v="1"/>
    <n v="35"/>
    <n v="164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3546350.531599998"/>
    <n v="11435560.600950001"/>
  </r>
  <r>
    <n v="1666"/>
    <x v="1"/>
    <n v="1"/>
    <n v="25.5"/>
    <n v="0.5"/>
    <n v="448453.35690000001"/>
    <n v="2019207"/>
    <n v="24037"/>
    <n v="1019"/>
    <s v="sildG05"/>
    <s v="161722.G05"/>
    <s v="sildG05"/>
    <n v="126417"/>
    <n v="1"/>
    <n v="42"/>
    <n v="152"/>
    <n v="25.5"/>
    <x v="3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8164910.248800009"/>
    <n v="11435560.600950001"/>
  </r>
  <r>
    <n v="1667"/>
    <x v="1"/>
    <n v="1"/>
    <n v="25.5"/>
    <n v="0.5"/>
    <n v="448453.35690000001"/>
    <n v="2019207"/>
    <n v="24037"/>
    <n v="1019"/>
    <s v="sildG05"/>
    <s v="161722.G05"/>
    <s v="sildG05"/>
    <n v="126417"/>
    <n v="1"/>
    <n v="55"/>
    <n v="129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7850483.040100001"/>
    <n v="11435560.600950001"/>
  </r>
  <r>
    <n v="1668"/>
    <x v="1"/>
    <n v="1"/>
    <n v="25.5"/>
    <n v="0.5"/>
    <n v="448453.35690000001"/>
    <n v="2019207"/>
    <n v="24037"/>
    <n v="1019"/>
    <s v="sildG05"/>
    <s v="161722.G05"/>
    <s v="sildG05"/>
    <n v="126417"/>
    <n v="1"/>
    <n v="67"/>
    <n v="139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2335016.609099999"/>
    <n v="11435560.600950001"/>
  </r>
  <r>
    <n v="1669"/>
    <x v="1"/>
    <n v="1"/>
    <n v="25.5"/>
    <n v="0.5"/>
    <n v="448453.35690000001"/>
    <n v="2019207"/>
    <n v="24037"/>
    <n v="1019"/>
    <s v="sildG05"/>
    <s v="161722.G05"/>
    <s v="sildG05"/>
    <n v="126417"/>
    <n v="1"/>
    <n v="81"/>
    <n v="141"/>
    <n v="25.5"/>
    <x v="3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3231923.322900005"/>
    <n v="11435560.600950001"/>
  </r>
  <r>
    <n v="1670"/>
    <x v="1"/>
    <n v="1"/>
    <n v="25.5"/>
    <n v="0.5"/>
    <n v="448453.35690000001"/>
    <n v="2019207"/>
    <n v="24037"/>
    <n v="1019"/>
    <s v="sildG05"/>
    <s v="161722.G05"/>
    <s v="sildG05"/>
    <n v="126417"/>
    <n v="1"/>
    <n v="89"/>
    <n v="149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66819550.178100005"/>
    <n v="11435560.600950001"/>
  </r>
  <r>
    <n v="1671"/>
    <x v="1"/>
    <n v="1"/>
    <n v="25.5"/>
    <n v="0.5"/>
    <n v="448453.35690000001"/>
    <n v="2019207"/>
    <n v="24037"/>
    <n v="1019"/>
    <s v="sildG05"/>
    <s v="161722.G05"/>
    <s v="sildG05"/>
    <n v="126417"/>
    <n v="1"/>
    <n v="90"/>
    <n v="155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510270.319499999"/>
    <n v="11435560.600950001"/>
  </r>
  <r>
    <n v="1672"/>
    <x v="1"/>
    <n v="1"/>
    <n v="25.5"/>
    <n v="0.5"/>
    <n v="448453.35690000001"/>
    <n v="2019207"/>
    <n v="24037"/>
    <n v="1019"/>
    <s v="sildG05"/>
    <s v="161722.G05"/>
    <s v="sildG05"/>
    <n v="126417"/>
    <n v="1"/>
    <n v="95"/>
    <n v="170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6237070.673000008"/>
    <n v="11435560.600950001"/>
  </r>
  <r>
    <n v="1673"/>
    <x v="1"/>
    <n v="1"/>
    <n v="25.5"/>
    <n v="0.5"/>
    <n v="448453.35690000001"/>
    <n v="2019207"/>
    <n v="24037"/>
    <n v="1019"/>
    <s v="sildG05"/>
    <s v="161722.G05"/>
    <s v="sildG05"/>
    <n v="126417"/>
    <n v="1"/>
    <n v="96"/>
    <n v="175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8479337.457499996"/>
    <n v="11435560.600950001"/>
  </r>
  <r>
    <n v="1674"/>
    <x v="1"/>
    <n v="1"/>
    <n v="25.5"/>
    <n v="0.5"/>
    <n v="448453.35690000001"/>
    <n v="2019207"/>
    <n v="24045"/>
    <n v="1019"/>
    <s v="sildG05"/>
    <s v="161722.G05"/>
    <s v="sildG05"/>
    <n v="126417"/>
    <n v="1"/>
    <n v="5"/>
    <n v="143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4128830.036700003"/>
    <n v="11435560.600950001"/>
  </r>
  <r>
    <n v="1675"/>
    <x v="1"/>
    <n v="1"/>
    <n v="25.5"/>
    <n v="0.5"/>
    <n v="448453.35690000001"/>
    <n v="2019207"/>
    <n v="24045"/>
    <n v="1019"/>
    <s v="sildG05"/>
    <s v="161722.G05"/>
    <s v="sildG05"/>
    <n v="126417"/>
    <n v="1"/>
    <n v="17"/>
    <n v="157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70407177.033299997"/>
    <n v="11435560.600950001"/>
  </r>
  <r>
    <n v="1676"/>
    <x v="1"/>
    <n v="1"/>
    <n v="25.5"/>
    <n v="0.5"/>
    <n v="448453.35690000001"/>
    <n v="2019207"/>
    <n v="24045"/>
    <n v="1019"/>
    <s v="sildG05"/>
    <s v="161722.G05"/>
    <s v="sildG05"/>
    <n v="126417"/>
    <n v="1"/>
    <n v="32"/>
    <n v="164"/>
    <n v="25.5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3546350.531599998"/>
    <n v="11435560.600950001"/>
  </r>
  <r>
    <n v="1677"/>
    <x v="1"/>
    <n v="1"/>
    <n v="25.5"/>
    <n v="0.5"/>
    <n v="448453.35690000001"/>
    <n v="2019207"/>
    <n v="24045"/>
    <n v="1019"/>
    <s v="sildG05"/>
    <s v="161722.G05"/>
    <s v="sildG05"/>
    <n v="126417"/>
    <n v="1"/>
    <n v="36"/>
    <n v="155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9510270.319499999"/>
    <n v="11435560.600950001"/>
  </r>
  <r>
    <n v="1678"/>
    <x v="1"/>
    <n v="1"/>
    <n v="25.5"/>
    <n v="0.5"/>
    <n v="448453.35690000001"/>
    <n v="2019207"/>
    <n v="24045"/>
    <n v="1019"/>
    <s v="sildG05"/>
    <s v="161722.G05"/>
    <s v="sildG05"/>
    <n v="126417"/>
    <n v="1"/>
    <n v="38"/>
    <n v="143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4128830.036700003"/>
    <n v="11435560.600950001"/>
  </r>
  <r>
    <n v="1679"/>
    <x v="1"/>
    <n v="1"/>
    <n v="25.5"/>
    <n v="0.5"/>
    <n v="448453.35690000001"/>
    <n v="2019207"/>
    <n v="24045"/>
    <n v="1019"/>
    <s v="sildG05"/>
    <s v="161722.G05"/>
    <s v="sildG05"/>
    <n v="126417"/>
    <n v="1"/>
    <n v="65"/>
    <n v="15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8164910.248800009"/>
    <n v="11435560.600950001"/>
  </r>
  <r>
    <n v="1680"/>
    <x v="1"/>
    <n v="1"/>
    <n v="25.5"/>
    <n v="0.5"/>
    <n v="448453.35690000001"/>
    <n v="2019207"/>
    <n v="24045"/>
    <n v="1019"/>
    <s v="sildG05"/>
    <s v="161722.G05"/>
    <s v="sildG05"/>
    <n v="126417"/>
    <n v="1"/>
    <n v="66"/>
    <n v="142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3680376.679800004"/>
    <n v="11435560.600950001"/>
  </r>
  <r>
    <n v="1681"/>
    <x v="1"/>
    <n v="1"/>
    <n v="25.5"/>
    <n v="0.5"/>
    <n v="448453.35690000001"/>
    <n v="2019207"/>
    <n v="24045"/>
    <n v="1019"/>
    <s v="sildG05"/>
    <s v="161722.G05"/>
    <s v="sildG05"/>
    <n v="126417"/>
    <n v="1"/>
    <n v="78"/>
    <n v="179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0273150.885100007"/>
    <n v="11435560.600950001"/>
  </r>
  <r>
    <n v="1682"/>
    <x v="1"/>
    <n v="1"/>
    <n v="25.5"/>
    <n v="0.5"/>
    <n v="448453.35690000001"/>
    <n v="2019207"/>
    <n v="24045"/>
    <n v="1019"/>
    <s v="sildG05"/>
    <s v="161722.G05"/>
    <s v="sildG05"/>
    <n v="126417"/>
    <n v="1"/>
    <n v="85"/>
    <n v="160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1752537.104000002"/>
    <n v="11435560.600950001"/>
  </r>
  <r>
    <n v="1683"/>
    <x v="1"/>
    <n v="1"/>
    <n v="25.5"/>
    <n v="0.5"/>
    <n v="448453.35690000001"/>
    <n v="2019207"/>
    <n v="24045"/>
    <n v="1019"/>
    <s v="sildG05"/>
    <s v="161722.G05"/>
    <s v="sildG05"/>
    <n v="126417"/>
    <n v="1"/>
    <n v="89"/>
    <n v="167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4891710.602300003"/>
    <n v="11435560.600950001"/>
  </r>
  <r>
    <n v="1684"/>
    <x v="1"/>
    <n v="1"/>
    <n v="25.5"/>
    <n v="0.5"/>
    <n v="448453.35690000001"/>
    <n v="2019207"/>
    <n v="24045"/>
    <n v="1019"/>
    <s v="sildG05"/>
    <s v="161722.G05"/>
    <s v="sildG05"/>
    <n v="126417"/>
    <n v="1"/>
    <n v="99"/>
    <n v="19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6103044.524800003"/>
    <n v="11435560.600950001"/>
  </r>
  <r>
    <n v="1685"/>
    <x v="1"/>
    <n v="1"/>
    <n v="25.5"/>
    <n v="0.5"/>
    <n v="448453.35690000001"/>
    <n v="2019207"/>
    <n v="24052"/>
    <n v="1019"/>
    <s v="sildG05"/>
    <s v="161722.G05"/>
    <s v="sildG05"/>
    <n v="126417"/>
    <n v="1"/>
    <n v="16"/>
    <n v="129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850483.040100001"/>
    <n v="11435560.600950001"/>
  </r>
  <r>
    <n v="1686"/>
    <x v="1"/>
    <n v="1"/>
    <n v="25.5"/>
    <n v="0.5"/>
    <n v="448453.35690000001"/>
    <n v="2019207"/>
    <n v="24052"/>
    <n v="1019"/>
    <s v="sildG05"/>
    <s v="161722.G05"/>
    <s v="sildG05"/>
    <n v="126417"/>
    <n v="1"/>
    <n v="32"/>
    <n v="136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989656.538400002"/>
    <n v="11435560.600950001"/>
  </r>
  <r>
    <n v="1687"/>
    <x v="1"/>
    <n v="1"/>
    <n v="25.5"/>
    <n v="0.5"/>
    <n v="448453.35690000001"/>
    <n v="2019207"/>
    <n v="24052"/>
    <n v="1019"/>
    <s v="sildG05"/>
    <s v="161722.G05"/>
    <s v="sildG05"/>
    <n v="126417"/>
    <n v="1"/>
    <n v="49"/>
    <n v="146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5474190.1074"/>
    <n v="11435560.600950001"/>
  </r>
  <r>
    <n v="1688"/>
    <x v="1"/>
    <n v="1"/>
    <n v="25.5"/>
    <n v="0.5"/>
    <n v="448453.35690000001"/>
    <n v="2019207"/>
    <n v="24052"/>
    <n v="1019"/>
    <s v="sildG05"/>
    <s v="161722.G05"/>
    <s v="sildG05"/>
    <n v="126417"/>
    <n v="1"/>
    <n v="50"/>
    <n v="13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0092749.824600004"/>
    <n v="11435560.600950001"/>
  </r>
  <r>
    <n v="1689"/>
    <x v="1"/>
    <n v="1"/>
    <n v="25.5"/>
    <n v="0.5"/>
    <n v="448453.35690000001"/>
    <n v="2019207"/>
    <n v="24052"/>
    <n v="1019"/>
    <s v="sildG05"/>
    <s v="161722.G05"/>
    <s v="sildG05"/>
    <n v="126417"/>
    <n v="1"/>
    <n v="53"/>
    <n v="131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8747389.753899999"/>
    <n v="11435560.600950001"/>
  </r>
  <r>
    <n v="1690"/>
    <x v="1"/>
    <n v="1"/>
    <n v="25.5"/>
    <n v="0.5"/>
    <n v="448453.35690000001"/>
    <n v="2019207"/>
    <n v="24052"/>
    <n v="1019"/>
    <s v="sildG05"/>
    <s v="161722.G05"/>
    <s v="sildG05"/>
    <n v="126417"/>
    <n v="1"/>
    <n v="60"/>
    <n v="16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3546350.531599998"/>
    <n v="11435560.600950001"/>
  </r>
  <r>
    <n v="1691"/>
    <x v="1"/>
    <n v="1"/>
    <n v="25.5"/>
    <n v="0.5"/>
    <n v="448453.35690000001"/>
    <n v="2019207"/>
    <n v="24052"/>
    <n v="1019"/>
    <s v="sildG05"/>
    <s v="161722.G05"/>
    <s v="sildG05"/>
    <n v="126417"/>
    <n v="1"/>
    <n v="61"/>
    <n v="144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4577283.393600002"/>
    <n v="11435560.600950001"/>
  </r>
  <r>
    <n v="1692"/>
    <x v="1"/>
    <n v="1"/>
    <n v="25.5"/>
    <n v="0.5"/>
    <n v="448453.35690000001"/>
    <n v="2019207"/>
    <n v="24052"/>
    <n v="1019"/>
    <s v="sildG05"/>
    <s v="161722.G05"/>
    <s v="sildG05"/>
    <n v="126417"/>
    <n v="1"/>
    <n v="64"/>
    <n v="148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6371096.821199998"/>
    <n v="11435560.600950001"/>
  </r>
  <r>
    <n v="1693"/>
    <x v="1"/>
    <n v="1"/>
    <n v="25.5"/>
    <n v="0.5"/>
    <n v="448453.35690000001"/>
    <n v="2019207"/>
    <n v="24052"/>
    <n v="1019"/>
    <s v="sildG05"/>
    <s v="161722.G05"/>
    <s v="sildG05"/>
    <n v="126417"/>
    <n v="1"/>
    <n v="75"/>
    <n v="149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6819550.178100005"/>
    <n v="11435560.600950001"/>
  </r>
  <r>
    <n v="1694"/>
    <x v="1"/>
    <n v="1"/>
    <n v="25.5"/>
    <n v="0.5"/>
    <n v="448453.35690000001"/>
    <n v="2019207"/>
    <n v="24052"/>
    <n v="1019"/>
    <s v="sildG05"/>
    <s v="161722.G05"/>
    <s v="sildG05"/>
    <n v="126417"/>
    <n v="1"/>
    <n v="96"/>
    <n v="14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3231923.322900005"/>
    <n v="11435560.600950001"/>
  </r>
  <r>
    <n v="1695"/>
    <x v="1"/>
    <n v="1"/>
    <n v="25.5"/>
    <n v="0.5"/>
    <n v="448453.35690000001"/>
    <n v="2019207"/>
    <n v="24052"/>
    <n v="1019"/>
    <s v="sildG05"/>
    <s v="161722.G05"/>
    <s v="sildG05"/>
    <n v="126417"/>
    <n v="1"/>
    <n v="98"/>
    <n v="143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4128830.036700003"/>
    <n v="11435560.600950001"/>
  </r>
  <r>
    <n v="1696"/>
    <x v="1"/>
    <n v="1"/>
    <n v="26"/>
    <n v="0.5"/>
    <n v="462156.26319999999"/>
    <n v="2019207"/>
    <n v="24034"/>
    <n v="1019"/>
    <s v="sildG05"/>
    <s v="161722.G05"/>
    <s v="sildG05"/>
    <n v="126417"/>
    <n v="1"/>
    <n v="25"/>
    <n v="162"/>
    <n v="26"/>
    <x v="3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4869314.638400003"/>
    <n v="12016062.8432"/>
  </r>
  <r>
    <n v="1697"/>
    <x v="1"/>
    <n v="1"/>
    <n v="26"/>
    <n v="0.5"/>
    <n v="462156.26319999999"/>
    <n v="2019207"/>
    <n v="24034"/>
    <n v="1019"/>
    <s v="sildG05"/>
    <s v="161722.G05"/>
    <s v="sildG05"/>
    <n v="126417"/>
    <n v="1"/>
    <n v="41"/>
    <n v="185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5498908.692000002"/>
    <n v="12016062.8432"/>
  </r>
  <r>
    <n v="1698"/>
    <x v="1"/>
    <n v="1"/>
    <n v="26"/>
    <n v="0.5"/>
    <n v="462156.26319999999"/>
    <n v="2019207"/>
    <n v="24034"/>
    <n v="1019"/>
    <s v="sildG05"/>
    <s v="161722.G05"/>
    <s v="sildG05"/>
    <n v="126417"/>
    <n v="1"/>
    <n v="55"/>
    <n v="166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76717939.691200003"/>
    <n v="12016062.8432"/>
  </r>
  <r>
    <n v="1699"/>
    <x v="1"/>
    <n v="1"/>
    <n v="26"/>
    <n v="0.5"/>
    <n v="462156.26319999999"/>
    <n v="2019207"/>
    <n v="24034"/>
    <n v="1019"/>
    <s v="sildG05"/>
    <s v="161722.G05"/>
    <s v="sildG05"/>
    <n v="126417"/>
    <n v="1"/>
    <n v="58"/>
    <n v="233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107682409.3256"/>
    <n v="12016062.8432"/>
  </r>
  <r>
    <n v="1700"/>
    <x v="1"/>
    <n v="1"/>
    <n v="26"/>
    <n v="0.5"/>
    <n v="462156.26319999999"/>
    <n v="2019207"/>
    <n v="24034"/>
    <n v="1019"/>
    <s v="sildG05"/>
    <s v="161722.G05"/>
    <s v="sildG05"/>
    <n v="126417"/>
    <n v="1"/>
    <n v="59"/>
    <n v="193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9196158.797600001"/>
    <n v="12016062.8432"/>
  </r>
  <r>
    <n v="1701"/>
    <x v="1"/>
    <n v="1"/>
    <n v="26"/>
    <n v="0.5"/>
    <n v="462156.26319999999"/>
    <n v="2019207"/>
    <n v="24034"/>
    <n v="1019"/>
    <s v="sildG05"/>
    <s v="161722.G05"/>
    <s v="sildG05"/>
    <n v="126417"/>
    <n v="1"/>
    <n v="66"/>
    <n v="194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9658315.060800001"/>
    <n v="12016062.8432"/>
  </r>
  <r>
    <n v="1702"/>
    <x v="1"/>
    <n v="1"/>
    <n v="26"/>
    <n v="0.5"/>
    <n v="462156.26319999999"/>
    <n v="2019207"/>
    <n v="24034"/>
    <n v="1019"/>
    <s v="sildG05"/>
    <s v="161722.G05"/>
    <s v="sildG05"/>
    <n v="126417"/>
    <n v="1"/>
    <n v="72"/>
    <n v="199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91969096.376800001"/>
    <n v="12016062.8432"/>
  </r>
  <r>
    <n v="1703"/>
    <x v="1"/>
    <n v="1"/>
    <n v="26"/>
    <n v="0.5"/>
    <n v="462156.26319999999"/>
    <n v="2019207"/>
    <n v="24035"/>
    <n v="1019"/>
    <s v="sildG05"/>
    <s v="161722.G05"/>
    <s v="sildG05"/>
    <n v="126417"/>
    <n v="1"/>
    <n v="15"/>
    <n v="155"/>
    <n v="26"/>
    <x v="1"/>
    <n v="2"/>
    <s v="-"/>
    <s v="-"/>
    <x v="1"/>
    <s v="-"/>
    <n v="4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71634220.796000004"/>
    <n v="12016062.8432"/>
  </r>
  <r>
    <n v="1704"/>
    <x v="1"/>
    <n v="1"/>
    <n v="26"/>
    <n v="0.5"/>
    <n v="462156.26319999999"/>
    <n v="2019207"/>
    <n v="24035"/>
    <n v="1019"/>
    <s v="sildG05"/>
    <s v="161722.G05"/>
    <s v="sildG05"/>
    <n v="126417"/>
    <n v="1"/>
    <n v="25"/>
    <n v="163"/>
    <n v="26"/>
    <x v="2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5331470.901600003"/>
    <n v="12016062.8432"/>
  </r>
  <r>
    <n v="1705"/>
    <x v="1"/>
    <n v="1"/>
    <n v="26"/>
    <n v="0.5"/>
    <n v="462156.26319999999"/>
    <n v="2019207"/>
    <n v="24035"/>
    <n v="1019"/>
    <s v="sildG05"/>
    <s v="161722.G05"/>
    <s v="sildG05"/>
    <n v="126417"/>
    <n v="1"/>
    <n v="27"/>
    <n v="161"/>
    <n v="26"/>
    <x v="1"/>
    <n v="1"/>
    <s v="-"/>
    <s v="-"/>
    <x v="1"/>
    <s v="-"/>
    <n v="3"/>
    <s v="-"/>
    <s v="-"/>
    <n v="7.0000000000000001E-3"/>
    <s v="-"/>
    <n v="57"/>
    <n v="2"/>
    <n v="1"/>
    <n v="2"/>
    <s v="-"/>
    <s v="-"/>
    <s v="-"/>
    <n v="1"/>
    <s v="-"/>
    <s v="-"/>
    <s v="-"/>
    <s v="-"/>
    <b v="1"/>
    <m/>
    <n v="74407158.375200003"/>
    <n v="12016062.8432"/>
  </r>
  <r>
    <n v="1706"/>
    <x v="1"/>
    <n v="1"/>
    <n v="26"/>
    <n v="0.5"/>
    <n v="462156.26319999999"/>
    <n v="2019207"/>
    <n v="24036"/>
    <n v="1019"/>
    <s v="sildG05"/>
    <s v="161722.G05"/>
    <s v="sildG05"/>
    <n v="126417"/>
    <n v="1"/>
    <n v="1"/>
    <n v="165"/>
    <n v="26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6255783.428000003"/>
    <n v="12016062.8432"/>
  </r>
  <r>
    <n v="1707"/>
    <x v="1"/>
    <n v="1"/>
    <n v="26"/>
    <n v="0.5"/>
    <n v="462156.26319999999"/>
    <n v="2019207"/>
    <n v="24036"/>
    <n v="1019"/>
    <s v="sildG05"/>
    <s v="161722.G05"/>
    <s v="sildG05"/>
    <n v="126417"/>
    <n v="1"/>
    <n v="3"/>
    <n v="161"/>
    <n v="26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2"/>
    <s v="-"/>
    <s v="-"/>
    <s v="-"/>
    <s v="-"/>
    <b v="1"/>
    <m/>
    <n v="74407158.375200003"/>
    <n v="12016062.8432"/>
  </r>
  <r>
    <n v="1708"/>
    <x v="1"/>
    <n v="1"/>
    <n v="26"/>
    <n v="0.5"/>
    <n v="462156.26319999999"/>
    <n v="2019207"/>
    <n v="24036"/>
    <n v="1019"/>
    <s v="sildG05"/>
    <s v="161722.G05"/>
    <s v="sildG05"/>
    <n v="126417"/>
    <n v="1"/>
    <n v="27"/>
    <n v="157"/>
    <n v="26"/>
    <x v="3"/>
    <n v="1"/>
    <s v="-"/>
    <s v="-"/>
    <x v="1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72558533.322400004"/>
    <n v="12016062.8432"/>
  </r>
  <r>
    <n v="1709"/>
    <x v="1"/>
    <n v="1"/>
    <n v="26"/>
    <n v="0.5"/>
    <n v="462156.26319999999"/>
    <n v="2019207"/>
    <n v="24036"/>
    <n v="1019"/>
    <s v="sildG05"/>
    <s v="161722.G05"/>
    <s v="sildG05"/>
    <n v="126417"/>
    <n v="1"/>
    <n v="82"/>
    <n v="142"/>
    <n v="26"/>
    <x v="3"/>
    <n v="1"/>
    <s v="-"/>
    <s v="-"/>
    <x v="1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65626189.374399997"/>
    <n v="12016062.8432"/>
  </r>
  <r>
    <n v="1710"/>
    <x v="1"/>
    <n v="1"/>
    <n v="26"/>
    <n v="0.5"/>
    <n v="462156.26319999999"/>
    <n v="2019207"/>
    <n v="24037"/>
    <n v="1019"/>
    <s v="sildG05"/>
    <s v="161722.G05"/>
    <s v="sildG05"/>
    <n v="126417"/>
    <n v="1"/>
    <n v="9"/>
    <n v="161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4407158.375200003"/>
    <n v="12016062.8432"/>
  </r>
  <r>
    <n v="1711"/>
    <x v="1"/>
    <n v="1"/>
    <n v="26"/>
    <n v="0.5"/>
    <n v="462156.26319999999"/>
    <n v="2019207"/>
    <n v="24037"/>
    <n v="1019"/>
    <s v="sildG05"/>
    <s v="161722.G05"/>
    <s v="sildG05"/>
    <n v="126417"/>
    <n v="1"/>
    <n v="17"/>
    <n v="154"/>
    <n v="26"/>
    <x v="1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1172064.532800004"/>
    <n v="12016062.8432"/>
  </r>
  <r>
    <n v="1712"/>
    <x v="1"/>
    <n v="1"/>
    <n v="26"/>
    <n v="0.5"/>
    <n v="462156.26319999999"/>
    <n v="2019207"/>
    <n v="24037"/>
    <n v="1019"/>
    <s v="sildG05"/>
    <s v="161722.G05"/>
    <s v="sildG05"/>
    <n v="126417"/>
    <n v="1"/>
    <n v="22"/>
    <n v="155"/>
    <n v="26"/>
    <x v="2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71634220.796000004"/>
    <n v="12016062.8432"/>
  </r>
  <r>
    <n v="1713"/>
    <x v="1"/>
    <n v="1"/>
    <n v="26"/>
    <n v="0.5"/>
    <n v="462156.26319999999"/>
    <n v="2019207"/>
    <n v="24037"/>
    <n v="1019"/>
    <s v="sildG05"/>
    <s v="161722.G05"/>
    <s v="sildG05"/>
    <n v="126417"/>
    <n v="1"/>
    <n v="24"/>
    <n v="145"/>
    <n v="26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7012658.163999997"/>
    <n v="12016062.8432"/>
  </r>
  <r>
    <n v="1714"/>
    <x v="1"/>
    <n v="1"/>
    <n v="26"/>
    <n v="0.5"/>
    <n v="462156.26319999999"/>
    <n v="2019207"/>
    <n v="24037"/>
    <n v="1019"/>
    <s v="sildG05"/>
    <s v="161722.G05"/>
    <s v="sildG05"/>
    <n v="126417"/>
    <n v="1"/>
    <n v="25"/>
    <n v="179"/>
    <n v="26"/>
    <x v="1"/>
    <n v="2"/>
    <s v="-"/>
    <s v="-"/>
    <x v="1"/>
    <s v="-"/>
    <n v="2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82725971.112800002"/>
    <n v="12016062.8432"/>
  </r>
  <r>
    <n v="1715"/>
    <x v="1"/>
    <n v="1"/>
    <n v="26"/>
    <n v="0.5"/>
    <n v="462156.26319999999"/>
    <n v="2019207"/>
    <n v="24037"/>
    <n v="1019"/>
    <s v="sildG05"/>
    <s v="161722.G05"/>
    <s v="sildG05"/>
    <n v="126417"/>
    <n v="1"/>
    <n v="29"/>
    <n v="168"/>
    <n v="26"/>
    <x v="4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7642252.217600003"/>
    <n v="12016062.8432"/>
  </r>
  <r>
    <n v="1716"/>
    <x v="1"/>
    <n v="1"/>
    <n v="26"/>
    <n v="0.5"/>
    <n v="462156.26319999999"/>
    <n v="2019207"/>
    <n v="24037"/>
    <n v="1019"/>
    <s v="sildG05"/>
    <s v="161722.G05"/>
    <s v="sildG05"/>
    <n v="126417"/>
    <n v="1"/>
    <n v="33"/>
    <n v="177"/>
    <n v="26"/>
    <x v="1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81801658.586400002"/>
    <n v="12016062.8432"/>
  </r>
  <r>
    <n v="1717"/>
    <x v="1"/>
    <n v="1"/>
    <n v="26"/>
    <n v="0.5"/>
    <n v="462156.26319999999"/>
    <n v="2019207"/>
    <n v="24037"/>
    <n v="1019"/>
    <s v="sildG05"/>
    <s v="161722.G05"/>
    <s v="sildG05"/>
    <n v="126417"/>
    <n v="1"/>
    <n v="59"/>
    <n v="162"/>
    <n v="26"/>
    <x v="2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74869314.638400003"/>
    <n v="12016062.8432"/>
  </r>
  <r>
    <n v="1718"/>
    <x v="1"/>
    <n v="1"/>
    <n v="26"/>
    <n v="0.5"/>
    <n v="462156.26319999999"/>
    <n v="2019207"/>
    <n v="24037"/>
    <n v="1019"/>
    <s v="sildG05"/>
    <s v="161722.G05"/>
    <s v="sildG05"/>
    <n v="126417"/>
    <n v="1"/>
    <n v="75"/>
    <n v="166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6717939.691200003"/>
    <n v="12016062.8432"/>
  </r>
  <r>
    <n v="1719"/>
    <x v="1"/>
    <n v="1"/>
    <n v="26"/>
    <n v="0.5"/>
    <n v="462156.26319999999"/>
    <n v="2019207"/>
    <n v="24037"/>
    <n v="1019"/>
    <s v="sildG05"/>
    <s v="161722.G05"/>
    <s v="sildG05"/>
    <n v="126417"/>
    <n v="1"/>
    <n v="79"/>
    <n v="159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3482845.848800004"/>
    <n v="12016062.8432"/>
  </r>
  <r>
    <n v="1720"/>
    <x v="1"/>
    <n v="1"/>
    <n v="26"/>
    <n v="0.5"/>
    <n v="462156.26319999999"/>
    <n v="2019207"/>
    <n v="24037"/>
    <n v="1019"/>
    <s v="sildG05"/>
    <s v="161722.G05"/>
    <s v="sildG05"/>
    <n v="126417"/>
    <n v="1"/>
    <n v="80"/>
    <n v="153"/>
    <n v="26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0709908.269600004"/>
    <n v="12016062.8432"/>
  </r>
  <r>
    <n v="1721"/>
    <x v="1"/>
    <n v="1"/>
    <n v="26"/>
    <n v="0.5"/>
    <n v="462156.26319999999"/>
    <n v="2019207"/>
    <n v="24045"/>
    <n v="1019"/>
    <s v="sildG05"/>
    <s v="161722.G05"/>
    <s v="sildG05"/>
    <n v="126417"/>
    <n v="1"/>
    <n v="13"/>
    <n v="159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73482845.848800004"/>
    <n v="12016062.8432"/>
  </r>
  <r>
    <n v="1722"/>
    <x v="1"/>
    <n v="1"/>
    <n v="26"/>
    <n v="0.5"/>
    <n v="462156.26319999999"/>
    <n v="2019207"/>
    <n v="24045"/>
    <n v="1019"/>
    <s v="sildG05"/>
    <s v="161722.G05"/>
    <s v="sildG05"/>
    <n v="126417"/>
    <n v="1"/>
    <n v="26"/>
    <n v="160"/>
    <n v="26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3945002.112000003"/>
    <n v="12016062.8432"/>
  </r>
  <r>
    <n v="1723"/>
    <x v="1"/>
    <n v="1"/>
    <n v="26"/>
    <n v="0.5"/>
    <n v="462156.26319999999"/>
    <n v="2019207"/>
    <n v="24045"/>
    <n v="1019"/>
    <s v="sildG05"/>
    <s v="161722.G05"/>
    <s v="sildG05"/>
    <n v="126417"/>
    <n v="1"/>
    <n v="27"/>
    <n v="165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6255783.428000003"/>
    <n v="12016062.8432"/>
  </r>
  <r>
    <n v="1724"/>
    <x v="1"/>
    <n v="1"/>
    <n v="26"/>
    <n v="0.5"/>
    <n v="462156.26319999999"/>
    <n v="2019207"/>
    <n v="24045"/>
    <n v="1019"/>
    <s v="sildG05"/>
    <s v="161722.G05"/>
    <s v="sildG05"/>
    <n v="126417"/>
    <n v="1"/>
    <n v="33"/>
    <n v="188"/>
    <n v="26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86885377.481600001"/>
    <n v="12016062.8432"/>
  </r>
  <r>
    <n v="1725"/>
    <x v="1"/>
    <n v="1"/>
    <n v="26"/>
    <n v="0.5"/>
    <n v="462156.26319999999"/>
    <n v="2019207"/>
    <n v="24045"/>
    <n v="1019"/>
    <s v="sildG05"/>
    <s v="161722.G05"/>
    <s v="sildG05"/>
    <n v="126417"/>
    <n v="1"/>
    <n v="40"/>
    <n v="150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323439.480000004"/>
    <n v="12016062.8432"/>
  </r>
  <r>
    <n v="1726"/>
    <x v="1"/>
    <n v="1"/>
    <n v="26"/>
    <n v="0.5"/>
    <n v="462156.26319999999"/>
    <n v="2019207"/>
    <n v="24045"/>
    <n v="1019"/>
    <s v="sildG05"/>
    <s v="161722.G05"/>
    <s v="sildG05"/>
    <n v="126417"/>
    <n v="1"/>
    <n v="62"/>
    <n v="181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83650283.639200002"/>
    <n v="12016062.8432"/>
  </r>
  <r>
    <n v="1727"/>
    <x v="1"/>
    <n v="1"/>
    <n v="26"/>
    <n v="0.5"/>
    <n v="462156.26319999999"/>
    <n v="2019207"/>
    <n v="24045"/>
    <n v="1019"/>
    <s v="sildG05"/>
    <s v="161722.G05"/>
    <s v="sildG05"/>
    <n v="126417"/>
    <n v="1"/>
    <n v="82"/>
    <n v="205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4742033.956"/>
    <n v="12016062.8432"/>
  </r>
  <r>
    <n v="1728"/>
    <x v="1"/>
    <n v="1"/>
    <n v="26"/>
    <n v="0.5"/>
    <n v="462156.26319999999"/>
    <n v="2019207"/>
    <n v="24052"/>
    <n v="1019"/>
    <s v="sildG05"/>
    <s v="161722.G05"/>
    <s v="sildG05"/>
    <n v="126417"/>
    <n v="1"/>
    <n v="11"/>
    <n v="139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64239720.584799998"/>
    <n v="12016062.8432"/>
  </r>
  <r>
    <n v="1729"/>
    <x v="1"/>
    <n v="1"/>
    <n v="26"/>
    <n v="0.5"/>
    <n v="462156.26319999999"/>
    <n v="2019207"/>
    <n v="24052"/>
    <n v="1019"/>
    <s v="sildG05"/>
    <s v="161722.G05"/>
    <s v="sildG05"/>
    <n v="126417"/>
    <n v="1"/>
    <n v="21"/>
    <n v="151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9785595.743200004"/>
    <n v="12016062.8432"/>
  </r>
  <r>
    <n v="1730"/>
    <x v="1"/>
    <n v="1"/>
    <n v="26"/>
    <n v="0.5"/>
    <n v="462156.26319999999"/>
    <n v="2019207"/>
    <n v="24052"/>
    <n v="1019"/>
    <s v="sildG05"/>
    <s v="161722.G05"/>
    <s v="sildG05"/>
    <n v="126417"/>
    <n v="1"/>
    <n v="30"/>
    <n v="150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9323439.480000004"/>
    <n v="12016062.8432"/>
  </r>
  <r>
    <n v="1731"/>
    <x v="1"/>
    <n v="1"/>
    <n v="26"/>
    <n v="0.5"/>
    <n v="462156.26319999999"/>
    <n v="2019207"/>
    <n v="24052"/>
    <n v="1019"/>
    <s v="sildG05"/>
    <s v="161722.G05"/>
    <s v="sildG05"/>
    <n v="126417"/>
    <n v="1"/>
    <n v="34"/>
    <n v="16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74869314.638400003"/>
    <n v="12016062.8432"/>
  </r>
  <r>
    <n v="1732"/>
    <x v="1"/>
    <n v="1"/>
    <n v="26"/>
    <n v="0.5"/>
    <n v="462156.26319999999"/>
    <n v="2019207"/>
    <n v="24052"/>
    <n v="1019"/>
    <s v="sildG05"/>
    <s v="161722.G05"/>
    <s v="sildG05"/>
    <n v="126417"/>
    <n v="1"/>
    <n v="37"/>
    <n v="145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67012658.163999997"/>
    <n v="12016062.8432"/>
  </r>
  <r>
    <n v="1733"/>
    <x v="1"/>
    <n v="1"/>
    <n v="26"/>
    <n v="0.5"/>
    <n v="462156.26319999999"/>
    <n v="2019207"/>
    <n v="24052"/>
    <n v="1019"/>
    <s v="sildG05"/>
    <s v="161722.G05"/>
    <s v="sildG05"/>
    <n v="126417"/>
    <n v="1"/>
    <n v="51"/>
    <n v="144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66550501.900799997"/>
    <n v="12016062.8432"/>
  </r>
  <r>
    <n v="1734"/>
    <x v="1"/>
    <n v="1"/>
    <n v="26"/>
    <n v="0.5"/>
    <n v="462156.26319999999"/>
    <n v="2019207"/>
    <n v="24052"/>
    <n v="1019"/>
    <s v="sildG05"/>
    <s v="161722.G05"/>
    <s v="sildG05"/>
    <n v="126417"/>
    <n v="1"/>
    <n v="54"/>
    <n v="152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70247752.006400004"/>
    <n v="12016062.8432"/>
  </r>
  <r>
    <n v="1735"/>
    <x v="1"/>
    <n v="1"/>
    <n v="26"/>
    <n v="0.5"/>
    <n v="462156.26319999999"/>
    <n v="2019207"/>
    <n v="24052"/>
    <n v="1019"/>
    <s v="sildG05"/>
    <s v="161722.G05"/>
    <s v="sildG05"/>
    <n v="126417"/>
    <n v="1"/>
    <n v="58"/>
    <n v="146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67474814.427200004"/>
    <n v="12016062.8432"/>
  </r>
  <r>
    <n v="1736"/>
    <x v="1"/>
    <n v="1"/>
    <n v="26"/>
    <n v="0.5"/>
    <n v="462156.26319999999"/>
    <n v="2019207"/>
    <n v="24052"/>
    <n v="1019"/>
    <s v="sildG05"/>
    <s v="161722.G05"/>
    <s v="sildG05"/>
    <n v="126417"/>
    <n v="1"/>
    <n v="74"/>
    <n v="138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3777564.321599998"/>
    <n v="12016062.8432"/>
  </r>
  <r>
    <n v="1737"/>
    <x v="1"/>
    <n v="1"/>
    <n v="26"/>
    <n v="0.5"/>
    <n v="462156.26319999999"/>
    <n v="2019207"/>
    <n v="24052"/>
    <n v="1019"/>
    <s v="sildG05"/>
    <s v="161722.G05"/>
    <s v="sildG05"/>
    <n v="126417"/>
    <n v="1"/>
    <n v="94"/>
    <n v="153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70709908.269600004"/>
    <n v="12016062.8432"/>
  </r>
  <r>
    <n v="1738"/>
    <x v="1"/>
    <n v="1"/>
    <n v="26"/>
    <n v="0.5"/>
    <n v="462156.26319999999"/>
    <n v="2019207"/>
    <n v="24052"/>
    <n v="1019"/>
    <s v="sildG05"/>
    <s v="161722.G05"/>
    <s v="sildG05"/>
    <n v="126417"/>
    <n v="1"/>
    <n v="95"/>
    <n v="136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2853251.795199998"/>
    <n v="12016062.8432"/>
  </r>
  <r>
    <n v="1739"/>
    <x v="1"/>
    <n v="1"/>
    <n v="26.5"/>
    <n v="0.5"/>
    <n v="443746.87520000001"/>
    <n v="2019207"/>
    <n v="24018"/>
    <n v="1019"/>
    <s v="sildG05"/>
    <s v="161722.G05"/>
    <s v="sildG05"/>
    <n v="126417"/>
    <n v="1"/>
    <n v="5"/>
    <n v="152"/>
    <n v="26.5"/>
    <x v="2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449525.030400008"/>
    <n v="11759292.1928"/>
  </r>
  <r>
    <n v="1740"/>
    <x v="1"/>
    <n v="1"/>
    <n v="26.5"/>
    <n v="0.5"/>
    <n v="443746.87520000001"/>
    <n v="2019207"/>
    <n v="24022"/>
    <n v="1019"/>
    <s v="sildG05"/>
    <s v="161722.G05"/>
    <s v="sildG05"/>
    <n v="126417"/>
    <n v="1"/>
    <n v="19"/>
    <n v="141"/>
    <n v="26.5"/>
    <x v="3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568309.403200001"/>
    <n v="11759292.1928"/>
  </r>
  <r>
    <n v="1741"/>
    <x v="1"/>
    <n v="1"/>
    <n v="26.5"/>
    <n v="0.5"/>
    <n v="443746.87520000001"/>
    <n v="2019207"/>
    <n v="24034"/>
    <n v="1019"/>
    <s v="sildG05"/>
    <s v="161722.G05"/>
    <s v="sildG05"/>
    <n v="126417"/>
    <n v="1"/>
    <n v="9"/>
    <n v="173"/>
    <n v="26.5"/>
    <x v="2"/>
    <n v="1"/>
    <s v="-"/>
    <s v="-"/>
    <x v="1"/>
    <s v="-"/>
    <n v="2"/>
    <s v="-"/>
    <s v="-"/>
    <n v="8.9999999999999993E-3"/>
    <s v="-"/>
    <n v="58"/>
    <n v="2"/>
    <n v="1"/>
    <n v="2"/>
    <s v="-"/>
    <s v="-"/>
    <s v="-"/>
    <n v="2"/>
    <s v="-"/>
    <s v="-"/>
    <s v="-"/>
    <s v="-"/>
    <b v="1"/>
    <m/>
    <n v="76768209.409600005"/>
    <n v="11759292.1928"/>
  </r>
  <r>
    <n v="1742"/>
    <x v="1"/>
    <n v="1"/>
    <n v="26.5"/>
    <n v="0.5"/>
    <n v="443746.87520000001"/>
    <n v="2019207"/>
    <n v="24034"/>
    <n v="1019"/>
    <s v="sildG05"/>
    <s v="161722.G05"/>
    <s v="sildG05"/>
    <n v="126417"/>
    <n v="1"/>
    <n v="21"/>
    <n v="185"/>
    <n v="26.5"/>
    <x v="1"/>
    <n v="1"/>
    <s v="-"/>
    <s v="-"/>
    <x v="1"/>
    <s v="-"/>
    <n v="2"/>
    <s v="-"/>
    <s v="-"/>
    <n v="1.2999999999999999E-2"/>
    <s v="-"/>
    <n v="55"/>
    <n v="2"/>
    <n v="1"/>
    <n v="2"/>
    <s v="-"/>
    <s v="-"/>
    <s v="-"/>
    <n v="1"/>
    <s v="-"/>
    <s v="-"/>
    <s v="-"/>
    <s v="-"/>
    <b v="1"/>
    <m/>
    <n v="82093171.912"/>
    <n v="11759292.1928"/>
  </r>
  <r>
    <n v="1743"/>
    <x v="1"/>
    <n v="1"/>
    <n v="26.5"/>
    <n v="0.5"/>
    <n v="443746.87520000001"/>
    <n v="2019207"/>
    <n v="24034"/>
    <n v="1019"/>
    <s v="sildG05"/>
    <s v="161722.G05"/>
    <s v="sildG05"/>
    <n v="126417"/>
    <n v="1"/>
    <n v="30"/>
    <n v="154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8337018.7808"/>
    <n v="11759292.1928"/>
  </r>
  <r>
    <n v="1744"/>
    <x v="1"/>
    <n v="1"/>
    <n v="26.5"/>
    <n v="0.5"/>
    <n v="443746.87520000001"/>
    <n v="2019207"/>
    <n v="24034"/>
    <n v="1019"/>
    <s v="sildG05"/>
    <s v="161722.G05"/>
    <s v="sildG05"/>
    <n v="126417"/>
    <n v="1"/>
    <n v="33"/>
    <n v="187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82980665.662400007"/>
    <n v="11759292.1928"/>
  </r>
  <r>
    <n v="1745"/>
    <x v="1"/>
    <n v="1"/>
    <n v="26.5"/>
    <n v="0.5"/>
    <n v="443746.87520000001"/>
    <n v="2019207"/>
    <n v="24034"/>
    <n v="1019"/>
    <s v="sildG05"/>
    <s v="161722.G05"/>
    <s v="sildG05"/>
    <n v="126417"/>
    <n v="1"/>
    <n v="54"/>
    <n v="180"/>
    <n v="26.5"/>
    <x v="2"/>
    <n v="1"/>
    <s v="-"/>
    <s v="-"/>
    <x v="1"/>
    <s v="-"/>
    <n v="2"/>
    <s v="-"/>
    <s v="-"/>
    <n v="8.9999999999999993E-3"/>
    <s v="-"/>
    <n v="58"/>
    <n v="2"/>
    <n v="1"/>
    <n v="2"/>
    <s v="-"/>
    <s v="-"/>
    <s v="-"/>
    <n v="2"/>
    <s v="-"/>
    <s v="-"/>
    <s v="-"/>
    <s v="-"/>
    <b v="1"/>
    <m/>
    <n v="79874437.535999998"/>
    <n v="11759292.1928"/>
  </r>
  <r>
    <n v="1746"/>
    <x v="1"/>
    <n v="1"/>
    <n v="26.5"/>
    <n v="0.5"/>
    <n v="443746.87520000001"/>
    <n v="2019207"/>
    <n v="24034"/>
    <n v="1019"/>
    <s v="sildG05"/>
    <s v="161722.G05"/>
    <s v="sildG05"/>
    <n v="126417"/>
    <n v="1"/>
    <n v="63"/>
    <n v="194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86086893.788800001"/>
    <n v="11759292.1928"/>
  </r>
  <r>
    <n v="1747"/>
    <x v="1"/>
    <n v="1"/>
    <n v="26.5"/>
    <n v="0.5"/>
    <n v="443746.87520000001"/>
    <n v="2019207"/>
    <n v="24034"/>
    <n v="1019"/>
    <s v="sildG05"/>
    <s v="161722.G05"/>
    <s v="sildG05"/>
    <n v="126417"/>
    <n v="1"/>
    <n v="69"/>
    <n v="188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3424412.537599996"/>
    <n v="11759292.1928"/>
  </r>
  <r>
    <n v="1748"/>
    <x v="1"/>
    <n v="1"/>
    <n v="26.5"/>
    <n v="0.5"/>
    <n v="443746.87520000001"/>
    <n v="2019207"/>
    <n v="24034"/>
    <n v="1019"/>
    <s v="sildG05"/>
    <s v="161722.G05"/>
    <s v="sildG05"/>
    <n v="126417"/>
    <n v="1"/>
    <n v="85"/>
    <n v="180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9874437.535999998"/>
    <n v="11759292.1928"/>
  </r>
  <r>
    <n v="1749"/>
    <x v="1"/>
    <n v="1"/>
    <n v="26.5"/>
    <n v="0.5"/>
    <n v="443746.87520000001"/>
    <n v="2019207"/>
    <n v="24034"/>
    <n v="1019"/>
    <s v="sildG05"/>
    <s v="161722.G05"/>
    <s v="sildG05"/>
    <n v="126417"/>
    <n v="1"/>
    <n v="100"/>
    <n v="210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93186843.791999996"/>
    <n v="11759292.1928"/>
  </r>
  <r>
    <n v="1750"/>
    <x v="1"/>
    <n v="1"/>
    <n v="26.5"/>
    <n v="0.5"/>
    <n v="443746.87520000001"/>
    <n v="2019207"/>
    <n v="24035"/>
    <n v="1019"/>
    <s v="sildG05"/>
    <s v="161722.G05"/>
    <s v="sildG05"/>
    <n v="126417"/>
    <n v="1"/>
    <n v="3"/>
    <n v="165"/>
    <n v="26.5"/>
    <x v="2"/>
    <n v="1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73218234.408000007"/>
    <n v="11759292.1928"/>
  </r>
  <r>
    <n v="1751"/>
    <x v="1"/>
    <n v="1"/>
    <n v="26.5"/>
    <n v="0.5"/>
    <n v="443746.87520000001"/>
    <n v="2019207"/>
    <n v="24035"/>
    <n v="1019"/>
    <s v="sildG05"/>
    <s v="161722.G05"/>
    <s v="sildG05"/>
    <n v="126417"/>
    <n v="1"/>
    <n v="29"/>
    <n v="180"/>
    <n v="26.5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79874437.535999998"/>
    <n v="11759292.1928"/>
  </r>
  <r>
    <n v="1752"/>
    <x v="1"/>
    <n v="1"/>
    <n v="26.5"/>
    <n v="0.5"/>
    <n v="443746.87520000001"/>
    <n v="2019207"/>
    <n v="24035"/>
    <n v="1019"/>
    <s v="sildG05"/>
    <s v="161722.G05"/>
    <s v="sildG05"/>
    <n v="126417"/>
    <n v="1"/>
    <n v="34"/>
    <n v="171"/>
    <n v="26.5"/>
    <x v="2"/>
    <n v="1"/>
    <s v="-"/>
    <s v="-"/>
    <x v="1"/>
    <s v="-"/>
    <n v="3"/>
    <s v="-"/>
    <s v="-"/>
    <n v="6.0000000000000001E-3"/>
    <s v="-"/>
    <n v="56"/>
    <n v="2"/>
    <n v="1"/>
    <n v="2"/>
    <s v="-"/>
    <s v="-"/>
    <s v="-"/>
    <n v="1"/>
    <s v="-"/>
    <s v="-"/>
    <s v="-"/>
    <s v="-"/>
    <b v="1"/>
    <m/>
    <n v="75880715.659199998"/>
    <n v="11759292.1928"/>
  </r>
  <r>
    <n v="1753"/>
    <x v="1"/>
    <n v="1"/>
    <n v="26.5"/>
    <n v="0.5"/>
    <n v="443746.87520000001"/>
    <n v="2019207"/>
    <n v="24035"/>
    <n v="1019"/>
    <s v="sildG05"/>
    <s v="161722.G05"/>
    <s v="sildG05"/>
    <n v="126417"/>
    <n v="1"/>
    <n v="43"/>
    <n v="174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211956.284800008"/>
    <n v="11759292.1928"/>
  </r>
  <r>
    <n v="1754"/>
    <x v="1"/>
    <n v="1"/>
    <n v="26.5"/>
    <n v="0.5"/>
    <n v="443746.87520000001"/>
    <n v="2019207"/>
    <n v="24035"/>
    <n v="1019"/>
    <s v="sildG05"/>
    <s v="161722.G05"/>
    <s v="sildG05"/>
    <n v="126417"/>
    <n v="1"/>
    <n v="49"/>
    <n v="158"/>
    <n v="26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0112006.281599998"/>
    <n v="11759292.1928"/>
  </r>
  <r>
    <n v="1755"/>
    <x v="1"/>
    <n v="1"/>
    <n v="26.5"/>
    <n v="0.5"/>
    <n v="443746.87520000001"/>
    <n v="2019207"/>
    <n v="24035"/>
    <n v="1019"/>
    <s v="sildG05"/>
    <s v="161722.G05"/>
    <s v="sildG05"/>
    <n v="126417"/>
    <n v="1"/>
    <n v="61"/>
    <n v="189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3868159.412799999"/>
    <n v="11759292.1928"/>
  </r>
  <r>
    <n v="1756"/>
    <x v="1"/>
    <n v="1"/>
    <n v="26.5"/>
    <n v="0.5"/>
    <n v="443746.87520000001"/>
    <n v="2019207"/>
    <n v="24035"/>
    <n v="1019"/>
    <s v="sildG05"/>
    <s v="161722.G05"/>
    <s v="sildG05"/>
    <n v="126417"/>
    <n v="1"/>
    <n v="86"/>
    <n v="185"/>
    <n v="26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2093171.912"/>
    <n v="11759292.1928"/>
  </r>
  <r>
    <n v="1757"/>
    <x v="1"/>
    <n v="1"/>
    <n v="26.5"/>
    <n v="0.5"/>
    <n v="443746.87520000001"/>
    <n v="2019207"/>
    <n v="24035"/>
    <n v="1019"/>
    <s v="sildG05"/>
    <s v="161722.G05"/>
    <s v="sildG05"/>
    <n v="126417"/>
    <n v="1"/>
    <n v="91"/>
    <n v="183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1205678.161600009"/>
    <n v="11759292.1928"/>
  </r>
  <r>
    <n v="1758"/>
    <x v="1"/>
    <n v="1"/>
    <n v="26.5"/>
    <n v="0.5"/>
    <n v="443746.87520000001"/>
    <n v="2019207"/>
    <n v="24036"/>
    <n v="1019"/>
    <s v="sildG05"/>
    <s v="161722.G05"/>
    <s v="sildG05"/>
    <n v="126417"/>
    <n v="1"/>
    <n v="56"/>
    <n v="129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243346.900800005"/>
    <n v="11759292.1928"/>
  </r>
  <r>
    <n v="1759"/>
    <x v="1"/>
    <n v="1"/>
    <n v="26.5"/>
    <n v="0.5"/>
    <n v="443746.87520000001"/>
    <n v="2019207"/>
    <n v="24037"/>
    <n v="1019"/>
    <s v="sildG05"/>
    <s v="161722.G05"/>
    <s v="sildG05"/>
    <n v="126417"/>
    <n v="1"/>
    <n v="8"/>
    <n v="173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6768209.409600005"/>
    <n v="11759292.1928"/>
  </r>
  <r>
    <n v="1760"/>
    <x v="1"/>
    <n v="1"/>
    <n v="26.5"/>
    <n v="0.5"/>
    <n v="443746.87520000001"/>
    <n v="2019207"/>
    <n v="24037"/>
    <n v="1019"/>
    <s v="sildG05"/>
    <s v="161722.G05"/>
    <s v="sildG05"/>
    <n v="126417"/>
    <n v="1"/>
    <n v="10"/>
    <n v="153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7893271.905599996"/>
    <n v="11759292.1928"/>
  </r>
  <r>
    <n v="1761"/>
    <x v="1"/>
    <n v="1"/>
    <n v="26.5"/>
    <n v="0.5"/>
    <n v="443746.87520000001"/>
    <n v="2019207"/>
    <n v="24037"/>
    <n v="1019"/>
    <s v="sildG05"/>
    <s v="161722.G05"/>
    <s v="sildG05"/>
    <n v="126417"/>
    <n v="1"/>
    <n v="45"/>
    <n v="149"/>
    <n v="26.5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6118284.404799998"/>
    <n v="11759292.1928"/>
  </r>
  <r>
    <n v="1762"/>
    <x v="1"/>
    <n v="1"/>
    <n v="26.5"/>
    <n v="0.5"/>
    <n v="443746.87520000001"/>
    <n v="2019207"/>
    <n v="24037"/>
    <n v="1019"/>
    <s v="sildG05"/>
    <s v="161722.G05"/>
    <s v="sildG05"/>
    <n v="126417"/>
    <n v="1"/>
    <n v="48"/>
    <n v="158"/>
    <n v="26.5"/>
    <x v="4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70112006.281599998"/>
    <n v="11759292.1928"/>
  </r>
  <r>
    <n v="1763"/>
    <x v="1"/>
    <n v="1"/>
    <n v="26.5"/>
    <n v="0.5"/>
    <n v="443746.87520000001"/>
    <n v="2019207"/>
    <n v="24037"/>
    <n v="1019"/>
    <s v="sildG05"/>
    <s v="161722.G05"/>
    <s v="sildG05"/>
    <n v="126417"/>
    <n v="1"/>
    <n v="49"/>
    <n v="194"/>
    <n v="26.5"/>
    <x v="2"/>
    <n v="1"/>
    <s v="-"/>
    <s v="-"/>
    <x v="1"/>
    <s v="-"/>
    <n v="3"/>
    <s v="-"/>
    <s v="-"/>
    <n v="0.02"/>
    <s v="-"/>
    <n v="56"/>
    <n v="2"/>
    <n v="1"/>
    <n v="1"/>
    <s v="-"/>
    <s v="-"/>
    <s v="-"/>
    <n v="1"/>
    <s v="-"/>
    <s v="-"/>
    <s v="-"/>
    <s v="-"/>
    <b v="1"/>
    <m/>
    <n v="86086893.788800001"/>
    <n v="11759292.1928"/>
  </r>
  <r>
    <n v="1764"/>
    <x v="1"/>
    <n v="1"/>
    <n v="26.5"/>
    <n v="0.5"/>
    <n v="443746.87520000001"/>
    <n v="2019207"/>
    <n v="24037"/>
    <n v="1019"/>
    <s v="sildG05"/>
    <s v="161722.G05"/>
    <s v="sildG05"/>
    <n v="126417"/>
    <n v="1"/>
    <n v="60"/>
    <n v="157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9668259.406399995"/>
    <n v="11759292.1928"/>
  </r>
  <r>
    <n v="1765"/>
    <x v="1"/>
    <n v="1"/>
    <n v="26.5"/>
    <n v="0.5"/>
    <n v="443746.87520000001"/>
    <n v="2019207"/>
    <n v="24037"/>
    <n v="1019"/>
    <s v="sildG05"/>
    <s v="161722.G05"/>
    <s v="sildG05"/>
    <n v="126417"/>
    <n v="1"/>
    <n v="68"/>
    <n v="148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5674537.529600002"/>
    <n v="11759292.1928"/>
  </r>
  <r>
    <n v="1766"/>
    <x v="1"/>
    <n v="1"/>
    <n v="26.5"/>
    <n v="0.5"/>
    <n v="443746.87520000001"/>
    <n v="2019207"/>
    <n v="24037"/>
    <n v="1019"/>
    <s v="sildG05"/>
    <s v="161722.G05"/>
    <s v="sildG05"/>
    <n v="126417"/>
    <n v="1"/>
    <n v="69"/>
    <n v="177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8543196.910400003"/>
    <n v="11759292.1928"/>
  </r>
  <r>
    <n v="1767"/>
    <x v="1"/>
    <n v="1"/>
    <n v="26.5"/>
    <n v="0.5"/>
    <n v="443746.87520000001"/>
    <n v="2019207"/>
    <n v="24037"/>
    <n v="1019"/>
    <s v="sildG05"/>
    <s v="161722.G05"/>
    <s v="sildG05"/>
    <n v="126417"/>
    <n v="1"/>
    <n v="78"/>
    <n v="143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3455803.1536"/>
    <n v="11759292.1928"/>
  </r>
  <r>
    <n v="1768"/>
    <x v="1"/>
    <n v="1"/>
    <n v="26.5"/>
    <n v="0.5"/>
    <n v="443746.87520000001"/>
    <n v="2019207"/>
    <n v="24037"/>
    <n v="1019"/>
    <s v="sildG05"/>
    <s v="161722.G05"/>
    <s v="sildG05"/>
    <n v="126417"/>
    <n v="1"/>
    <n v="84"/>
    <n v="148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5674537.529600002"/>
    <n v="11759292.1928"/>
  </r>
  <r>
    <n v="1769"/>
    <x v="1"/>
    <n v="1"/>
    <n v="26.5"/>
    <n v="0.5"/>
    <n v="443746.87520000001"/>
    <n v="2019207"/>
    <n v="24045"/>
    <n v="1019"/>
    <s v="sildG05"/>
    <s v="161722.G05"/>
    <s v="sildG05"/>
    <n v="126417"/>
    <n v="1"/>
    <n v="11"/>
    <n v="166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3661981.283199996"/>
    <n v="11759292.1928"/>
  </r>
  <r>
    <n v="1770"/>
    <x v="1"/>
    <n v="1"/>
    <n v="26.5"/>
    <n v="0.5"/>
    <n v="443746.87520000001"/>
    <n v="2019207"/>
    <n v="24045"/>
    <n v="1019"/>
    <s v="sildG05"/>
    <s v="161722.G05"/>
    <s v="sildG05"/>
    <n v="126417"/>
    <n v="1"/>
    <n v="18"/>
    <n v="164"/>
    <n v="26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2774487.532800004"/>
    <n v="11759292.1928"/>
  </r>
  <r>
    <n v="1771"/>
    <x v="1"/>
    <n v="1"/>
    <n v="26.5"/>
    <n v="0.5"/>
    <n v="443746.87520000001"/>
    <n v="2019207"/>
    <n v="24045"/>
    <n v="1019"/>
    <s v="sildG05"/>
    <s v="161722.G05"/>
    <s v="sildG05"/>
    <n v="126417"/>
    <n v="1"/>
    <n v="20"/>
    <n v="156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69224512.531200007"/>
    <n v="11759292.1928"/>
  </r>
  <r>
    <n v="1772"/>
    <x v="1"/>
    <n v="1"/>
    <n v="26.5"/>
    <n v="0.5"/>
    <n v="443746.87520000001"/>
    <n v="2019207"/>
    <n v="24045"/>
    <n v="1019"/>
    <s v="sildG05"/>
    <s v="161722.G05"/>
    <s v="sildG05"/>
    <n v="126417"/>
    <n v="1"/>
    <n v="31"/>
    <n v="179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430690.660799995"/>
    <n v="11759292.1928"/>
  </r>
  <r>
    <n v="1773"/>
    <x v="1"/>
    <n v="1"/>
    <n v="26.5"/>
    <n v="0.5"/>
    <n v="443746.87520000001"/>
    <n v="2019207"/>
    <n v="24045"/>
    <n v="1019"/>
    <s v="sildG05"/>
    <s v="161722.G05"/>
    <s v="sildG05"/>
    <n v="126417"/>
    <n v="1"/>
    <n v="34"/>
    <n v="168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4549475.033600003"/>
    <n v="11759292.1928"/>
  </r>
  <r>
    <n v="1774"/>
    <x v="1"/>
    <n v="1"/>
    <n v="26.5"/>
    <n v="0.5"/>
    <n v="443746.87520000001"/>
    <n v="2019207"/>
    <n v="24045"/>
    <n v="1019"/>
    <s v="sildG05"/>
    <s v="161722.G05"/>
    <s v="sildG05"/>
    <n v="126417"/>
    <n v="1"/>
    <n v="48"/>
    <n v="144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3899550.028800003"/>
    <n v="11759292.1928"/>
  </r>
  <r>
    <n v="1775"/>
    <x v="1"/>
    <n v="1"/>
    <n v="26.5"/>
    <n v="0.5"/>
    <n v="443746.87520000001"/>
    <n v="2019207"/>
    <n v="24045"/>
    <n v="1019"/>
    <s v="sildG05"/>
    <s v="161722.G05"/>
    <s v="sildG05"/>
    <n v="126417"/>
    <n v="1"/>
    <n v="67"/>
    <n v="153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67893271.905599996"/>
    <n v="11759292.1928"/>
  </r>
  <r>
    <n v="1776"/>
    <x v="1"/>
    <n v="1"/>
    <n v="26.5"/>
    <n v="0.5"/>
    <n v="443746.87520000001"/>
    <n v="2019207"/>
    <n v="24045"/>
    <n v="1019"/>
    <s v="sildG05"/>
    <s v="161722.G05"/>
    <s v="sildG05"/>
    <n v="126417"/>
    <n v="1"/>
    <n v="72"/>
    <n v="187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82980665.662400007"/>
    <n v="11759292.1928"/>
  </r>
  <r>
    <n v="1777"/>
    <x v="1"/>
    <n v="1"/>
    <n v="26.5"/>
    <n v="0.5"/>
    <n v="443746.87520000001"/>
    <n v="2019207"/>
    <n v="24045"/>
    <n v="1019"/>
    <s v="sildG05"/>
    <s v="161722.G05"/>
    <s v="sildG05"/>
    <n v="126417"/>
    <n v="1"/>
    <n v="79"/>
    <n v="150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6562031.280000001"/>
    <n v="11759292.1928"/>
  </r>
  <r>
    <n v="1778"/>
    <x v="1"/>
    <n v="1"/>
    <n v="26.5"/>
    <n v="0.5"/>
    <n v="443746.87520000001"/>
    <n v="2019207"/>
    <n v="24052"/>
    <n v="1019"/>
    <s v="sildG05"/>
    <s v="161722.G05"/>
    <s v="sildG05"/>
    <n v="126417"/>
    <n v="1"/>
    <n v="2"/>
    <n v="151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005778.155200005"/>
    <n v="11759292.1928"/>
  </r>
  <r>
    <n v="1779"/>
    <x v="1"/>
    <n v="1"/>
    <n v="26.5"/>
    <n v="0.5"/>
    <n v="443746.87520000001"/>
    <n v="2019207"/>
    <n v="24052"/>
    <n v="1019"/>
    <s v="sildG05"/>
    <s v="161722.G05"/>
    <s v="sildG05"/>
    <n v="126417"/>
    <n v="1"/>
    <n v="12"/>
    <n v="178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78986943.785600007"/>
    <n v="11759292.1928"/>
  </r>
  <r>
    <n v="1780"/>
    <x v="1"/>
    <n v="1"/>
    <n v="26.5"/>
    <n v="0.5"/>
    <n v="443746.87520000001"/>
    <n v="2019207"/>
    <n v="24052"/>
    <n v="1019"/>
    <s v="sildG05"/>
    <s v="161722.G05"/>
    <s v="sildG05"/>
    <n v="126417"/>
    <n v="1"/>
    <n v="18"/>
    <n v="168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4549475.033600003"/>
    <n v="11759292.1928"/>
  </r>
  <r>
    <n v="1781"/>
    <x v="1"/>
    <n v="1"/>
    <n v="26.5"/>
    <n v="0.5"/>
    <n v="443746.87520000001"/>
    <n v="2019207"/>
    <n v="24052"/>
    <n v="1019"/>
    <s v="sildG05"/>
    <s v="161722.G05"/>
    <s v="sildG05"/>
    <n v="126417"/>
    <n v="1"/>
    <n v="20"/>
    <n v="153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7893271.905599996"/>
    <n v="11759292.1928"/>
  </r>
  <r>
    <n v="1782"/>
    <x v="1"/>
    <n v="1"/>
    <n v="26.5"/>
    <n v="0.5"/>
    <n v="443746.87520000001"/>
    <n v="2019207"/>
    <n v="24052"/>
    <n v="1019"/>
    <s v="sildG05"/>
    <s v="161722.G05"/>
    <s v="sildG05"/>
    <n v="126417"/>
    <n v="1"/>
    <n v="44"/>
    <n v="15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005778.155200005"/>
    <n v="11759292.1928"/>
  </r>
  <r>
    <n v="1783"/>
    <x v="1"/>
    <n v="1"/>
    <n v="26.5"/>
    <n v="0.5"/>
    <n v="443746.87520000001"/>
    <n v="2019207"/>
    <n v="24052"/>
    <n v="1019"/>
    <s v="sildG05"/>
    <s v="161722.G05"/>
    <s v="sildG05"/>
    <n v="126417"/>
    <n v="1"/>
    <n v="70"/>
    <n v="160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70999500.032000005"/>
    <n v="11759292.1928"/>
  </r>
  <r>
    <n v="1784"/>
    <x v="1"/>
    <n v="1"/>
    <n v="26.5"/>
    <n v="0.5"/>
    <n v="443746.87520000001"/>
    <n v="2019207"/>
    <n v="24052"/>
    <n v="1019"/>
    <s v="sildG05"/>
    <s v="161722.G05"/>
    <s v="sildG05"/>
    <n v="126417"/>
    <n v="1"/>
    <n v="84"/>
    <n v="155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8780765.656000003"/>
    <n v="11759292.1928"/>
  </r>
  <r>
    <n v="1785"/>
    <x v="1"/>
    <n v="1"/>
    <n v="26.5"/>
    <n v="0.5"/>
    <n v="443746.87520000001"/>
    <n v="2019207"/>
    <n v="24052"/>
    <n v="1019"/>
    <s v="sildG05"/>
    <s v="161722.G05"/>
    <s v="sildG05"/>
    <n v="126417"/>
    <n v="1"/>
    <n v="90"/>
    <n v="136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349575.027199998"/>
    <n v="11759292.1928"/>
  </r>
  <r>
    <n v="1786"/>
    <x v="1"/>
    <n v="1"/>
    <n v="26.5"/>
    <n v="0.5"/>
    <n v="443746.87520000001"/>
    <n v="2019207"/>
    <n v="24052"/>
    <n v="1019"/>
    <s v="sildG05"/>
    <s v="161722.G05"/>
    <s v="sildG05"/>
    <n v="126417"/>
    <n v="1"/>
    <n v="91"/>
    <n v="153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893271.905599996"/>
    <n v="11759292.1928"/>
  </r>
  <r>
    <n v="1787"/>
    <x v="1"/>
    <n v="1"/>
    <n v="26.5"/>
    <n v="0.5"/>
    <n v="443746.87520000001"/>
    <n v="2019207"/>
    <n v="24052"/>
    <n v="1019"/>
    <s v="sildG05"/>
    <s v="161722.G05"/>
    <s v="sildG05"/>
    <n v="126417"/>
    <n v="1"/>
    <n v="92"/>
    <n v="153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7893271.905599996"/>
    <n v="11759292.1928"/>
  </r>
  <r>
    <n v="1788"/>
    <x v="1"/>
    <n v="1"/>
    <n v="27"/>
    <n v="0.5"/>
    <n v="453487.04820000002"/>
    <n v="2019207"/>
    <n v="24022"/>
    <n v="1019"/>
    <s v="sildG05"/>
    <s v="161722.G05"/>
    <s v="sildG05"/>
    <n v="126417"/>
    <n v="1"/>
    <n v="25"/>
    <n v="177"/>
    <n v="27"/>
    <x v="3"/>
    <n v="2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80267207.53140001"/>
    <n v="12244150.3014"/>
  </r>
  <r>
    <n v="1789"/>
    <x v="1"/>
    <n v="1"/>
    <n v="27"/>
    <n v="0.5"/>
    <n v="453487.04820000002"/>
    <n v="2019207"/>
    <n v="24034"/>
    <n v="1019"/>
    <s v="sildG05"/>
    <s v="161722.G05"/>
    <s v="sildG05"/>
    <n v="126417"/>
    <n v="1"/>
    <n v="1"/>
    <n v="157"/>
    <n v="27"/>
    <x v="6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1197466.567400008"/>
    <n v="12244150.3014"/>
  </r>
  <r>
    <n v="1790"/>
    <x v="1"/>
    <n v="1"/>
    <n v="27"/>
    <n v="0.5"/>
    <n v="453487.04820000002"/>
    <n v="2019207"/>
    <n v="24034"/>
    <n v="1019"/>
    <s v="sildG05"/>
    <s v="161722.G05"/>
    <s v="sildG05"/>
    <n v="126417"/>
    <n v="1"/>
    <n v="17"/>
    <n v="175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79360233.435000002"/>
    <n v="12244150.3014"/>
  </r>
  <r>
    <n v="1791"/>
    <x v="1"/>
    <n v="1"/>
    <n v="27"/>
    <n v="0.5"/>
    <n v="453487.04820000002"/>
    <n v="2019207"/>
    <n v="24034"/>
    <n v="1019"/>
    <s v="sildG05"/>
    <s v="161722.G05"/>
    <s v="sildG05"/>
    <n v="126417"/>
    <n v="1"/>
    <n v="35"/>
    <n v="186"/>
    <n v="27"/>
    <x v="1"/>
    <n v="1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84348590.965200007"/>
    <n v="12244150.3014"/>
  </r>
  <r>
    <n v="1792"/>
    <x v="1"/>
    <n v="1"/>
    <n v="27"/>
    <n v="0.5"/>
    <n v="453487.04820000002"/>
    <n v="2019207"/>
    <n v="24034"/>
    <n v="1019"/>
    <s v="sildG05"/>
    <s v="161722.G05"/>
    <s v="sildG05"/>
    <n v="126417"/>
    <n v="1"/>
    <n v="38"/>
    <n v="177"/>
    <n v="27"/>
    <x v="5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267207.53140001"/>
    <n v="12244150.3014"/>
  </r>
  <r>
    <n v="1793"/>
    <x v="1"/>
    <n v="1"/>
    <n v="27"/>
    <n v="0.5"/>
    <n v="453487.04820000002"/>
    <n v="2019207"/>
    <n v="24034"/>
    <n v="1019"/>
    <s v="sildG05"/>
    <s v="161722.G05"/>
    <s v="sildG05"/>
    <n v="126417"/>
    <n v="1"/>
    <n v="43"/>
    <n v="185"/>
    <n v="27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3895103.917000011"/>
    <n v="12244150.3014"/>
  </r>
  <r>
    <n v="1794"/>
    <x v="1"/>
    <n v="1"/>
    <n v="27"/>
    <n v="0.5"/>
    <n v="453487.04820000002"/>
    <n v="2019207"/>
    <n v="24034"/>
    <n v="1019"/>
    <s v="sildG05"/>
    <s v="161722.G05"/>
    <s v="sildG05"/>
    <n v="126417"/>
    <n v="1"/>
    <n v="45"/>
    <n v="195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8429974.399000004"/>
    <n v="12244150.3014"/>
  </r>
  <r>
    <n v="1795"/>
    <x v="1"/>
    <n v="1"/>
    <n v="27"/>
    <n v="0.5"/>
    <n v="453487.04820000002"/>
    <n v="2019207"/>
    <n v="24034"/>
    <n v="1019"/>
    <s v="sildG05"/>
    <s v="161722.G05"/>
    <s v="sildG05"/>
    <n v="126417"/>
    <n v="1"/>
    <n v="49"/>
    <n v="184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3441616.868799999"/>
    <n v="12244150.3014"/>
  </r>
  <r>
    <n v="1796"/>
    <x v="1"/>
    <n v="1"/>
    <n v="27"/>
    <n v="0.5"/>
    <n v="453487.04820000002"/>
    <n v="2019207"/>
    <n v="24034"/>
    <n v="1019"/>
    <s v="sildG05"/>
    <s v="161722.G05"/>
    <s v="sildG05"/>
    <n v="126417"/>
    <n v="1"/>
    <n v="60"/>
    <n v="192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7069513.2544"/>
    <n v="12244150.3014"/>
  </r>
  <r>
    <n v="1797"/>
    <x v="1"/>
    <n v="1"/>
    <n v="27"/>
    <n v="0.5"/>
    <n v="453487.04820000002"/>
    <n v="2019207"/>
    <n v="24034"/>
    <n v="1019"/>
    <s v="sildG05"/>
    <s v="161722.G05"/>
    <s v="sildG05"/>
    <n v="126417"/>
    <n v="1"/>
    <n v="77"/>
    <n v="210"/>
    <n v="27"/>
    <x v="1"/>
    <n v="1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95232280.122000009"/>
    <n v="12244150.3014"/>
  </r>
  <r>
    <n v="1798"/>
    <x v="1"/>
    <n v="1"/>
    <n v="27"/>
    <n v="0.5"/>
    <n v="453487.04820000002"/>
    <n v="2019207"/>
    <n v="24034"/>
    <n v="1019"/>
    <s v="sildG05"/>
    <s v="161722.G05"/>
    <s v="sildG05"/>
    <n v="126417"/>
    <n v="1"/>
    <n v="84"/>
    <n v="225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102034585.845"/>
    <n v="12244150.3014"/>
  </r>
  <r>
    <n v="1799"/>
    <x v="1"/>
    <n v="1"/>
    <n v="27"/>
    <n v="0.5"/>
    <n v="453487.04820000002"/>
    <n v="2019207"/>
    <n v="24034"/>
    <n v="1019"/>
    <s v="sildG05"/>
    <s v="161722.G05"/>
    <s v="sildG05"/>
    <n v="126417"/>
    <n v="1"/>
    <n v="88"/>
    <n v="204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92511357.832800001"/>
    <n v="12244150.3014"/>
  </r>
  <r>
    <n v="1800"/>
    <x v="1"/>
    <n v="1"/>
    <n v="27"/>
    <n v="0.5"/>
    <n v="453487.04820000002"/>
    <n v="2019207"/>
    <n v="24034"/>
    <n v="1019"/>
    <s v="sildG05"/>
    <s v="161722.G05"/>
    <s v="sildG05"/>
    <n v="126417"/>
    <n v="1"/>
    <n v="89"/>
    <n v="157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1197466.567400008"/>
    <n v="12244150.3014"/>
  </r>
  <r>
    <n v="1801"/>
    <x v="1"/>
    <n v="1"/>
    <n v="27"/>
    <n v="0.5"/>
    <n v="453487.04820000002"/>
    <n v="2019207"/>
    <n v="24034"/>
    <n v="1019"/>
    <s v="sildG05"/>
    <s v="161722.G05"/>
    <s v="sildG05"/>
    <n v="126417"/>
    <n v="1"/>
    <n v="94"/>
    <n v="179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81174181.627800003"/>
    <n v="12244150.3014"/>
  </r>
  <r>
    <n v="1802"/>
    <x v="1"/>
    <n v="1"/>
    <n v="27"/>
    <n v="0.5"/>
    <n v="453487.04820000002"/>
    <n v="2019207"/>
    <n v="24034"/>
    <n v="1019"/>
    <s v="sildG05"/>
    <s v="161722.G05"/>
    <s v="sildG05"/>
    <n v="126417"/>
    <n v="1"/>
    <n v="97"/>
    <n v="217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98406689.459399998"/>
    <n v="12244150.3014"/>
  </r>
  <r>
    <n v="1803"/>
    <x v="1"/>
    <n v="1"/>
    <n v="27"/>
    <n v="0.5"/>
    <n v="453487.04820000002"/>
    <n v="2019207"/>
    <n v="24034"/>
    <n v="1019"/>
    <s v="sildG05"/>
    <s v="161722.G05"/>
    <s v="sildG05"/>
    <n v="126417"/>
    <n v="1"/>
    <n v="98"/>
    <n v="203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92057870.784600005"/>
    <n v="12244150.3014"/>
  </r>
  <r>
    <n v="1804"/>
    <x v="1"/>
    <n v="1"/>
    <n v="27"/>
    <n v="0.5"/>
    <n v="453487.04820000002"/>
    <n v="2019207"/>
    <n v="24035"/>
    <n v="1019"/>
    <s v="sildG05"/>
    <s v="161722.G05"/>
    <s v="sildG05"/>
    <n v="126417"/>
    <n v="1"/>
    <n v="12"/>
    <n v="159"/>
    <n v="27"/>
    <x v="6"/>
    <n v="1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2104440.663800001"/>
    <n v="12244150.3014"/>
  </r>
  <r>
    <n v="1805"/>
    <x v="1"/>
    <n v="1"/>
    <n v="27"/>
    <n v="0.5"/>
    <n v="453487.04820000002"/>
    <n v="2019207"/>
    <n v="24035"/>
    <n v="1019"/>
    <s v="sildG05"/>
    <s v="161722.G05"/>
    <s v="sildG05"/>
    <n v="126417"/>
    <n v="1"/>
    <n v="19"/>
    <n v="171"/>
    <n v="27"/>
    <x v="3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546285.242200002"/>
    <n v="12244150.3014"/>
  </r>
  <r>
    <n v="1806"/>
    <x v="1"/>
    <n v="1"/>
    <n v="27"/>
    <n v="0.5"/>
    <n v="453487.04820000002"/>
    <n v="2019207"/>
    <n v="24035"/>
    <n v="1019"/>
    <s v="sildG05"/>
    <s v="161722.G05"/>
    <s v="sildG05"/>
    <n v="126417"/>
    <n v="1"/>
    <n v="21"/>
    <n v="177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0267207.53140001"/>
    <n v="12244150.3014"/>
  </r>
  <r>
    <n v="1807"/>
    <x v="1"/>
    <n v="1"/>
    <n v="27"/>
    <n v="0.5"/>
    <n v="453487.04820000002"/>
    <n v="2019207"/>
    <n v="24035"/>
    <n v="1019"/>
    <s v="sildG05"/>
    <s v="161722.G05"/>
    <s v="sildG05"/>
    <n v="126417"/>
    <n v="1"/>
    <n v="81"/>
    <n v="183"/>
    <n v="27"/>
    <x v="6"/>
    <n v="1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82988129.820600003"/>
    <n v="12244150.3014"/>
  </r>
  <r>
    <n v="1808"/>
    <x v="1"/>
    <n v="1"/>
    <n v="27"/>
    <n v="0.5"/>
    <n v="453487.04820000002"/>
    <n v="2019207"/>
    <n v="24035"/>
    <n v="1019"/>
    <s v="sildG05"/>
    <s v="161722.G05"/>
    <s v="sildG05"/>
    <n v="126417"/>
    <n v="1"/>
    <n v="96"/>
    <n v="193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7523000.302599996"/>
    <n v="12244150.3014"/>
  </r>
  <r>
    <n v="1809"/>
    <x v="1"/>
    <n v="1"/>
    <n v="27"/>
    <n v="0.5"/>
    <n v="453487.04820000002"/>
    <n v="2019207"/>
    <n v="24037"/>
    <n v="1019"/>
    <s v="sildG05"/>
    <s v="161722.G05"/>
    <s v="sildG05"/>
    <n v="126417"/>
    <n v="1"/>
    <n v="5"/>
    <n v="169"/>
    <n v="27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6639311.145800009"/>
    <n v="12244150.3014"/>
  </r>
  <r>
    <n v="1810"/>
    <x v="1"/>
    <n v="1"/>
    <n v="27"/>
    <n v="0.5"/>
    <n v="453487.04820000002"/>
    <n v="2019207"/>
    <n v="24037"/>
    <n v="1019"/>
    <s v="sildG05"/>
    <s v="161722.G05"/>
    <s v="sildG05"/>
    <n v="126417"/>
    <n v="1"/>
    <n v="6"/>
    <n v="162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3464901.808400005"/>
    <n v="12244150.3014"/>
  </r>
  <r>
    <n v="1811"/>
    <x v="1"/>
    <n v="1"/>
    <n v="27"/>
    <n v="0.5"/>
    <n v="453487.04820000002"/>
    <n v="2019207"/>
    <n v="24037"/>
    <n v="1019"/>
    <s v="sildG05"/>
    <s v="161722.G05"/>
    <s v="sildG05"/>
    <n v="126417"/>
    <n v="1"/>
    <n v="7"/>
    <n v="179"/>
    <n v="27"/>
    <x v="3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2"/>
    <s v="-"/>
    <s v="-"/>
    <s v="-"/>
    <s v="-"/>
    <b v="1"/>
    <m/>
    <n v="81174181.627800003"/>
    <n v="12244150.3014"/>
  </r>
  <r>
    <n v="1812"/>
    <x v="1"/>
    <n v="1"/>
    <n v="27"/>
    <n v="0.5"/>
    <n v="453487.04820000002"/>
    <n v="2019207"/>
    <n v="24037"/>
    <n v="1019"/>
    <s v="sildG05"/>
    <s v="161722.G05"/>
    <s v="sildG05"/>
    <n v="126417"/>
    <n v="1"/>
    <n v="37"/>
    <n v="181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2081155.72420001"/>
    <n v="12244150.3014"/>
  </r>
  <r>
    <n v="1813"/>
    <x v="1"/>
    <n v="1"/>
    <n v="27"/>
    <n v="0.5"/>
    <n v="453487.04820000002"/>
    <n v="2019207"/>
    <n v="24037"/>
    <n v="1019"/>
    <s v="sildG05"/>
    <s v="161722.G05"/>
    <s v="sildG05"/>
    <n v="126417"/>
    <n v="1"/>
    <n v="40"/>
    <n v="183"/>
    <n v="27"/>
    <x v="2"/>
    <n v="1"/>
    <s v="-"/>
    <s v="-"/>
    <x v="0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2988129.820600003"/>
    <n v="12244150.3014"/>
  </r>
  <r>
    <n v="1814"/>
    <x v="1"/>
    <n v="1"/>
    <n v="27"/>
    <n v="0.5"/>
    <n v="453487.04820000002"/>
    <n v="2019207"/>
    <n v="24037"/>
    <n v="1019"/>
    <s v="sildG05"/>
    <s v="161722.G05"/>
    <s v="sildG05"/>
    <n v="126417"/>
    <n v="1"/>
    <n v="41"/>
    <n v="173"/>
    <n v="27"/>
    <x v="3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53259.33860001"/>
    <n v="12244150.3014"/>
  </r>
  <r>
    <n v="1815"/>
    <x v="1"/>
    <n v="1"/>
    <n v="27"/>
    <n v="0.5"/>
    <n v="453487.04820000002"/>
    <n v="2019207"/>
    <n v="24037"/>
    <n v="1019"/>
    <s v="sildG05"/>
    <s v="161722.G05"/>
    <s v="sildG05"/>
    <n v="126417"/>
    <n v="1"/>
    <n v="53"/>
    <n v="139"/>
    <n v="27"/>
    <x v="3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034699.6998"/>
    <n v="12244150.3014"/>
  </r>
  <r>
    <n v="1816"/>
    <x v="1"/>
    <n v="1"/>
    <n v="27"/>
    <n v="0.5"/>
    <n v="453487.04820000002"/>
    <n v="2019207"/>
    <n v="24037"/>
    <n v="1019"/>
    <s v="sildG05"/>
    <s v="161722.G05"/>
    <s v="sildG05"/>
    <n v="126417"/>
    <n v="1"/>
    <n v="54"/>
    <n v="173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8453259.33860001"/>
    <n v="12244150.3014"/>
  </r>
  <r>
    <n v="1817"/>
    <x v="1"/>
    <n v="1"/>
    <n v="27"/>
    <n v="0.5"/>
    <n v="453487.04820000002"/>
    <n v="2019207"/>
    <n v="24037"/>
    <n v="1019"/>
    <s v="sildG05"/>
    <s v="161722.G05"/>
    <s v="sildG05"/>
    <n v="126417"/>
    <n v="1"/>
    <n v="56"/>
    <n v="175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9360233.435000002"/>
    <n v="12244150.3014"/>
  </r>
  <r>
    <n v="1818"/>
    <x v="1"/>
    <n v="1"/>
    <n v="27"/>
    <n v="0.5"/>
    <n v="453487.04820000002"/>
    <n v="2019207"/>
    <n v="24037"/>
    <n v="1019"/>
    <s v="sildG05"/>
    <s v="161722.G05"/>
    <s v="sildG05"/>
    <n v="126417"/>
    <n v="1"/>
    <n v="57"/>
    <n v="169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6639311.145800009"/>
    <n v="12244150.3014"/>
  </r>
  <r>
    <n v="1819"/>
    <x v="1"/>
    <n v="1"/>
    <n v="27"/>
    <n v="0.5"/>
    <n v="453487.04820000002"/>
    <n v="2019207"/>
    <n v="24037"/>
    <n v="1019"/>
    <s v="sildG05"/>
    <s v="161722.G05"/>
    <s v="sildG05"/>
    <n v="126417"/>
    <n v="1"/>
    <n v="62"/>
    <n v="154"/>
    <n v="27"/>
    <x v="3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2"/>
    <s v="-"/>
    <s v="-"/>
    <s v="-"/>
    <s v="-"/>
    <b v="1"/>
    <m/>
    <n v="69837005.422800004"/>
    <n v="12244150.3014"/>
  </r>
  <r>
    <n v="1820"/>
    <x v="1"/>
    <n v="1"/>
    <n v="27"/>
    <n v="0.5"/>
    <n v="453487.04820000002"/>
    <n v="2019207"/>
    <n v="24037"/>
    <n v="1019"/>
    <s v="sildG05"/>
    <s v="161722.G05"/>
    <s v="sildG05"/>
    <n v="126417"/>
    <n v="1"/>
    <n v="72"/>
    <n v="173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53259.33860001"/>
    <n v="12244150.3014"/>
  </r>
  <r>
    <n v="1821"/>
    <x v="1"/>
    <n v="1"/>
    <n v="27"/>
    <n v="0.5"/>
    <n v="453487.04820000002"/>
    <n v="2019207"/>
    <n v="24037"/>
    <n v="1019"/>
    <s v="sildG05"/>
    <s v="161722.G05"/>
    <s v="sildG05"/>
    <n v="126417"/>
    <n v="1"/>
    <n v="93"/>
    <n v="177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0267207.53140001"/>
    <n v="12244150.3014"/>
  </r>
  <r>
    <n v="1822"/>
    <x v="1"/>
    <n v="1"/>
    <n v="27"/>
    <n v="0.5"/>
    <n v="453487.04820000002"/>
    <n v="2019207"/>
    <n v="24045"/>
    <n v="1019"/>
    <s v="sildG05"/>
    <s v="161722.G05"/>
    <s v="sildG05"/>
    <n v="126417"/>
    <n v="1"/>
    <n v="8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6639311.145800009"/>
    <n v="12244150.3014"/>
  </r>
  <r>
    <n v="1823"/>
    <x v="1"/>
    <n v="1"/>
    <n v="27"/>
    <n v="0.5"/>
    <n v="453487.04820000002"/>
    <n v="2019207"/>
    <n v="24045"/>
    <n v="1019"/>
    <s v="sildG05"/>
    <s v="161722.G05"/>
    <s v="sildG05"/>
    <n v="126417"/>
    <n v="1"/>
    <n v="46"/>
    <n v="154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9837005.422800004"/>
    <n v="12244150.3014"/>
  </r>
  <r>
    <n v="1824"/>
    <x v="1"/>
    <n v="1"/>
    <n v="27"/>
    <n v="0.5"/>
    <n v="453487.04820000002"/>
    <n v="2019207"/>
    <n v="24045"/>
    <n v="1019"/>
    <s v="sildG05"/>
    <s v="161722.G05"/>
    <s v="sildG05"/>
    <n v="126417"/>
    <n v="1"/>
    <n v="53"/>
    <n v="169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6639311.145800009"/>
    <n v="12244150.3014"/>
  </r>
  <r>
    <n v="1825"/>
    <x v="1"/>
    <n v="1"/>
    <n v="27"/>
    <n v="0.5"/>
    <n v="453487.04820000002"/>
    <n v="2019207"/>
    <n v="24045"/>
    <n v="1019"/>
    <s v="sildG05"/>
    <s v="161722.G05"/>
    <s v="sildG05"/>
    <n v="126417"/>
    <n v="1"/>
    <n v="58"/>
    <n v="182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2534642.772400007"/>
    <n v="12244150.3014"/>
  </r>
  <r>
    <n v="1826"/>
    <x v="1"/>
    <n v="1"/>
    <n v="27"/>
    <n v="0.5"/>
    <n v="453487.04820000002"/>
    <n v="2019207"/>
    <n v="24045"/>
    <n v="1019"/>
    <s v="sildG05"/>
    <s v="161722.G05"/>
    <s v="sildG05"/>
    <n v="126417"/>
    <n v="1"/>
    <n v="76"/>
    <n v="177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0267207.53140001"/>
    <n v="12244150.3014"/>
  </r>
  <r>
    <n v="1827"/>
    <x v="1"/>
    <n v="1"/>
    <n v="27"/>
    <n v="0.5"/>
    <n v="453487.04820000002"/>
    <n v="2019207"/>
    <n v="24045"/>
    <n v="1019"/>
    <s v="sildG05"/>
    <s v="161722.G05"/>
    <s v="sildG05"/>
    <n v="126417"/>
    <n v="1"/>
    <n v="90"/>
    <n v="196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8883461.4472"/>
    <n v="12244150.3014"/>
  </r>
  <r>
    <n v="1828"/>
    <x v="1"/>
    <n v="1"/>
    <n v="27"/>
    <n v="0.5"/>
    <n v="453487.04820000002"/>
    <n v="2019207"/>
    <n v="24052"/>
    <n v="1019"/>
    <s v="sildG05"/>
    <s v="161722.G05"/>
    <s v="sildG05"/>
    <n v="126417"/>
    <n v="1"/>
    <n v="7"/>
    <n v="171"/>
    <n v="27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546285.242200002"/>
    <n v="12244150.3014"/>
  </r>
  <r>
    <n v="1829"/>
    <x v="1"/>
    <n v="1"/>
    <n v="27"/>
    <n v="0.5"/>
    <n v="453487.04820000002"/>
    <n v="2019207"/>
    <n v="24052"/>
    <n v="1019"/>
    <s v="sildG05"/>
    <s v="161722.G05"/>
    <s v="sildG05"/>
    <n v="126417"/>
    <n v="1"/>
    <n v="10"/>
    <n v="178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0720694.579600006"/>
    <n v="12244150.3014"/>
  </r>
  <r>
    <n v="1830"/>
    <x v="1"/>
    <n v="1"/>
    <n v="27"/>
    <n v="0.5"/>
    <n v="453487.04820000002"/>
    <n v="2019207"/>
    <n v="24052"/>
    <n v="1019"/>
    <s v="sildG05"/>
    <s v="161722.G05"/>
    <s v="sildG05"/>
    <n v="126417"/>
    <n v="1"/>
    <n v="15"/>
    <n v="195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88429974.399000004"/>
    <n v="12244150.3014"/>
  </r>
  <r>
    <n v="1831"/>
    <x v="1"/>
    <n v="1"/>
    <n v="27"/>
    <n v="0.5"/>
    <n v="453487.04820000002"/>
    <n v="2019207"/>
    <n v="24052"/>
    <n v="1019"/>
    <s v="sildG05"/>
    <s v="161722.G05"/>
    <s v="sildG05"/>
    <n v="126417"/>
    <n v="1"/>
    <n v="22"/>
    <n v="199"/>
    <n v="27"/>
    <x v="1"/>
    <n v="2"/>
    <s v="-"/>
    <s v="-"/>
    <x v="1"/>
    <s v="-"/>
    <n v="2"/>
    <s v="-"/>
    <s v="-"/>
    <n v="2.8000000000000001E-2"/>
    <s v="-"/>
    <n v="56"/>
    <n v="2"/>
    <n v="1"/>
    <n v="1"/>
    <s v="-"/>
    <s v="-"/>
    <s v="-"/>
    <n v="1"/>
    <s v="-"/>
    <s v="-"/>
    <s v="-"/>
    <s v="-"/>
    <b v="1"/>
    <m/>
    <n v="90243922.591800004"/>
    <n v="12244150.3014"/>
  </r>
  <r>
    <n v="1832"/>
    <x v="1"/>
    <n v="1"/>
    <n v="27"/>
    <n v="0.5"/>
    <n v="453487.04820000002"/>
    <n v="2019207"/>
    <n v="24052"/>
    <n v="1019"/>
    <s v="sildG05"/>
    <s v="161722.G05"/>
    <s v="sildG05"/>
    <n v="126417"/>
    <n v="1"/>
    <n v="36"/>
    <n v="174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8906746.386800006"/>
    <n v="12244150.3014"/>
  </r>
  <r>
    <n v="1833"/>
    <x v="1"/>
    <n v="1"/>
    <n v="27"/>
    <n v="0.5"/>
    <n v="453487.04820000002"/>
    <n v="2019207"/>
    <n v="24052"/>
    <n v="1019"/>
    <s v="sildG05"/>
    <s v="161722.G05"/>
    <s v="sildG05"/>
    <n v="126417"/>
    <n v="1"/>
    <n v="42"/>
    <n v="176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813720.483199999"/>
    <n v="12244150.3014"/>
  </r>
  <r>
    <n v="1834"/>
    <x v="1"/>
    <n v="1"/>
    <n v="27"/>
    <n v="0.5"/>
    <n v="453487.04820000002"/>
    <n v="2019207"/>
    <n v="24052"/>
    <n v="1019"/>
    <s v="sildG05"/>
    <s v="161722.G05"/>
    <s v="sildG05"/>
    <n v="126417"/>
    <n v="1"/>
    <n v="67"/>
    <n v="179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1174181.627800003"/>
    <n v="12244150.3014"/>
  </r>
  <r>
    <n v="1835"/>
    <x v="1"/>
    <n v="1"/>
    <n v="27"/>
    <n v="0.5"/>
    <n v="453487.04820000002"/>
    <n v="2019207"/>
    <n v="24052"/>
    <n v="1019"/>
    <s v="sildG05"/>
    <s v="161722.G05"/>
    <s v="sildG05"/>
    <n v="126417"/>
    <n v="1"/>
    <n v="71"/>
    <n v="162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73464901.808400005"/>
    <n v="12244150.3014"/>
  </r>
  <r>
    <n v="1836"/>
    <x v="1"/>
    <n v="1"/>
    <n v="27"/>
    <n v="0.5"/>
    <n v="453487.04820000002"/>
    <n v="2019207"/>
    <n v="24052"/>
    <n v="1019"/>
    <s v="sildG05"/>
    <s v="161722.G05"/>
    <s v="sildG05"/>
    <n v="126417"/>
    <n v="1"/>
    <n v="86"/>
    <n v="147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6662596.0854"/>
    <n v="12244150.3014"/>
  </r>
  <r>
    <n v="1837"/>
    <x v="1"/>
    <n v="1"/>
    <n v="27.5"/>
    <n v="0.5"/>
    <n v="474011.31939999998"/>
    <n v="2019207"/>
    <n v="24022"/>
    <n v="1019"/>
    <s v="sildG05"/>
    <s v="161722.G05"/>
    <s v="sildG05"/>
    <n v="126417"/>
    <n v="1"/>
    <n v="73"/>
    <n v="183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6744071.450199991"/>
    <n v="13035311.283499999"/>
  </r>
  <r>
    <n v="1838"/>
    <x v="1"/>
    <n v="1"/>
    <n v="27.5"/>
    <n v="0.5"/>
    <n v="474011.31939999998"/>
    <n v="2019207"/>
    <n v="24034"/>
    <n v="1019"/>
    <s v="sildG05"/>
    <s v="161722.G05"/>
    <s v="sildG05"/>
    <n v="126417"/>
    <n v="1"/>
    <n v="12"/>
    <n v="185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7692094.089000002"/>
    <n v="13035311.283499999"/>
  </r>
  <r>
    <n v="1839"/>
    <x v="1"/>
    <n v="1"/>
    <n v="27.5"/>
    <n v="0.5"/>
    <n v="474011.31939999998"/>
    <n v="2019207"/>
    <n v="24034"/>
    <n v="1019"/>
    <s v="sildG05"/>
    <s v="161722.G05"/>
    <s v="sildG05"/>
    <n v="126417"/>
    <n v="1"/>
    <n v="39"/>
    <n v="153"/>
    <n v="27.5"/>
    <x v="5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2523731.868200004"/>
    <n v="13035311.283499999"/>
  </r>
  <r>
    <n v="1840"/>
    <x v="1"/>
    <n v="1"/>
    <n v="27.5"/>
    <n v="0.5"/>
    <n v="474011.31939999998"/>
    <n v="2019207"/>
    <n v="24034"/>
    <n v="1019"/>
    <s v="sildG05"/>
    <s v="161722.G05"/>
    <s v="sildG05"/>
    <n v="126417"/>
    <n v="1"/>
    <n v="56"/>
    <n v="226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7126558.18439999"/>
    <n v="13035311.283499999"/>
  </r>
  <r>
    <n v="1841"/>
    <x v="1"/>
    <n v="1"/>
    <n v="27.5"/>
    <n v="0.5"/>
    <n v="474011.31939999998"/>
    <n v="2019207"/>
    <n v="24034"/>
    <n v="1019"/>
    <s v="sildG05"/>
    <s v="161722.G05"/>
    <s v="sildG05"/>
    <n v="126417"/>
    <n v="1"/>
    <n v="73"/>
    <n v="193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91484184.644199997"/>
    <n v="13035311.283499999"/>
  </r>
  <r>
    <n v="1842"/>
    <x v="1"/>
    <n v="1"/>
    <n v="27.5"/>
    <n v="0.5"/>
    <n v="474011.31939999998"/>
    <n v="2019207"/>
    <n v="24034"/>
    <n v="1019"/>
    <s v="sildG05"/>
    <s v="161722.G05"/>
    <s v="sildG05"/>
    <n v="126417"/>
    <n v="1"/>
    <n v="87"/>
    <n v="200"/>
    <n v="27.5"/>
    <x v="5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4802263.879999995"/>
    <n v="13035311.283499999"/>
  </r>
  <r>
    <n v="1843"/>
    <x v="1"/>
    <n v="1"/>
    <n v="27.5"/>
    <n v="0.5"/>
    <n v="474011.31939999998"/>
    <n v="2019207"/>
    <n v="24034"/>
    <n v="1019"/>
    <s v="sildG05"/>
    <s v="161722.G05"/>
    <s v="sildG05"/>
    <n v="126417"/>
    <n v="1"/>
    <n v="95"/>
    <n v="178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4374014.853200004"/>
    <n v="13035311.283499999"/>
  </r>
  <r>
    <n v="1844"/>
    <x v="1"/>
    <n v="1"/>
    <n v="27.5"/>
    <n v="0.5"/>
    <n v="474011.31939999998"/>
    <n v="2019207"/>
    <n v="24034"/>
    <n v="1019"/>
    <s v="sildG05"/>
    <s v="161722.G05"/>
    <s v="sildG05"/>
    <n v="126417"/>
    <n v="1"/>
    <n v="99"/>
    <n v="214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1438422.35159999"/>
    <n v="13035311.283499999"/>
  </r>
  <r>
    <n v="1845"/>
    <x v="1"/>
    <n v="1"/>
    <n v="27.5"/>
    <n v="0.5"/>
    <n v="474011.31939999998"/>
    <n v="2019207"/>
    <n v="24035"/>
    <n v="1019"/>
    <s v="sildG05"/>
    <s v="161722.G05"/>
    <s v="sildG05"/>
    <n v="126417"/>
    <n v="1"/>
    <n v="14"/>
    <n v="211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100016388.3934"/>
    <n v="13035311.283499999"/>
  </r>
  <r>
    <n v="1846"/>
    <x v="1"/>
    <n v="1"/>
    <n v="27.5"/>
    <n v="0.5"/>
    <n v="474011.31939999998"/>
    <n v="2019207"/>
    <n v="24035"/>
    <n v="1019"/>
    <s v="sildG05"/>
    <s v="161722.G05"/>
    <s v="sildG05"/>
    <n v="126417"/>
    <n v="1"/>
    <n v="51"/>
    <n v="179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4848026.172600001"/>
    <n v="13035311.283499999"/>
  </r>
  <r>
    <n v="1847"/>
    <x v="1"/>
    <n v="1"/>
    <n v="27.5"/>
    <n v="0.5"/>
    <n v="474011.31939999998"/>
    <n v="2019207"/>
    <n v="24035"/>
    <n v="1019"/>
    <s v="sildG05"/>
    <s v="161722.G05"/>
    <s v="sildG05"/>
    <n v="126417"/>
    <n v="1"/>
    <n v="72"/>
    <n v="185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7692094.089000002"/>
    <n v="13035311.283499999"/>
  </r>
  <r>
    <n v="1848"/>
    <x v="1"/>
    <n v="1"/>
    <n v="27.5"/>
    <n v="0.5"/>
    <n v="474011.31939999998"/>
    <n v="2019207"/>
    <n v="24035"/>
    <n v="1019"/>
    <s v="sildG05"/>
    <s v="161722.G05"/>
    <s v="sildG05"/>
    <n v="126417"/>
    <n v="1"/>
    <n v="93"/>
    <n v="189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9588139.366599992"/>
    <n v="13035311.283499999"/>
  </r>
  <r>
    <n v="1849"/>
    <x v="1"/>
    <n v="1"/>
    <n v="27.5"/>
    <n v="0.5"/>
    <n v="474011.31939999998"/>
    <n v="2019207"/>
    <n v="24037"/>
    <n v="1019"/>
    <s v="sildG05"/>
    <s v="161722.G05"/>
    <s v="sildG05"/>
    <n v="126417"/>
    <n v="1"/>
    <n v="1"/>
    <n v="208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98594354.435199991"/>
    <n v="13035311.283499999"/>
  </r>
  <r>
    <n v="1850"/>
    <x v="1"/>
    <n v="1"/>
    <n v="27.5"/>
    <n v="0.5"/>
    <n v="474011.31939999998"/>
    <n v="2019207"/>
    <n v="24037"/>
    <n v="1019"/>
    <s v="sildG05"/>
    <s v="161722.G05"/>
    <s v="sildG05"/>
    <n v="126417"/>
    <n v="1"/>
    <n v="18"/>
    <n v="188"/>
    <n v="27.5"/>
    <x v="3"/>
    <n v="2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9114128.047199994"/>
    <n v="13035311.283499999"/>
  </r>
  <r>
    <n v="1851"/>
    <x v="1"/>
    <n v="1"/>
    <n v="27.5"/>
    <n v="0.5"/>
    <n v="474011.31939999998"/>
    <n v="2019207"/>
    <n v="24037"/>
    <n v="1019"/>
    <s v="sildG05"/>
    <s v="161722.G05"/>
    <s v="sildG05"/>
    <n v="126417"/>
    <n v="1"/>
    <n v="19"/>
    <n v="212"/>
    <n v="27.5"/>
    <x v="1"/>
    <n v="1"/>
    <s v="-"/>
    <s v="-"/>
    <x v="0"/>
    <s v="-"/>
    <n v="1"/>
    <s v="-"/>
    <s v="-"/>
    <n v="2.9000000000000001E-2"/>
    <s v="-"/>
    <n v="57"/>
    <n v="2"/>
    <n v="1"/>
    <n v="3"/>
    <s v="-"/>
    <s v="-"/>
    <s v="-"/>
    <n v="1"/>
    <s v="-"/>
    <s v="-"/>
    <s v="-"/>
    <s v="-"/>
    <b v="1"/>
    <m/>
    <n v="100490399.7128"/>
    <n v="13035311.283499999"/>
  </r>
  <r>
    <n v="1852"/>
    <x v="1"/>
    <n v="1"/>
    <n v="27.5"/>
    <n v="0.5"/>
    <n v="474011.31939999998"/>
    <n v="2019207"/>
    <n v="24037"/>
    <n v="1019"/>
    <s v="sildG05"/>
    <s v="161722.G05"/>
    <s v="sildG05"/>
    <n v="126417"/>
    <n v="1"/>
    <n v="21"/>
    <n v="191"/>
    <n v="27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90536162.005400002"/>
    <n v="13035311.283499999"/>
  </r>
  <r>
    <n v="1853"/>
    <x v="1"/>
    <n v="1"/>
    <n v="27.5"/>
    <n v="0.5"/>
    <n v="474011.31939999998"/>
    <n v="2019207"/>
    <n v="24037"/>
    <n v="1019"/>
    <s v="sildG05"/>
    <s v="161722.G05"/>
    <s v="sildG05"/>
    <n v="126417"/>
    <n v="1"/>
    <n v="46"/>
    <n v="185"/>
    <n v="27.5"/>
    <x v="3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7692094.089000002"/>
    <n v="13035311.283499999"/>
  </r>
  <r>
    <n v="1854"/>
    <x v="1"/>
    <n v="1"/>
    <n v="27.5"/>
    <n v="0.5"/>
    <n v="474011.31939999998"/>
    <n v="2019207"/>
    <n v="24037"/>
    <n v="1019"/>
    <s v="sildG05"/>
    <s v="161722.G05"/>
    <s v="sildG05"/>
    <n v="126417"/>
    <n v="1"/>
    <n v="47"/>
    <n v="187"/>
    <n v="27.5"/>
    <x v="5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8640116.727799997"/>
    <n v="13035311.283499999"/>
  </r>
  <r>
    <n v="1855"/>
    <x v="1"/>
    <n v="1"/>
    <n v="27.5"/>
    <n v="0.5"/>
    <n v="474011.31939999998"/>
    <n v="2019207"/>
    <n v="24037"/>
    <n v="1019"/>
    <s v="sildG05"/>
    <s v="161722.G05"/>
    <s v="sildG05"/>
    <n v="126417"/>
    <n v="1"/>
    <n v="71"/>
    <n v="179"/>
    <n v="27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84848026.172600001"/>
    <n v="13035311.283499999"/>
  </r>
  <r>
    <n v="1856"/>
    <x v="1"/>
    <n v="1"/>
    <n v="27.5"/>
    <n v="0.5"/>
    <n v="474011.31939999998"/>
    <n v="2019207"/>
    <n v="24037"/>
    <n v="1019"/>
    <s v="sildG05"/>
    <s v="161722.G05"/>
    <s v="sildG05"/>
    <n v="126417"/>
    <n v="1"/>
    <n v="87"/>
    <n v="176"/>
    <n v="27.5"/>
    <x v="3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3425992.214399993"/>
    <n v="13035311.283499999"/>
  </r>
  <r>
    <n v="1857"/>
    <x v="1"/>
    <n v="1"/>
    <n v="27.5"/>
    <n v="0.5"/>
    <n v="474011.31939999998"/>
    <n v="2019207"/>
    <n v="24037"/>
    <n v="1019"/>
    <s v="sildG05"/>
    <s v="161722.G05"/>
    <s v="sildG05"/>
    <n v="126417"/>
    <n v="1"/>
    <n v="98"/>
    <n v="176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83425992.214399993"/>
    <n v="13035311.283499999"/>
  </r>
  <r>
    <n v="1858"/>
    <x v="1"/>
    <n v="1"/>
    <n v="27.5"/>
    <n v="0.5"/>
    <n v="474011.31939999998"/>
    <n v="2019207"/>
    <n v="24037"/>
    <n v="1019"/>
    <s v="sildG05"/>
    <s v="161722.G05"/>
    <s v="sildG05"/>
    <n v="126417"/>
    <n v="1"/>
    <n v="99"/>
    <n v="160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75841811.104000002"/>
    <n v="13035311.283499999"/>
  </r>
  <r>
    <n v="1859"/>
    <x v="1"/>
    <n v="1"/>
    <n v="27.5"/>
    <n v="0.5"/>
    <n v="474011.31939999998"/>
    <n v="2019207"/>
    <n v="24045"/>
    <n v="1019"/>
    <s v="sildG05"/>
    <s v="161722.G05"/>
    <s v="sildG05"/>
    <n v="126417"/>
    <n v="1"/>
    <n v="23"/>
    <n v="175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2951980.894999996"/>
    <n v="13035311.283499999"/>
  </r>
  <r>
    <n v="1860"/>
    <x v="1"/>
    <n v="1"/>
    <n v="27.5"/>
    <n v="0.5"/>
    <n v="474011.31939999998"/>
    <n v="2019207"/>
    <n v="24045"/>
    <n v="1019"/>
    <s v="sildG05"/>
    <s v="161722.G05"/>
    <s v="sildG05"/>
    <n v="126417"/>
    <n v="1"/>
    <n v="49"/>
    <n v="187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8640116.727799997"/>
    <n v="13035311.283499999"/>
  </r>
  <r>
    <n v="1861"/>
    <x v="1"/>
    <n v="1"/>
    <n v="27.5"/>
    <n v="0.5"/>
    <n v="474011.31939999998"/>
    <n v="2019207"/>
    <n v="24045"/>
    <n v="1019"/>
    <s v="sildG05"/>
    <s v="161722.G05"/>
    <s v="sildG05"/>
    <n v="126417"/>
    <n v="1"/>
    <n v="63"/>
    <n v="184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7218082.769599989"/>
    <n v="13035311.283499999"/>
  </r>
  <r>
    <n v="1862"/>
    <x v="1"/>
    <n v="1"/>
    <n v="27.5"/>
    <n v="0.5"/>
    <n v="474011.31939999998"/>
    <n v="2019207"/>
    <n v="24045"/>
    <n v="1019"/>
    <s v="sildG05"/>
    <s v="161722.G05"/>
    <s v="sildG05"/>
    <n v="126417"/>
    <n v="1"/>
    <n v="68"/>
    <n v="204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6698309.157600001"/>
    <n v="13035311.283499999"/>
  </r>
  <r>
    <n v="1863"/>
    <x v="1"/>
    <n v="1"/>
    <n v="27.5"/>
    <n v="0.5"/>
    <n v="474011.31939999998"/>
    <n v="2019207"/>
    <n v="24045"/>
    <n v="1019"/>
    <s v="sildG05"/>
    <s v="161722.G05"/>
    <s v="sildG05"/>
    <n v="126417"/>
    <n v="1"/>
    <n v="80"/>
    <n v="212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00490399.7128"/>
    <n v="13035311.283499999"/>
  </r>
  <r>
    <n v="1864"/>
    <x v="1"/>
    <n v="1"/>
    <n v="27.5"/>
    <n v="0.5"/>
    <n v="474011.31939999998"/>
    <n v="2019207"/>
    <n v="24052"/>
    <n v="1019"/>
    <s v="sildG05"/>
    <s v="161722.G05"/>
    <s v="sildG05"/>
    <n v="126417"/>
    <n v="1"/>
    <n v="6"/>
    <n v="194"/>
    <n v="27.5"/>
    <x v="4"/>
    <n v="2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1958195.963599995"/>
    <n v="13035311.283499999"/>
  </r>
  <r>
    <n v="1865"/>
    <x v="1"/>
    <n v="1"/>
    <n v="27.5"/>
    <n v="0.5"/>
    <n v="474011.31939999998"/>
    <n v="2019207"/>
    <n v="24052"/>
    <n v="1019"/>
    <s v="sildG05"/>
    <s v="161722.G05"/>
    <s v="sildG05"/>
    <n v="126417"/>
    <n v="1"/>
    <n v="28"/>
    <n v="175"/>
    <n v="27.5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2951980.894999996"/>
    <n v="13035311.283499999"/>
  </r>
  <r>
    <n v="1866"/>
    <x v="1"/>
    <n v="1"/>
    <n v="27.5"/>
    <n v="0.5"/>
    <n v="474011.31939999998"/>
    <n v="2019207"/>
    <n v="24052"/>
    <n v="1019"/>
    <s v="sildG05"/>
    <s v="161722.G05"/>
    <s v="sildG05"/>
    <n v="126417"/>
    <n v="1"/>
    <n v="31"/>
    <n v="168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633901.659199998"/>
    <n v="13035311.283499999"/>
  </r>
  <r>
    <n v="1867"/>
    <x v="1"/>
    <n v="1"/>
    <n v="27.5"/>
    <n v="0.5"/>
    <n v="474011.31939999998"/>
    <n v="2019207"/>
    <n v="24052"/>
    <n v="1019"/>
    <s v="sildG05"/>
    <s v="161722.G05"/>
    <s v="sildG05"/>
    <n v="126417"/>
    <n v="1"/>
    <n v="76"/>
    <n v="174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2477969.575599998"/>
    <n v="13035311.283499999"/>
  </r>
  <r>
    <n v="1868"/>
    <x v="1"/>
    <n v="1"/>
    <n v="28"/>
    <n v="0.5"/>
    <n v="458586.23609999998"/>
    <n v="2019207"/>
    <n v="24022"/>
    <n v="1019"/>
    <s v="sildG05"/>
    <s v="161722.G05"/>
    <s v="sildG05"/>
    <n v="126417"/>
    <n v="1"/>
    <n v="8"/>
    <n v="168"/>
    <n v="28"/>
    <x v="3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7042487.664800003"/>
    <n v="12840414.6108"/>
  </r>
  <r>
    <n v="1869"/>
    <x v="1"/>
    <n v="1"/>
    <n v="28"/>
    <n v="0.5"/>
    <n v="458586.23609999998"/>
    <n v="2019207"/>
    <n v="24022"/>
    <n v="1019"/>
    <s v="sildG05"/>
    <s v="161722.G05"/>
    <s v="sildG05"/>
    <n v="126417"/>
    <n v="1"/>
    <n v="16"/>
    <n v="157"/>
    <n v="28"/>
    <x v="3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1998039.067699999"/>
    <n v="12840414.6108"/>
  </r>
  <r>
    <n v="1870"/>
    <x v="1"/>
    <n v="1"/>
    <n v="28"/>
    <n v="0.5"/>
    <n v="458586.23609999998"/>
    <n v="2019207"/>
    <n v="24034"/>
    <n v="1019"/>
    <s v="sildG05"/>
    <s v="161722.G05"/>
    <s v="sildG05"/>
    <n v="126417"/>
    <n v="1"/>
    <n v="10"/>
    <n v="202"/>
    <n v="28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2634419.69219999"/>
    <n v="12840414.6108"/>
  </r>
  <r>
    <n v="1871"/>
    <x v="1"/>
    <n v="1"/>
    <n v="28"/>
    <n v="0.5"/>
    <n v="458586.23609999998"/>
    <n v="2019207"/>
    <n v="24034"/>
    <n v="1019"/>
    <s v="sildG05"/>
    <s v="161722.G05"/>
    <s v="sildG05"/>
    <n v="126417"/>
    <n v="1"/>
    <n v="22"/>
    <n v="221"/>
    <n v="28"/>
    <x v="2"/>
    <n v="1"/>
    <s v="-"/>
    <s v="-"/>
    <x v="1"/>
    <s v="-"/>
    <n v="2"/>
    <s v="-"/>
    <s v="-"/>
    <n v="1.7000000000000001E-2"/>
    <s v="-"/>
    <n v="56"/>
    <n v="2"/>
    <n v="1"/>
    <n v="2"/>
    <s v="-"/>
    <s v="-"/>
    <s v="-"/>
    <n v="1"/>
    <s v="-"/>
    <s v="-"/>
    <s v="-"/>
    <s v="-"/>
    <b v="1"/>
    <m/>
    <n v="101347558.17809999"/>
    <n v="12840414.6108"/>
  </r>
  <r>
    <n v="1872"/>
    <x v="1"/>
    <n v="1"/>
    <n v="28"/>
    <n v="0.5"/>
    <n v="458586.23609999998"/>
    <n v="2019207"/>
    <n v="24034"/>
    <n v="1019"/>
    <s v="sildG05"/>
    <s v="161722.G05"/>
    <s v="sildG05"/>
    <n v="126417"/>
    <n v="1"/>
    <n v="24"/>
    <n v="194"/>
    <n v="28"/>
    <x v="4"/>
    <n v="1"/>
    <s v="-"/>
    <s v="-"/>
    <x v="1"/>
    <s v="-"/>
    <n v="2"/>
    <s v="-"/>
    <s v="-"/>
    <n v="5.0000000000000001E-3"/>
    <s v="-"/>
    <n v="56"/>
    <n v="2"/>
    <n v="1"/>
    <n v="2"/>
    <s v="-"/>
    <s v="-"/>
    <s v="-"/>
    <n v="1"/>
    <s v="-"/>
    <s v="-"/>
    <s v="-"/>
    <s v="-"/>
    <b v="1"/>
    <m/>
    <n v="88965729.803399995"/>
    <n v="12840414.6108"/>
  </r>
  <r>
    <n v="1873"/>
    <x v="1"/>
    <n v="1"/>
    <n v="28"/>
    <n v="0.5"/>
    <n v="458586.23609999998"/>
    <n v="2019207"/>
    <n v="24034"/>
    <n v="1019"/>
    <s v="sildG05"/>
    <s v="161722.G05"/>
    <s v="sildG05"/>
    <n v="126417"/>
    <n v="1"/>
    <n v="27"/>
    <n v="207"/>
    <n v="28"/>
    <x v="5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94927350.872699991"/>
    <n v="12840414.6108"/>
  </r>
  <r>
    <n v="1874"/>
    <x v="1"/>
    <n v="1"/>
    <n v="28"/>
    <n v="0.5"/>
    <n v="458586.23609999998"/>
    <n v="2019207"/>
    <n v="24034"/>
    <n v="1019"/>
    <s v="sildG05"/>
    <s v="161722.G05"/>
    <s v="sildG05"/>
    <n v="126417"/>
    <n v="1"/>
    <n v="32"/>
    <n v="193"/>
    <n v="28"/>
    <x v="5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8507143.567299992"/>
    <n v="12840414.6108"/>
  </r>
  <r>
    <n v="1875"/>
    <x v="1"/>
    <n v="1"/>
    <n v="28"/>
    <n v="0.5"/>
    <n v="458586.23609999998"/>
    <n v="2019207"/>
    <n v="24034"/>
    <n v="1019"/>
    <s v="sildG05"/>
    <s v="161722.G05"/>
    <s v="sildG05"/>
    <n v="126417"/>
    <n v="1"/>
    <n v="40"/>
    <n v="198"/>
    <n v="28"/>
    <x v="6"/>
    <n v="2"/>
    <s v="-"/>
    <s v="-"/>
    <x v="1"/>
    <s v="-"/>
    <n v="2"/>
    <s v="-"/>
    <s v="-"/>
    <n v="1.0999999999999999E-2"/>
    <s v="-"/>
    <n v="56"/>
    <n v="2"/>
    <n v="1"/>
    <n v="1"/>
    <s v="-"/>
    <s v="-"/>
    <s v="-"/>
    <n v="1"/>
    <s v="-"/>
    <s v="-"/>
    <s v="-"/>
    <s v="-"/>
    <b v="1"/>
    <m/>
    <n v="90800074.747799993"/>
    <n v="12840414.6108"/>
  </r>
  <r>
    <n v="1876"/>
    <x v="1"/>
    <n v="1"/>
    <n v="28"/>
    <n v="0.5"/>
    <n v="458586.23609999998"/>
    <n v="2019207"/>
    <n v="24034"/>
    <n v="1019"/>
    <s v="sildG05"/>
    <s v="161722.G05"/>
    <s v="sildG05"/>
    <n v="126417"/>
    <n v="1"/>
    <n v="44"/>
    <n v="187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5755626.150700003"/>
    <n v="12840414.6108"/>
  </r>
  <r>
    <n v="1877"/>
    <x v="1"/>
    <n v="1"/>
    <n v="28"/>
    <n v="0.5"/>
    <n v="458586.23609999998"/>
    <n v="2019207"/>
    <n v="24034"/>
    <n v="1019"/>
    <s v="sildG05"/>
    <s v="161722.G05"/>
    <s v="sildG05"/>
    <n v="126417"/>
    <n v="1"/>
    <n v="50"/>
    <n v="204"/>
    <n v="28"/>
    <x v="5"/>
    <n v="1"/>
    <s v="-"/>
    <s v="-"/>
    <x v="1"/>
    <s v="-"/>
    <n v="4"/>
    <s v="-"/>
    <s v="-"/>
    <n v="2E-3"/>
    <s v="-"/>
    <n v="55"/>
    <n v="2"/>
    <n v="1"/>
    <n v="1"/>
    <s v="-"/>
    <s v="-"/>
    <s v="-"/>
    <n v="2"/>
    <s v="-"/>
    <s v="-"/>
    <s v="-"/>
    <s v="-"/>
    <b v="1"/>
    <m/>
    <n v="93551592.164399996"/>
    <n v="12840414.6108"/>
  </r>
  <r>
    <n v="1878"/>
    <x v="1"/>
    <n v="1"/>
    <n v="28"/>
    <n v="0.5"/>
    <n v="458586.23609999998"/>
    <n v="2019207"/>
    <n v="24034"/>
    <n v="1019"/>
    <s v="sildG05"/>
    <s v="161722.G05"/>
    <s v="sildG05"/>
    <n v="126417"/>
    <n v="1"/>
    <n v="51"/>
    <n v="196"/>
    <n v="28"/>
    <x v="2"/>
    <n v="1"/>
    <s v="-"/>
    <s v="-"/>
    <x v="1"/>
    <s v="-"/>
    <n v="2"/>
    <s v="-"/>
    <s v="-"/>
    <n v="1.7000000000000001E-2"/>
    <s v="-"/>
    <n v="56"/>
    <n v="2"/>
    <n v="1"/>
    <n v="2"/>
    <s v="-"/>
    <s v="-"/>
    <s v="-"/>
    <n v="1"/>
    <s v="-"/>
    <s v="-"/>
    <s v="-"/>
    <s v="-"/>
    <b v="1"/>
    <m/>
    <n v="89882902.275600001"/>
    <n v="12840414.6108"/>
  </r>
  <r>
    <n v="1879"/>
    <x v="1"/>
    <n v="1"/>
    <n v="28"/>
    <n v="0.5"/>
    <n v="458586.23609999998"/>
    <n v="2019207"/>
    <n v="24034"/>
    <n v="1019"/>
    <s v="sildG05"/>
    <s v="161722.G05"/>
    <s v="sildG05"/>
    <n v="126417"/>
    <n v="1"/>
    <n v="80"/>
    <n v="221"/>
    <n v="28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01347558.17809999"/>
    <n v="12840414.6108"/>
  </r>
  <r>
    <n v="1880"/>
    <x v="1"/>
    <n v="1"/>
    <n v="28"/>
    <n v="0.5"/>
    <n v="458586.23609999998"/>
    <n v="2019207"/>
    <n v="24035"/>
    <n v="1019"/>
    <s v="sildG05"/>
    <s v="161722.G05"/>
    <s v="sildG05"/>
    <n v="126417"/>
    <n v="1"/>
    <n v="5"/>
    <n v="164"/>
    <n v="28"/>
    <x v="5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5208142.720399991"/>
    <n v="12840414.6108"/>
  </r>
  <r>
    <n v="1881"/>
    <x v="1"/>
    <n v="1"/>
    <n v="28"/>
    <n v="0.5"/>
    <n v="458586.23609999998"/>
    <n v="2019207"/>
    <n v="24035"/>
    <n v="1019"/>
    <s v="sildG05"/>
    <s v="161722.G05"/>
    <s v="sildG05"/>
    <n v="126417"/>
    <n v="1"/>
    <n v="11"/>
    <n v="185"/>
    <n v="28"/>
    <x v="5"/>
    <n v="2"/>
    <s v="-"/>
    <s v="-"/>
    <x v="1"/>
    <s v="-"/>
    <n v="4"/>
    <s v="-"/>
    <s v="-"/>
    <n v="4.0000000000000001E-3"/>
    <s v="-"/>
    <n v="55"/>
    <n v="2"/>
    <n v="1"/>
    <n v="2"/>
    <s v="-"/>
    <s v="-"/>
    <s v="-"/>
    <n v="1"/>
    <s v="-"/>
    <s v="-"/>
    <s v="-"/>
    <s v="-"/>
    <b v="1"/>
    <m/>
    <n v="84838453.678499997"/>
    <n v="12840414.6108"/>
  </r>
  <r>
    <n v="1882"/>
    <x v="1"/>
    <n v="1"/>
    <n v="28"/>
    <n v="0.5"/>
    <n v="458586.23609999998"/>
    <n v="2019207"/>
    <n v="24035"/>
    <n v="1019"/>
    <s v="sildG05"/>
    <s v="161722.G05"/>
    <s v="sildG05"/>
    <n v="126417"/>
    <n v="1"/>
    <n v="23"/>
    <n v="197"/>
    <n v="28"/>
    <x v="3"/>
    <n v="2"/>
    <s v="-"/>
    <s v="-"/>
    <x v="1"/>
    <s v="-"/>
    <n v="2"/>
    <s v="-"/>
    <s v="-"/>
    <n v="1.4E-2"/>
    <s v="-"/>
    <n v="56"/>
    <n v="2"/>
    <n v="1"/>
    <n v="2"/>
    <s v="-"/>
    <s v="-"/>
    <s v="-"/>
    <n v="1"/>
    <s v="-"/>
    <s v="-"/>
    <s v="-"/>
    <s v="-"/>
    <b v="1"/>
    <m/>
    <n v="90341488.511699989"/>
    <n v="12840414.6108"/>
  </r>
  <r>
    <n v="1883"/>
    <x v="1"/>
    <n v="1"/>
    <n v="28"/>
    <n v="0.5"/>
    <n v="458586.23609999998"/>
    <n v="2019207"/>
    <n v="24035"/>
    <n v="1019"/>
    <s v="sildG05"/>
    <s v="161722.G05"/>
    <s v="sildG05"/>
    <n v="126417"/>
    <n v="1"/>
    <n v="32"/>
    <n v="178"/>
    <n v="28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1628350.02579999"/>
    <n v="12840414.6108"/>
  </r>
  <r>
    <n v="1884"/>
    <x v="1"/>
    <n v="1"/>
    <n v="28"/>
    <n v="0.5"/>
    <n v="458586.23609999998"/>
    <n v="2019207"/>
    <n v="24035"/>
    <n v="1019"/>
    <s v="sildG05"/>
    <s v="161722.G05"/>
    <s v="sildG05"/>
    <n v="126417"/>
    <n v="1"/>
    <n v="33"/>
    <n v="184"/>
    <n v="28"/>
    <x v="4"/>
    <n v="1"/>
    <s v="-"/>
    <s v="-"/>
    <x v="1"/>
    <s v="-"/>
    <n v="4"/>
    <s v="-"/>
    <s v="-"/>
    <n v="2E-3"/>
    <s v="-"/>
    <s v="-"/>
    <n v="2"/>
    <n v="1"/>
    <n v="2"/>
    <s v="-"/>
    <s v="-"/>
    <s v="-"/>
    <n v="1"/>
    <s v="-"/>
    <s v="-"/>
    <s v="-"/>
    <s v="-"/>
    <b v="1"/>
    <m/>
    <n v="84379867.442399994"/>
    <n v="12840414.6108"/>
  </r>
  <r>
    <n v="1885"/>
    <x v="1"/>
    <n v="1"/>
    <n v="28"/>
    <n v="0.5"/>
    <n v="458586.23609999998"/>
    <n v="2019207"/>
    <n v="24035"/>
    <n v="1019"/>
    <s v="sildG05"/>
    <s v="161722.G05"/>
    <s v="sildG05"/>
    <n v="126417"/>
    <n v="1"/>
    <n v="40"/>
    <n v="196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9882902.275600001"/>
    <n v="12840414.6108"/>
  </r>
  <r>
    <n v="1886"/>
    <x v="1"/>
    <n v="1"/>
    <n v="28"/>
    <n v="0.5"/>
    <n v="458586.23609999998"/>
    <n v="2019207"/>
    <n v="24035"/>
    <n v="1019"/>
    <s v="sildG05"/>
    <s v="161722.G05"/>
    <s v="sildG05"/>
    <n v="126417"/>
    <n v="1"/>
    <n v="47"/>
    <n v="204"/>
    <n v="28"/>
    <x v="5"/>
    <n v="1"/>
    <s v="-"/>
    <s v="-"/>
    <x v="1"/>
    <s v="-"/>
    <n v="4"/>
    <s v="-"/>
    <s v="-"/>
    <n v="5.0000000000000001E-3"/>
    <s v="-"/>
    <n v="54"/>
    <n v="2"/>
    <n v="1"/>
    <n v="2"/>
    <s v="-"/>
    <s v="-"/>
    <s v="-"/>
    <n v="1"/>
    <s v="-"/>
    <s v="-"/>
    <s v="-"/>
    <s v="-"/>
    <b v="1"/>
    <m/>
    <n v="93551592.164399996"/>
    <n v="12840414.6108"/>
  </r>
  <r>
    <n v="1887"/>
    <x v="1"/>
    <n v="1"/>
    <n v="28"/>
    <n v="0.5"/>
    <n v="458586.23609999998"/>
    <n v="2019207"/>
    <n v="24035"/>
    <n v="1019"/>
    <s v="sildG05"/>
    <s v="161722.G05"/>
    <s v="sildG05"/>
    <n v="126417"/>
    <n v="1"/>
    <n v="52"/>
    <n v="194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8965729.803399995"/>
    <n v="12840414.6108"/>
  </r>
  <r>
    <n v="1888"/>
    <x v="1"/>
    <n v="1"/>
    <n v="28"/>
    <n v="0.5"/>
    <n v="458586.23609999998"/>
    <n v="2019207"/>
    <n v="24035"/>
    <n v="1019"/>
    <s v="sildG05"/>
    <s v="161722.G05"/>
    <s v="sildG05"/>
    <n v="126417"/>
    <n v="1"/>
    <n v="54"/>
    <n v="211"/>
    <n v="28"/>
    <x v="5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96761695.817099988"/>
    <n v="12840414.6108"/>
  </r>
  <r>
    <n v="1889"/>
    <x v="1"/>
    <n v="1"/>
    <n v="28"/>
    <n v="0.5"/>
    <n v="458586.23609999998"/>
    <n v="2019207"/>
    <n v="24035"/>
    <n v="1019"/>
    <s v="sildG05"/>
    <s v="161722.G05"/>
    <s v="sildG05"/>
    <n v="126417"/>
    <n v="1"/>
    <n v="76"/>
    <n v="195"/>
    <n v="28"/>
    <x v="4"/>
    <n v="1"/>
    <s v="-"/>
    <s v="-"/>
    <x v="1"/>
    <s v="-"/>
    <n v="4"/>
    <s v="-"/>
    <s v="-"/>
    <n v="2E-3"/>
    <s v="-"/>
    <s v="-"/>
    <n v="2"/>
    <n v="1"/>
    <n v="2"/>
    <s v="-"/>
    <s v="-"/>
    <s v="-"/>
    <n v="1"/>
    <s v="-"/>
    <s v="-"/>
    <s v="-"/>
    <s v="-"/>
    <b v="1"/>
    <m/>
    <n v="89424316.039499998"/>
    <n v="12840414.6108"/>
  </r>
  <r>
    <n v="1890"/>
    <x v="1"/>
    <n v="1"/>
    <n v="28"/>
    <n v="0.5"/>
    <n v="458586.23609999998"/>
    <n v="2019207"/>
    <n v="24035"/>
    <n v="1019"/>
    <s v="sildG05"/>
    <s v="161722.G05"/>
    <s v="sildG05"/>
    <n v="126417"/>
    <n v="1"/>
    <n v="77"/>
    <n v="191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7589971.095100001"/>
    <n v="12840414.6108"/>
  </r>
  <r>
    <n v="1891"/>
    <x v="1"/>
    <n v="1"/>
    <n v="28"/>
    <n v="0.5"/>
    <n v="458586.23609999998"/>
    <n v="2019207"/>
    <n v="24037"/>
    <n v="1019"/>
    <s v="sildG05"/>
    <s v="161722.G05"/>
    <s v="sildG05"/>
    <n v="126417"/>
    <n v="1"/>
    <n v="3"/>
    <n v="187"/>
    <n v="28"/>
    <x v="4"/>
    <n v="2"/>
    <s v="-"/>
    <s v="-"/>
    <x v="1"/>
    <s v="-"/>
    <n v="3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5755626.150700003"/>
    <n v="12840414.6108"/>
  </r>
  <r>
    <n v="1892"/>
    <x v="1"/>
    <n v="1"/>
    <n v="28"/>
    <n v="0.5"/>
    <n v="458586.23609999998"/>
    <n v="2019207"/>
    <n v="24037"/>
    <n v="1019"/>
    <s v="sildG05"/>
    <s v="161722.G05"/>
    <s v="sildG05"/>
    <n v="126417"/>
    <n v="1"/>
    <n v="26"/>
    <n v="184"/>
    <n v="28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4379867.442399994"/>
    <n v="12840414.6108"/>
  </r>
  <r>
    <n v="1893"/>
    <x v="1"/>
    <n v="1"/>
    <n v="28"/>
    <n v="0.5"/>
    <n v="458586.23609999998"/>
    <n v="2019207"/>
    <n v="24037"/>
    <n v="1019"/>
    <s v="sildG05"/>
    <s v="161722.G05"/>
    <s v="sildG05"/>
    <n v="126417"/>
    <n v="1"/>
    <n v="32"/>
    <n v="176"/>
    <n v="28"/>
    <x v="3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711177.553599998"/>
    <n v="12840414.6108"/>
  </r>
  <r>
    <n v="1894"/>
    <x v="1"/>
    <n v="1"/>
    <n v="28"/>
    <n v="0.5"/>
    <n v="458586.23609999998"/>
    <n v="2019207"/>
    <n v="24037"/>
    <n v="1019"/>
    <s v="sildG05"/>
    <s v="161722.G05"/>
    <s v="sildG05"/>
    <n v="126417"/>
    <n v="1"/>
    <n v="36"/>
    <n v="196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9882902.275600001"/>
    <n v="12840414.6108"/>
  </r>
  <r>
    <n v="1895"/>
    <x v="1"/>
    <n v="1"/>
    <n v="28"/>
    <n v="0.5"/>
    <n v="458586.23609999998"/>
    <n v="2019207"/>
    <n v="24037"/>
    <n v="1019"/>
    <s v="sildG05"/>
    <s v="161722.G05"/>
    <s v="sildG05"/>
    <n v="126417"/>
    <n v="1"/>
    <n v="38"/>
    <n v="191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7589971.095100001"/>
    <n v="12840414.6108"/>
  </r>
  <r>
    <n v="1896"/>
    <x v="1"/>
    <n v="1"/>
    <n v="28"/>
    <n v="0.5"/>
    <n v="458586.23609999998"/>
    <n v="2019207"/>
    <n v="24037"/>
    <n v="1019"/>
    <s v="sildG05"/>
    <s v="161722.G05"/>
    <s v="sildG05"/>
    <n v="126417"/>
    <n v="1"/>
    <n v="50"/>
    <n v="206"/>
    <n v="28"/>
    <x v="4"/>
    <n v="2"/>
    <s v="-"/>
    <s v="-"/>
    <x v="1"/>
    <s v="-"/>
    <n v="4"/>
    <s v="-"/>
    <s v="-"/>
    <n v="5.0000000000000001E-3"/>
    <s v="-"/>
    <n v="55"/>
    <n v="2"/>
    <n v="1"/>
    <n v="1"/>
    <s v="-"/>
    <s v="-"/>
    <s v="-"/>
    <n v="1"/>
    <s v="-"/>
    <s v="-"/>
    <s v="-"/>
    <s v="-"/>
    <b v="1"/>
    <m/>
    <n v="94468764.636600003"/>
    <n v="12840414.6108"/>
  </r>
  <r>
    <n v="1897"/>
    <x v="1"/>
    <n v="1"/>
    <n v="28"/>
    <n v="0.5"/>
    <n v="458586.23609999998"/>
    <n v="2019207"/>
    <n v="24037"/>
    <n v="1019"/>
    <s v="sildG05"/>
    <s v="161722.G05"/>
    <s v="sildG05"/>
    <n v="126417"/>
    <n v="1"/>
    <n v="58"/>
    <n v="183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3921281.20629999"/>
    <n v="12840414.6108"/>
  </r>
  <r>
    <n v="1898"/>
    <x v="1"/>
    <n v="1"/>
    <n v="28"/>
    <n v="0.5"/>
    <n v="458586.23609999998"/>
    <n v="2019207"/>
    <n v="24037"/>
    <n v="1019"/>
    <s v="sildG05"/>
    <s v="161722.G05"/>
    <s v="sildG05"/>
    <n v="126417"/>
    <n v="1"/>
    <n v="65"/>
    <n v="184"/>
    <n v="28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4379867.442399994"/>
    <n v="12840414.6108"/>
  </r>
  <r>
    <n v="1899"/>
    <x v="1"/>
    <n v="1"/>
    <n v="28"/>
    <n v="0.5"/>
    <n v="458586.23609999998"/>
    <n v="2019207"/>
    <n v="24037"/>
    <n v="1019"/>
    <s v="sildG05"/>
    <s v="161722.G05"/>
    <s v="sildG05"/>
    <n v="126417"/>
    <n v="1"/>
    <n v="70"/>
    <n v="171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18246.373099998"/>
    <n v="12840414.6108"/>
  </r>
  <r>
    <n v="1900"/>
    <x v="1"/>
    <n v="1"/>
    <n v="28"/>
    <n v="0.5"/>
    <n v="458586.23609999998"/>
    <n v="2019207"/>
    <n v="24037"/>
    <n v="1019"/>
    <s v="sildG05"/>
    <s v="161722.G05"/>
    <s v="sildG05"/>
    <n v="126417"/>
    <n v="1"/>
    <n v="82"/>
    <n v="188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6214212.386799991"/>
    <n v="12840414.6108"/>
  </r>
  <r>
    <n v="1901"/>
    <x v="1"/>
    <n v="1"/>
    <n v="28"/>
    <n v="0.5"/>
    <n v="458586.23609999998"/>
    <n v="2019207"/>
    <n v="24037"/>
    <n v="1019"/>
    <s v="sildG05"/>
    <s v="161722.G05"/>
    <s v="sildG05"/>
    <n v="126417"/>
    <n v="1"/>
    <n v="85"/>
    <n v="195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9424316.039499998"/>
    <n v="12840414.6108"/>
  </r>
  <r>
    <n v="1902"/>
    <x v="1"/>
    <n v="1"/>
    <n v="28"/>
    <n v="0.5"/>
    <n v="458586.23609999998"/>
    <n v="2019207"/>
    <n v="24037"/>
    <n v="1019"/>
    <s v="sildG05"/>
    <s v="161722.G05"/>
    <s v="sildG05"/>
    <n v="126417"/>
    <n v="1"/>
    <n v="94"/>
    <n v="186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5297039.9146"/>
    <n v="12840414.6108"/>
  </r>
  <r>
    <n v="1903"/>
    <x v="1"/>
    <n v="1"/>
    <n v="28"/>
    <n v="0.5"/>
    <n v="458586.23609999998"/>
    <n v="2019207"/>
    <n v="24037"/>
    <n v="1019"/>
    <s v="sildG05"/>
    <s v="161722.G05"/>
    <s v="sildG05"/>
    <n v="126417"/>
    <n v="1"/>
    <n v="97"/>
    <n v="192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8048557.331200004"/>
    <n v="12840414.6108"/>
  </r>
  <r>
    <n v="1904"/>
    <x v="1"/>
    <n v="1"/>
    <n v="28"/>
    <n v="0.5"/>
    <n v="458586.23609999998"/>
    <n v="2019207"/>
    <n v="24045"/>
    <n v="1019"/>
    <s v="sildG05"/>
    <s v="161722.G05"/>
    <s v="sildG05"/>
    <n v="126417"/>
    <n v="1"/>
    <n v="4"/>
    <n v="203"/>
    <n v="28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93093005.928299993"/>
    <n v="12840414.6108"/>
  </r>
  <r>
    <n v="1905"/>
    <x v="1"/>
    <n v="1"/>
    <n v="28"/>
    <n v="0.5"/>
    <n v="458586.23609999998"/>
    <n v="2019207"/>
    <n v="24045"/>
    <n v="1019"/>
    <s v="sildG05"/>
    <s v="161722.G05"/>
    <s v="sildG05"/>
    <n v="126417"/>
    <n v="1"/>
    <n v="16"/>
    <n v="210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96303109.581"/>
    <n v="12840414.6108"/>
  </r>
  <r>
    <n v="1906"/>
    <x v="1"/>
    <n v="1"/>
    <n v="28"/>
    <n v="0.5"/>
    <n v="458586.23609999998"/>
    <n v="2019207"/>
    <n v="24045"/>
    <n v="1019"/>
    <s v="sildG05"/>
    <s v="161722.G05"/>
    <s v="sildG05"/>
    <n v="126417"/>
    <n v="1"/>
    <n v="22"/>
    <n v="205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94010178.4005"/>
    <n v="12840414.6108"/>
  </r>
  <r>
    <n v="1907"/>
    <x v="1"/>
    <n v="1"/>
    <n v="28"/>
    <n v="0.5"/>
    <n v="458586.23609999998"/>
    <n v="2019207"/>
    <n v="24045"/>
    <n v="1019"/>
    <s v="sildG05"/>
    <s v="161722.G05"/>
    <s v="sildG05"/>
    <n v="126417"/>
    <n v="1"/>
    <n v="30"/>
    <n v="193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88507143.567299992"/>
    <n v="12840414.6108"/>
  </r>
  <r>
    <n v="1908"/>
    <x v="1"/>
    <n v="1"/>
    <n v="28"/>
    <n v="0.5"/>
    <n v="458586.23609999998"/>
    <n v="2019207"/>
    <n v="24045"/>
    <n v="1019"/>
    <s v="sildG05"/>
    <s v="161722.G05"/>
    <s v="sildG05"/>
    <n v="126417"/>
    <n v="1"/>
    <n v="39"/>
    <n v="199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1258660.983899996"/>
    <n v="12840414.6108"/>
  </r>
  <r>
    <n v="1909"/>
    <x v="1"/>
    <n v="1"/>
    <n v="28"/>
    <n v="0.5"/>
    <n v="458586.23609999998"/>
    <n v="2019207"/>
    <n v="24045"/>
    <n v="1019"/>
    <s v="sildG05"/>
    <s v="161722.G05"/>
    <s v="sildG05"/>
    <n v="126417"/>
    <n v="1"/>
    <n v="70"/>
    <n v="204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3551592.164399996"/>
    <n v="12840414.6108"/>
  </r>
  <r>
    <n v="1910"/>
    <x v="1"/>
    <n v="1"/>
    <n v="28"/>
    <n v="0.5"/>
    <n v="458586.23609999998"/>
    <n v="2019207"/>
    <n v="24045"/>
    <n v="1019"/>
    <s v="sildG05"/>
    <s v="161722.G05"/>
    <s v="sildG05"/>
    <n v="126417"/>
    <n v="1"/>
    <n v="83"/>
    <n v="209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95844523.344899997"/>
    <n v="12840414.6108"/>
  </r>
  <r>
    <n v="1911"/>
    <x v="1"/>
    <n v="1"/>
    <n v="28"/>
    <n v="0.5"/>
    <n v="458586.23609999998"/>
    <n v="2019207"/>
    <n v="24045"/>
    <n v="1019"/>
    <s v="sildG05"/>
    <s v="161722.G05"/>
    <s v="sildG05"/>
    <n v="126417"/>
    <n v="1"/>
    <n v="93"/>
    <n v="215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98596040.761500001"/>
    <n v="12840414.6108"/>
  </r>
  <r>
    <n v="1912"/>
    <x v="1"/>
    <n v="1"/>
    <n v="28"/>
    <n v="0.5"/>
    <n v="458586.23609999998"/>
    <n v="2019207"/>
    <n v="24052"/>
    <n v="1019"/>
    <s v="sildG05"/>
    <s v="161722.G05"/>
    <s v="sildG05"/>
    <n v="126417"/>
    <n v="1"/>
    <n v="1"/>
    <n v="222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101806144.41419999"/>
    <n v="12840414.6108"/>
  </r>
  <r>
    <n v="1913"/>
    <x v="1"/>
    <n v="1"/>
    <n v="28"/>
    <n v="0.5"/>
    <n v="458586.23609999998"/>
    <n v="2019207"/>
    <n v="24052"/>
    <n v="1019"/>
    <s v="sildG05"/>
    <s v="161722.G05"/>
    <s v="sildG05"/>
    <n v="126417"/>
    <n v="1"/>
    <n v="8"/>
    <n v="190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7131384.858999997"/>
    <n v="12840414.6108"/>
  </r>
  <r>
    <n v="1914"/>
    <x v="1"/>
    <n v="1"/>
    <n v="28"/>
    <n v="0.5"/>
    <n v="458586.23609999998"/>
    <n v="2019207"/>
    <n v="24052"/>
    <n v="1019"/>
    <s v="sildG05"/>
    <s v="161722.G05"/>
    <s v="sildG05"/>
    <n v="126417"/>
    <n v="1"/>
    <n v="24"/>
    <n v="158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2456625.303800002"/>
    <n v="12840414.6108"/>
  </r>
  <r>
    <n v="1915"/>
    <x v="1"/>
    <n v="1"/>
    <n v="28"/>
    <n v="0.5"/>
    <n v="458586.23609999998"/>
    <n v="2019207"/>
    <n v="24052"/>
    <n v="1019"/>
    <s v="sildG05"/>
    <s v="161722.G05"/>
    <s v="sildG05"/>
    <n v="126417"/>
    <n v="1"/>
    <n v="62"/>
    <n v="197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90341488.511699989"/>
    <n v="12840414.6108"/>
  </r>
  <r>
    <n v="1916"/>
    <x v="1"/>
    <n v="1"/>
    <n v="28"/>
    <n v="0.5"/>
    <n v="458586.23609999998"/>
    <n v="2019207"/>
    <n v="24052"/>
    <n v="1019"/>
    <s v="sildG05"/>
    <s v="161722.G05"/>
    <s v="sildG05"/>
    <n v="126417"/>
    <n v="1"/>
    <n v="79"/>
    <n v="176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0711177.553599998"/>
    <n v="12840414.6108"/>
  </r>
  <r>
    <n v="1917"/>
    <x v="1"/>
    <n v="1"/>
    <n v="28"/>
    <n v="0.5"/>
    <n v="458586.23609999998"/>
    <n v="2019207"/>
    <n v="24052"/>
    <n v="1019"/>
    <s v="sildG05"/>
    <s v="161722.G05"/>
    <s v="sildG05"/>
    <n v="126417"/>
    <n v="1"/>
    <n v="80"/>
    <n v="195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9424316.039499998"/>
    <n v="12840414.6108"/>
  </r>
  <r>
    <n v="1918"/>
    <x v="1"/>
    <n v="1"/>
    <n v="28.5"/>
    <n v="0.5"/>
    <n v="444404.08130000002"/>
    <n v="2019207"/>
    <n v="24022"/>
    <n v="1019"/>
    <s v="sildG05"/>
    <s v="161722.G05"/>
    <s v="sildG05"/>
    <n v="126417"/>
    <n v="1"/>
    <n v="38"/>
    <n v="183"/>
    <n v="28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1325946.877900004"/>
    <n v="12665516.317050001"/>
  </r>
  <r>
    <n v="1919"/>
    <x v="1"/>
    <n v="1"/>
    <n v="28.5"/>
    <n v="0.5"/>
    <n v="444404.08130000002"/>
    <n v="2019207"/>
    <n v="24034"/>
    <n v="1019"/>
    <s v="sildG05"/>
    <s v="161722.G05"/>
    <s v="sildG05"/>
    <n v="126417"/>
    <n v="1"/>
    <n v="4"/>
    <n v="211"/>
    <n v="28.5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3769261.154300004"/>
    <n v="12665516.317050001"/>
  </r>
  <r>
    <n v="1920"/>
    <x v="1"/>
    <n v="1"/>
    <n v="28.5"/>
    <n v="0.5"/>
    <n v="444404.08130000002"/>
    <n v="2019207"/>
    <n v="24034"/>
    <n v="1019"/>
    <s v="sildG05"/>
    <s v="161722.G05"/>
    <s v="sildG05"/>
    <n v="126417"/>
    <n v="1"/>
    <n v="6"/>
    <n v="208"/>
    <n v="28.5"/>
    <x v="5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2436048.910400003"/>
    <n v="12665516.317050001"/>
  </r>
  <r>
    <n v="1921"/>
    <x v="1"/>
    <n v="1"/>
    <n v="28.5"/>
    <n v="0.5"/>
    <n v="444404.08130000002"/>
    <n v="2019207"/>
    <n v="24035"/>
    <n v="1019"/>
    <s v="sildG05"/>
    <s v="161722.G05"/>
    <s v="sildG05"/>
    <n v="126417"/>
    <n v="1"/>
    <n v="6"/>
    <n v="191"/>
    <n v="28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84881179.528300002"/>
    <n v="12665516.317050001"/>
  </r>
  <r>
    <n v="1922"/>
    <x v="1"/>
    <n v="1"/>
    <n v="28.5"/>
    <n v="0.5"/>
    <n v="444404.08130000002"/>
    <n v="2019207"/>
    <n v="24035"/>
    <n v="1019"/>
    <s v="sildG05"/>
    <s v="161722.G05"/>
    <s v="sildG05"/>
    <n v="126417"/>
    <n v="1"/>
    <n v="17"/>
    <n v="185"/>
    <n v="28.5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2214755.0405"/>
    <n v="12665516.317050001"/>
  </r>
  <r>
    <n v="1923"/>
    <x v="1"/>
    <n v="1"/>
    <n v="28.5"/>
    <n v="0.5"/>
    <n v="444404.08130000002"/>
    <n v="2019207"/>
    <n v="24037"/>
    <n v="1019"/>
    <s v="sildG05"/>
    <s v="161722.G05"/>
    <s v="sildG05"/>
    <n v="126417"/>
    <n v="1"/>
    <n v="27"/>
    <n v="224"/>
    <n v="28.5"/>
    <x v="3"/>
    <n v="2"/>
    <s v="-"/>
    <s v="-"/>
    <x v="1"/>
    <s v="-"/>
    <n v="2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99546514.211199999"/>
    <n v="12665516.317050001"/>
  </r>
  <r>
    <n v="1924"/>
    <x v="1"/>
    <n v="1"/>
    <n v="28.5"/>
    <n v="0.5"/>
    <n v="444404.08130000002"/>
    <n v="2019207"/>
    <n v="24037"/>
    <n v="1019"/>
    <s v="sildG05"/>
    <s v="161722.G05"/>
    <s v="sildG05"/>
    <n v="126417"/>
    <n v="1"/>
    <n v="28"/>
    <n v="200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8880816.260000005"/>
    <n v="12665516.317050001"/>
  </r>
  <r>
    <n v="1925"/>
    <x v="1"/>
    <n v="1"/>
    <n v="28.5"/>
    <n v="0.5"/>
    <n v="444404.08130000002"/>
    <n v="2019207"/>
    <n v="24037"/>
    <n v="1019"/>
    <s v="sildG05"/>
    <s v="161722.G05"/>
    <s v="sildG05"/>
    <n v="126417"/>
    <n v="1"/>
    <n v="66"/>
    <n v="165"/>
    <n v="28.5"/>
    <x v="3"/>
    <n v="2"/>
    <s v="-"/>
    <s v="-"/>
    <x v="1"/>
    <s v="-"/>
    <n v="2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73326673.414499998"/>
    <n v="12665516.317050001"/>
  </r>
  <r>
    <n v="1926"/>
    <x v="1"/>
    <n v="1"/>
    <n v="28.5"/>
    <n v="0.5"/>
    <n v="444404.08130000002"/>
    <n v="2019207"/>
    <n v="24037"/>
    <n v="1019"/>
    <s v="sildG05"/>
    <s v="161722.G05"/>
    <s v="sildG05"/>
    <n v="126417"/>
    <n v="1"/>
    <n v="76"/>
    <n v="189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3992371.365700006"/>
    <n v="12665516.317050001"/>
  </r>
  <r>
    <n v="1927"/>
    <x v="1"/>
    <n v="1"/>
    <n v="28.5"/>
    <n v="0.5"/>
    <n v="444404.08130000002"/>
    <n v="2019207"/>
    <n v="24037"/>
    <n v="1019"/>
    <s v="sildG05"/>
    <s v="161722.G05"/>
    <s v="sildG05"/>
    <n v="126417"/>
    <n v="1"/>
    <n v="83"/>
    <n v="205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91102836.666500002"/>
    <n v="12665516.317050001"/>
  </r>
  <r>
    <n v="1928"/>
    <x v="1"/>
    <n v="1"/>
    <n v="28.5"/>
    <n v="0.5"/>
    <n v="444404.08130000002"/>
    <n v="2019207"/>
    <n v="24045"/>
    <n v="1019"/>
    <s v="sildG05"/>
    <s v="161722.G05"/>
    <s v="sildG05"/>
    <n v="126417"/>
    <n v="1"/>
    <n v="47"/>
    <n v="206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91547240.747800007"/>
    <n v="12665516.317050001"/>
  </r>
  <r>
    <n v="1929"/>
    <x v="1"/>
    <n v="1"/>
    <n v="28.5"/>
    <n v="0.5"/>
    <n v="444404.08130000002"/>
    <n v="2019207"/>
    <n v="24045"/>
    <n v="1019"/>
    <s v="sildG05"/>
    <s v="161722.G05"/>
    <s v="sildG05"/>
    <n v="126417"/>
    <n v="1"/>
    <n v="94"/>
    <n v="230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02212938.699"/>
    <n v="12665516.317050001"/>
  </r>
  <r>
    <n v="1930"/>
    <x v="1"/>
    <n v="1"/>
    <n v="28.5"/>
    <n v="0.5"/>
    <n v="444404.08130000002"/>
    <n v="2019207"/>
    <n v="24052"/>
    <n v="1019"/>
    <s v="sildG05"/>
    <s v="161722.G05"/>
    <s v="sildG05"/>
    <n v="126417"/>
    <n v="1"/>
    <n v="41"/>
    <n v="209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92880452.991700009"/>
    <n v="12665516.317050001"/>
  </r>
  <r>
    <n v="1931"/>
    <x v="1"/>
    <n v="1"/>
    <n v="28.5"/>
    <n v="0.5"/>
    <n v="444404.08130000002"/>
    <n v="2019207"/>
    <n v="24052"/>
    <n v="1019"/>
    <s v="sildG05"/>
    <s v="161722.G05"/>
    <s v="sildG05"/>
    <n v="126417"/>
    <n v="1"/>
    <n v="45"/>
    <n v="213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4658069.3169"/>
    <n v="12665516.317050001"/>
  </r>
  <r>
    <n v="1932"/>
    <x v="1"/>
    <n v="1"/>
    <n v="28.5"/>
    <n v="0.5"/>
    <n v="444404.08130000002"/>
    <n v="2019207"/>
    <n v="24052"/>
    <n v="1019"/>
    <s v="sildG05"/>
    <s v="161722.G05"/>
    <s v="sildG05"/>
    <n v="126417"/>
    <n v="1"/>
    <n v="82"/>
    <n v="205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1102836.666500002"/>
    <n v="12665516.317050001"/>
  </r>
  <r>
    <n v="1933"/>
    <x v="1"/>
    <n v="1"/>
    <n v="28.5"/>
    <n v="0.5"/>
    <n v="444404.08130000002"/>
    <n v="2019207"/>
    <n v="24052"/>
    <n v="1019"/>
    <s v="sildG05"/>
    <s v="161722.G05"/>
    <s v="sildG05"/>
    <n v="126417"/>
    <n v="1"/>
    <n v="87"/>
    <n v="200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88880816.260000005"/>
    <n v="12665516.317050001"/>
  </r>
  <r>
    <n v="1934"/>
    <x v="1"/>
    <n v="1"/>
    <n v="28.5"/>
    <n v="0.5"/>
    <n v="444404.08130000002"/>
    <n v="2019207"/>
    <n v="24052"/>
    <n v="1019"/>
    <s v="sildG05"/>
    <s v="161722.G05"/>
    <s v="sildG05"/>
    <n v="126417"/>
    <n v="1"/>
    <n v="100"/>
    <n v="194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86214391.772200003"/>
    <n v="12665516.317050001"/>
  </r>
  <r>
    <n v="1935"/>
    <x v="1"/>
    <n v="1"/>
    <n v="29"/>
    <n v="0.5"/>
    <n v="398934.10430000001"/>
    <n v="2019207"/>
    <n v="24034"/>
    <n v="1019"/>
    <s v="sildG05"/>
    <s v="161722.G05"/>
    <s v="sildG05"/>
    <n v="126417"/>
    <n v="1"/>
    <n v="79"/>
    <n v="239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95345250.927699998"/>
    <n v="11569089.024700001"/>
  </r>
  <r>
    <n v="1936"/>
    <x v="1"/>
    <n v="1"/>
    <n v="29"/>
    <n v="0.5"/>
    <n v="398934.10430000001"/>
    <n v="2019207"/>
    <n v="24034"/>
    <n v="1019"/>
    <s v="sildG05"/>
    <s v="161722.G05"/>
    <s v="sildG05"/>
    <n v="126417"/>
    <n v="1"/>
    <n v="92"/>
    <n v="297"/>
    <n v="29"/>
    <x v="6"/>
    <n v="1"/>
    <s v="-"/>
    <s v="-"/>
    <x v="1"/>
    <s v="-"/>
    <n v="3"/>
    <s v="-"/>
    <s v="-"/>
    <n v="4.0000000000000001E-3"/>
    <s v="-"/>
    <n v="54"/>
    <n v="2"/>
    <n v="1"/>
    <n v="2"/>
    <s v="-"/>
    <s v="-"/>
    <s v="-"/>
    <n v="1"/>
    <s v="-"/>
    <s v="-"/>
    <s v="-"/>
    <s v="-"/>
    <b v="1"/>
    <m/>
    <n v="118483428.9771"/>
    <n v="11569089.024700001"/>
  </r>
  <r>
    <n v="1937"/>
    <x v="1"/>
    <n v="1"/>
    <n v="29"/>
    <n v="0.5"/>
    <n v="398934.10430000001"/>
    <n v="2019207"/>
    <n v="24035"/>
    <n v="1019"/>
    <s v="sildG05"/>
    <s v="161722.G05"/>
    <s v="sildG05"/>
    <n v="126417"/>
    <n v="1"/>
    <n v="4"/>
    <n v="206"/>
    <n v="29"/>
    <x v="4"/>
    <n v="1"/>
    <s v="-"/>
    <s v="-"/>
    <x v="0"/>
    <s v="-"/>
    <n v="4"/>
    <s v="-"/>
    <s v="-"/>
    <s v="-"/>
    <s v="-"/>
    <n v="57"/>
    <n v="2"/>
    <n v="1"/>
    <n v="2"/>
    <s v="-"/>
    <s v="-"/>
    <s v="-"/>
    <n v="2"/>
    <s v="-"/>
    <s v="-"/>
    <s v="-"/>
    <s v="-"/>
    <b v="1"/>
    <m/>
    <n v="82180425.485799998"/>
    <n v="11569089.024700001"/>
  </r>
  <r>
    <n v="1938"/>
    <x v="1"/>
    <n v="1"/>
    <n v="29"/>
    <n v="0.5"/>
    <n v="398934.10430000001"/>
    <n v="2019207"/>
    <n v="24035"/>
    <n v="1019"/>
    <s v="sildG05"/>
    <s v="161722.G05"/>
    <s v="sildG05"/>
    <n v="126417"/>
    <n v="1"/>
    <n v="30"/>
    <n v="221"/>
    <n v="29"/>
    <x v="6"/>
    <n v="1"/>
    <s v="-"/>
    <s v="-"/>
    <x v="1"/>
    <s v="-"/>
    <n v="3"/>
    <s v="-"/>
    <s v="-"/>
    <n v="4.0000000000000001E-3"/>
    <s v="-"/>
    <n v="54"/>
    <n v="2"/>
    <n v="1"/>
    <n v="2"/>
    <s v="-"/>
    <s v="-"/>
    <s v="-"/>
    <n v="1"/>
    <s v="-"/>
    <s v="-"/>
    <s v="-"/>
    <s v="-"/>
    <b v="1"/>
    <m/>
    <n v="88164437.050300002"/>
    <n v="11569089.024700001"/>
  </r>
  <r>
    <n v="1939"/>
    <x v="1"/>
    <n v="1"/>
    <n v="29"/>
    <n v="0.5"/>
    <n v="398934.10430000001"/>
    <n v="2019207"/>
    <n v="24037"/>
    <n v="1019"/>
    <s v="sildG05"/>
    <s v="161722.G05"/>
    <s v="sildG05"/>
    <n v="126417"/>
    <n v="1"/>
    <n v="30"/>
    <n v="203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983623.172900006"/>
    <n v="11569089.024700001"/>
  </r>
  <r>
    <n v="1940"/>
    <x v="1"/>
    <n v="1"/>
    <n v="29"/>
    <n v="0.5"/>
    <n v="398934.10430000001"/>
    <n v="2019207"/>
    <n v="24037"/>
    <n v="1019"/>
    <s v="sildG05"/>
    <s v="161722.G05"/>
    <s v="sildG05"/>
    <n v="126417"/>
    <n v="1"/>
    <n v="63"/>
    <n v="224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9361239.363200009"/>
    <n v="11569089.024700001"/>
  </r>
  <r>
    <n v="1941"/>
    <x v="1"/>
    <n v="1"/>
    <n v="29"/>
    <n v="0.5"/>
    <n v="398934.10430000001"/>
    <n v="2019207"/>
    <n v="24037"/>
    <n v="1019"/>
    <s v="sildG05"/>
    <s v="161722.G05"/>
    <s v="sildG05"/>
    <n v="126417"/>
    <n v="1"/>
    <n v="86"/>
    <n v="223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8962305.258900002"/>
    <n v="11569089.024700001"/>
  </r>
  <r>
    <n v="1942"/>
    <x v="1"/>
    <n v="1"/>
    <n v="29"/>
    <n v="0.5"/>
    <n v="398934.10430000001"/>
    <n v="2019207"/>
    <n v="24045"/>
    <n v="1019"/>
    <s v="sildG05"/>
    <s v="161722.G05"/>
    <s v="sildG05"/>
    <n v="126417"/>
    <n v="1"/>
    <n v="6"/>
    <n v="213"/>
    <n v="29"/>
    <x v="9"/>
    <n v="1"/>
    <s v="-"/>
    <s v="-"/>
    <x v="1"/>
    <s v="-"/>
    <n v="4"/>
    <s v="-"/>
    <s v="-"/>
    <s v="-"/>
    <s v="-"/>
    <n v="54"/>
    <n v="2"/>
    <n v="1"/>
    <n v="1"/>
    <s v="-"/>
    <s v="-"/>
    <s v="-"/>
    <n v="2"/>
    <s v="-"/>
    <s v="-"/>
    <s v="-"/>
    <s v="-"/>
    <b v="1"/>
    <m/>
    <n v="84972964.215900004"/>
    <n v="11569089.024700001"/>
  </r>
  <r>
    <n v="1943"/>
    <x v="1"/>
    <n v="1"/>
    <n v="29"/>
    <n v="0.5"/>
    <n v="398934.10430000001"/>
    <n v="2019207"/>
    <n v="24045"/>
    <n v="1019"/>
    <s v="sildG05"/>
    <s v="161722.G05"/>
    <s v="sildG05"/>
    <n v="126417"/>
    <n v="1"/>
    <n v="19"/>
    <n v="231"/>
    <n v="29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2"/>
    <s v="-"/>
    <s v="-"/>
    <s v="-"/>
    <s v="-"/>
    <b v="1"/>
    <m/>
    <n v="92153778.0933"/>
    <n v="11569089.024700001"/>
  </r>
  <r>
    <n v="1944"/>
    <x v="1"/>
    <n v="1"/>
    <n v="29"/>
    <n v="0.5"/>
    <n v="398934.10430000001"/>
    <n v="2019207"/>
    <n v="24045"/>
    <n v="1019"/>
    <s v="sildG05"/>
    <s v="161722.G05"/>
    <s v="sildG05"/>
    <n v="126417"/>
    <n v="1"/>
    <n v="25"/>
    <n v="225"/>
    <n v="29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89760173.467500001"/>
    <n v="11569089.024700001"/>
  </r>
  <r>
    <n v="1945"/>
    <x v="1"/>
    <n v="1"/>
    <n v="29"/>
    <n v="0.5"/>
    <n v="398934.10430000001"/>
    <n v="2019207"/>
    <n v="24052"/>
    <n v="1019"/>
    <s v="sildG05"/>
    <s v="161722.G05"/>
    <s v="sildG05"/>
    <n v="126417"/>
    <n v="1"/>
    <n v="19"/>
    <n v="192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6595348.025600001"/>
    <n v="11569089.024700001"/>
  </r>
  <r>
    <n v="1946"/>
    <x v="1"/>
    <n v="1"/>
    <n v="29"/>
    <n v="0.5"/>
    <n v="398934.10430000001"/>
    <n v="2019207"/>
    <n v="24052"/>
    <n v="1019"/>
    <s v="sildG05"/>
    <s v="161722.G05"/>
    <s v="sildG05"/>
    <n v="126417"/>
    <n v="1"/>
    <n v="27"/>
    <n v="191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6196413.921299994"/>
    <n v="11569089.024700001"/>
  </r>
  <r>
    <n v="1947"/>
    <x v="1"/>
    <n v="1"/>
    <n v="29"/>
    <n v="0.5"/>
    <n v="398934.10430000001"/>
    <n v="2019207"/>
    <n v="24052"/>
    <n v="1019"/>
    <s v="sildG05"/>
    <s v="161722.G05"/>
    <s v="sildG05"/>
    <n v="126417"/>
    <n v="1"/>
    <n v="48"/>
    <n v="210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83776161.902999997"/>
    <n v="11569089.024700001"/>
  </r>
  <r>
    <n v="1948"/>
    <x v="1"/>
    <n v="1"/>
    <n v="29"/>
    <n v="0.5"/>
    <n v="398934.10430000001"/>
    <n v="2019207"/>
    <n v="24052"/>
    <n v="1019"/>
    <s v="sildG05"/>
    <s v="161722.G05"/>
    <s v="sildG05"/>
    <n v="126417"/>
    <n v="1"/>
    <n v="66"/>
    <n v="188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4999611.608400002"/>
    <n v="11569089.024700001"/>
  </r>
  <r>
    <n v="1949"/>
    <x v="1"/>
    <n v="1"/>
    <n v="29"/>
    <n v="0.5"/>
    <n v="398934.10430000001"/>
    <n v="2019207"/>
    <n v="24052"/>
    <n v="1019"/>
    <s v="sildG05"/>
    <s v="161722.G05"/>
    <s v="sildG05"/>
    <n v="126417"/>
    <n v="1"/>
    <n v="88"/>
    <n v="187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74600677.504099995"/>
    <n v="11569089.024700001"/>
  </r>
  <r>
    <n v="1950"/>
    <x v="1"/>
    <n v="1"/>
    <n v="29"/>
    <n v="0.5"/>
    <n v="398934.10430000001"/>
    <n v="2019207"/>
    <n v="24052"/>
    <n v="1019"/>
    <s v="sildG05"/>
    <s v="161722.G05"/>
    <s v="sildG05"/>
    <n v="126417"/>
    <n v="1"/>
    <n v="97"/>
    <n v="192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6595348.025600001"/>
    <n v="11569089.024700001"/>
  </r>
  <r>
    <n v="1951"/>
    <x v="1"/>
    <n v="1"/>
    <n v="29.5"/>
    <n v="0.5"/>
    <n v="456040.26319999999"/>
    <n v="2019207"/>
    <n v="24034"/>
    <n v="1019"/>
    <s v="sildG05"/>
    <s v="161722.G05"/>
    <s v="sildG05"/>
    <n v="126417"/>
    <n v="1"/>
    <n v="2"/>
    <n v="229"/>
    <n v="29.5"/>
    <x v="4"/>
    <n v="1"/>
    <s v="-"/>
    <s v="-"/>
    <x v="1"/>
    <s v="-"/>
    <n v="3"/>
    <s v="-"/>
    <s v="-"/>
    <n v="1.0999999999999999E-2"/>
    <s v="-"/>
    <n v="55"/>
    <n v="2"/>
    <n v="1"/>
    <n v="2"/>
    <s v="-"/>
    <s v="-"/>
    <s v="-"/>
    <n v="1"/>
    <s v="-"/>
    <s v="-"/>
    <s v="-"/>
    <s v="-"/>
    <b v="1"/>
    <m/>
    <n v="104433220.2728"/>
    <n v="13453187.7644"/>
  </r>
  <r>
    <n v="1952"/>
    <x v="1"/>
    <n v="1"/>
    <n v="29.5"/>
    <n v="0.5"/>
    <n v="456040.26319999999"/>
    <n v="2019207"/>
    <n v="24034"/>
    <n v="1019"/>
    <s v="sildG05"/>
    <s v="161722.G05"/>
    <s v="sildG05"/>
    <n v="126417"/>
    <n v="1"/>
    <n v="13"/>
    <n v="212"/>
    <n v="29.5"/>
    <x v="3"/>
    <n v="1"/>
    <s v="-"/>
    <s v="-"/>
    <x v="1"/>
    <s v="-"/>
    <n v="4"/>
    <s v="-"/>
    <s v="-"/>
    <n v="2E-3"/>
    <s v="-"/>
    <n v="55"/>
    <n v="2"/>
    <n v="1"/>
    <n v="3"/>
    <s v="-"/>
    <s v="-"/>
    <s v="-"/>
    <n v="1"/>
    <s v="-"/>
    <s v="-"/>
    <s v="-"/>
    <s v="-"/>
    <b v="1"/>
    <m/>
    <n v="96680535.7984"/>
    <n v="13453187.7644"/>
  </r>
  <r>
    <n v="1953"/>
    <x v="1"/>
    <n v="1"/>
    <n v="29.5"/>
    <n v="0.5"/>
    <n v="456040.26319999999"/>
    <n v="2019207"/>
    <n v="24034"/>
    <n v="1019"/>
    <s v="sildG05"/>
    <s v="161722.G05"/>
    <s v="sildG05"/>
    <n v="126417"/>
    <n v="1"/>
    <n v="15"/>
    <n v="210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5768455.272"/>
    <n v="13453187.7644"/>
  </r>
  <r>
    <n v="1954"/>
    <x v="1"/>
    <n v="1"/>
    <n v="29.5"/>
    <n v="0.5"/>
    <n v="456040.26319999999"/>
    <n v="2019207"/>
    <n v="24035"/>
    <n v="1019"/>
    <s v="sildG05"/>
    <s v="161722.G05"/>
    <s v="sildG05"/>
    <n v="126417"/>
    <n v="1"/>
    <n v="9"/>
    <n v="220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100328857.904"/>
    <n v="13453187.7644"/>
  </r>
  <r>
    <n v="1955"/>
    <x v="1"/>
    <n v="1"/>
    <n v="29.5"/>
    <n v="0.5"/>
    <n v="456040.26319999999"/>
    <n v="2019207"/>
    <n v="24035"/>
    <n v="1019"/>
    <s v="sildG05"/>
    <s v="161722.G05"/>
    <s v="sildG05"/>
    <n v="126417"/>
    <n v="1"/>
    <n v="16"/>
    <n v="223"/>
    <n v="29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101696978.6936"/>
    <n v="13453187.7644"/>
  </r>
  <r>
    <n v="1956"/>
    <x v="1"/>
    <n v="1"/>
    <n v="29.5"/>
    <n v="0.5"/>
    <n v="456040.26319999999"/>
    <n v="2019207"/>
    <n v="24035"/>
    <n v="1019"/>
    <s v="sildG05"/>
    <s v="161722.G05"/>
    <s v="sildG05"/>
    <n v="126417"/>
    <n v="1"/>
    <n v="24"/>
    <n v="202"/>
    <n v="29.5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2120133.1664"/>
    <n v="13453187.7644"/>
  </r>
  <r>
    <n v="1957"/>
    <x v="1"/>
    <n v="1"/>
    <n v="29.5"/>
    <n v="0.5"/>
    <n v="456040.26319999999"/>
    <n v="2019207"/>
    <n v="24035"/>
    <n v="1019"/>
    <s v="sildG05"/>
    <s v="161722.G05"/>
    <s v="sildG05"/>
    <n v="126417"/>
    <n v="1"/>
    <n v="39"/>
    <n v="223"/>
    <n v="29.5"/>
    <x v="4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101696978.6936"/>
    <n v="13453187.7644"/>
  </r>
  <r>
    <n v="1958"/>
    <x v="1"/>
    <n v="1"/>
    <n v="29.5"/>
    <n v="0.5"/>
    <n v="456040.26319999999"/>
    <n v="2019207"/>
    <n v="24035"/>
    <n v="1019"/>
    <s v="sildG05"/>
    <s v="161722.G05"/>
    <s v="sildG05"/>
    <n v="126417"/>
    <n v="1"/>
    <n v="74"/>
    <n v="211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96224495.5352"/>
    <n v="13453187.7644"/>
  </r>
  <r>
    <n v="1959"/>
    <x v="1"/>
    <n v="1"/>
    <n v="29.5"/>
    <n v="0.5"/>
    <n v="456040.26319999999"/>
    <n v="2019207"/>
    <n v="24035"/>
    <n v="1019"/>
    <s v="sildG05"/>
    <s v="161722.G05"/>
    <s v="sildG05"/>
    <n v="126417"/>
    <n v="1"/>
    <n v="97"/>
    <n v="231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105345300.7992"/>
    <n v="13453187.7644"/>
  </r>
  <r>
    <n v="1960"/>
    <x v="1"/>
    <n v="1"/>
    <n v="29.5"/>
    <n v="0.5"/>
    <n v="456040.26319999999"/>
    <n v="2019207"/>
    <n v="24037"/>
    <n v="1019"/>
    <s v="sildG05"/>
    <s v="161722.G05"/>
    <s v="sildG05"/>
    <n v="126417"/>
    <n v="1"/>
    <n v="4"/>
    <n v="217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98960737.114399999"/>
    <n v="13453187.7644"/>
  </r>
  <r>
    <n v="1961"/>
    <x v="1"/>
    <n v="1"/>
    <n v="29.5"/>
    <n v="0.5"/>
    <n v="456040.26319999999"/>
    <n v="2019207"/>
    <n v="24037"/>
    <n v="1019"/>
    <s v="sildG05"/>
    <s v="161722.G05"/>
    <s v="sildG05"/>
    <n v="126417"/>
    <n v="1"/>
    <n v="16"/>
    <n v="238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108537582.6416"/>
    <n v="13453187.7644"/>
  </r>
  <r>
    <n v="1962"/>
    <x v="1"/>
    <n v="1"/>
    <n v="29.5"/>
    <n v="0.5"/>
    <n v="456040.26319999999"/>
    <n v="2019207"/>
    <n v="24037"/>
    <n v="1019"/>
    <s v="sildG05"/>
    <s v="161722.G05"/>
    <s v="sildG05"/>
    <n v="126417"/>
    <n v="1"/>
    <n v="51"/>
    <n v="234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106713421.5888"/>
    <n v="13453187.7644"/>
  </r>
  <r>
    <n v="1963"/>
    <x v="1"/>
    <n v="1"/>
    <n v="29.5"/>
    <n v="0.5"/>
    <n v="456040.26319999999"/>
    <n v="2019207"/>
    <n v="24037"/>
    <n v="1019"/>
    <s v="sildG05"/>
    <s v="161722.G05"/>
    <s v="sildG05"/>
    <n v="126417"/>
    <n v="1"/>
    <n v="61"/>
    <n v="211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96224495.5352"/>
    <n v="13453187.7644"/>
  </r>
  <r>
    <n v="1964"/>
    <x v="1"/>
    <n v="1"/>
    <n v="29.5"/>
    <n v="0.5"/>
    <n v="456040.26319999999"/>
    <n v="2019207"/>
    <n v="24045"/>
    <n v="1019"/>
    <s v="sildG05"/>
    <s v="161722.G05"/>
    <s v="sildG05"/>
    <n v="126417"/>
    <n v="1"/>
    <n v="51"/>
    <n v="252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114922146.3264"/>
    <n v="13453187.7644"/>
  </r>
  <r>
    <n v="1965"/>
    <x v="1"/>
    <n v="1"/>
    <n v="29.5"/>
    <n v="0.5"/>
    <n v="456040.26319999999"/>
    <n v="2019207"/>
    <n v="24045"/>
    <n v="1019"/>
    <s v="sildG05"/>
    <s v="161722.G05"/>
    <s v="sildG05"/>
    <n v="126417"/>
    <n v="1"/>
    <n v="97"/>
    <n v="237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108081542.3784"/>
    <n v="13453187.7644"/>
  </r>
  <r>
    <n v="1966"/>
    <x v="1"/>
    <n v="1"/>
    <n v="29.5"/>
    <n v="0.5"/>
    <n v="456040.26319999999"/>
    <n v="2019207"/>
    <n v="24052"/>
    <n v="1019"/>
    <s v="sildG05"/>
    <s v="161722.G05"/>
    <s v="sildG05"/>
    <n v="126417"/>
    <n v="1"/>
    <n v="14"/>
    <n v="219"/>
    <n v="29.5"/>
    <x v="5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99872817.640799999"/>
    <n v="13453187.7644"/>
  </r>
  <r>
    <n v="1967"/>
    <x v="1"/>
    <n v="1"/>
    <n v="29.5"/>
    <n v="0.5"/>
    <n v="456040.26319999999"/>
    <n v="2019207"/>
    <n v="24052"/>
    <n v="1019"/>
    <s v="sildG05"/>
    <s v="161722.G05"/>
    <s v="sildG05"/>
    <n v="126417"/>
    <n v="1"/>
    <n v="26"/>
    <n v="229"/>
    <n v="29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104433220.2728"/>
    <n v="13453187.7644"/>
  </r>
  <r>
    <n v="1968"/>
    <x v="1"/>
    <n v="1"/>
    <n v="30"/>
    <n v="0.5"/>
    <n v="486781.31180000002"/>
    <n v="2019207"/>
    <n v="24035"/>
    <n v="1019"/>
    <s v="sildG05"/>
    <s v="161722.G05"/>
    <s v="sildG05"/>
    <n v="126417"/>
    <n v="1"/>
    <n v="18"/>
    <n v="231"/>
    <n v="30"/>
    <x v="5"/>
    <n v="1"/>
    <s v="-"/>
    <s v="-"/>
    <x v="1"/>
    <s v="-"/>
    <n v="4"/>
    <s v="-"/>
    <s v="-"/>
    <n v="2E-3"/>
    <s v="-"/>
    <n v="58"/>
    <n v="2"/>
    <n v="1"/>
    <n v="2"/>
    <s v="-"/>
    <s v="-"/>
    <s v="-"/>
    <n v="1"/>
    <s v="-"/>
    <s v="-"/>
    <s v="-"/>
    <s v="-"/>
    <b v="1"/>
    <m/>
    <n v="112446483.0258"/>
    <n v="14603439.354"/>
  </r>
  <r>
    <n v="1969"/>
    <x v="1"/>
    <n v="1"/>
    <n v="30"/>
    <n v="0.5"/>
    <n v="486781.31180000002"/>
    <n v="2019207"/>
    <n v="24035"/>
    <n v="1019"/>
    <s v="sildG05"/>
    <s v="161722.G05"/>
    <s v="sildG05"/>
    <n v="126417"/>
    <n v="1"/>
    <n v="46"/>
    <n v="250"/>
    <n v="30"/>
    <x v="6"/>
    <n v="2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121695327.95"/>
    <n v="14603439.354"/>
  </r>
  <r>
    <n v="1970"/>
    <x v="1"/>
    <n v="1"/>
    <n v="30"/>
    <n v="0.5"/>
    <n v="486781.31180000002"/>
    <n v="2019207"/>
    <n v="24035"/>
    <n v="1019"/>
    <s v="sildG05"/>
    <s v="161722.G05"/>
    <s v="sildG05"/>
    <n v="126417"/>
    <n v="1"/>
    <n v="85"/>
    <n v="228"/>
    <n v="30"/>
    <x v="6"/>
    <n v="2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110986139.09040001"/>
    <n v="14603439.354"/>
  </r>
  <r>
    <n v="1971"/>
    <x v="1"/>
    <n v="1"/>
    <n v="30"/>
    <n v="0.5"/>
    <n v="486781.31180000002"/>
    <n v="2019207"/>
    <n v="24037"/>
    <n v="1019"/>
    <s v="sildG05"/>
    <s v="161722.G05"/>
    <s v="sildG05"/>
    <n v="126417"/>
    <n v="1"/>
    <n v="31"/>
    <n v="234"/>
    <n v="30"/>
    <x v="4"/>
    <n v="1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113906826.9612"/>
    <n v="14603439.354"/>
  </r>
  <r>
    <n v="1972"/>
    <x v="1"/>
    <n v="1"/>
    <n v="30.5"/>
    <n v="0.5"/>
    <n v="412839.47810000001"/>
    <n v="2019207"/>
    <n v="24034"/>
    <n v="1019"/>
    <s v="sildG05"/>
    <s v="161722.G05"/>
    <s v="sildG05"/>
    <n v="126417"/>
    <n v="1"/>
    <n v="34"/>
    <n v="241"/>
    <n v="30.5"/>
    <x v="4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99494314.222100005"/>
    <n v="12591604.082049999"/>
  </r>
  <r>
    <n v="1973"/>
    <x v="1"/>
    <n v="1"/>
    <n v="30.5"/>
    <n v="0.5"/>
    <n v="412839.47810000001"/>
    <n v="2019207"/>
    <n v="24035"/>
    <n v="1019"/>
    <s v="sildG05"/>
    <s v="161722.G05"/>
    <s v="sildG05"/>
    <n v="126417"/>
    <n v="1"/>
    <n v="90"/>
    <n v="258"/>
    <n v="30.5"/>
    <x v="4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106512585.34980001"/>
    <n v="12591604.082049999"/>
  </r>
  <r>
    <n v="1974"/>
    <x v="1"/>
    <n v="1"/>
    <n v="30.5"/>
    <n v="0.5"/>
    <n v="412839.47810000001"/>
    <n v="2019207"/>
    <n v="24037"/>
    <n v="1019"/>
    <s v="sildG05"/>
    <s v="161722.G05"/>
    <s v="sildG05"/>
    <n v="126417"/>
    <n v="1"/>
    <n v="2"/>
    <n v="253"/>
    <n v="30.5"/>
    <x v="5"/>
    <n v="1"/>
    <s v="-"/>
    <s v="-"/>
    <x v="1"/>
    <s v="-"/>
    <n v="4"/>
    <s v="-"/>
    <s v="-"/>
    <n v="2E-3"/>
    <s v="-"/>
    <n v="55"/>
    <n v="2"/>
    <n v="1"/>
    <n v="2"/>
    <s v="-"/>
    <s v="-"/>
    <s v="-"/>
    <n v="2"/>
    <s v="-"/>
    <s v="-"/>
    <s v="-"/>
    <s v="-"/>
    <b v="1"/>
    <m/>
    <n v="104448387.9593"/>
    <n v="12591604.082049999"/>
  </r>
  <r>
    <n v="1975"/>
    <x v="1"/>
    <n v="1"/>
    <n v="30.5"/>
    <n v="0.5"/>
    <n v="412839.47810000001"/>
    <n v="2019207"/>
    <n v="24052"/>
    <n v="1019"/>
    <s v="sildG05"/>
    <s v="161722.G05"/>
    <s v="sildG05"/>
    <n v="126417"/>
    <n v="1"/>
    <n v="9"/>
    <n v="222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91650364.1382"/>
    <n v="12591604.082049999"/>
  </r>
  <r>
    <n v="1976"/>
    <x v="1"/>
    <n v="1"/>
    <n v="30.5"/>
    <n v="0.5"/>
    <n v="412839.47810000001"/>
    <n v="2019207"/>
    <n v="24052"/>
    <n v="1019"/>
    <s v="sildG05"/>
    <s v="161722.G05"/>
    <s v="sildG05"/>
    <n v="126417"/>
    <n v="1"/>
    <n v="55"/>
    <n v="178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3485427.101799995"/>
    <n v="12591604.082049999"/>
  </r>
  <r>
    <n v="1977"/>
    <x v="1"/>
    <n v="1"/>
    <n v="31"/>
    <n v="0.5"/>
    <n v="344032.89840000001"/>
    <n v="2019207"/>
    <n v="24035"/>
    <n v="1019"/>
    <s v="sildG05"/>
    <s v="161722.G05"/>
    <s v="sildG05"/>
    <n v="126417"/>
    <n v="1"/>
    <n v="28"/>
    <n v="232"/>
    <n v="31"/>
    <x v="7"/>
    <n v="1"/>
    <s v="-"/>
    <s v="-"/>
    <x v="1"/>
    <s v="-"/>
    <n v="3"/>
    <s v="-"/>
    <s v="-"/>
    <n v="2E-3"/>
    <s v="-"/>
    <n v="55"/>
    <n v="2"/>
    <n v="1"/>
    <n v="2"/>
    <s v="-"/>
    <s v="-"/>
    <s v="-"/>
    <n v="1"/>
    <s v="-"/>
    <s v="-"/>
    <s v="-"/>
    <s v="-"/>
    <b v="1"/>
    <m/>
    <n v="79815632.428800002"/>
    <n v="10665019.850400001"/>
  </r>
  <r>
    <n v="1978"/>
    <x v="1"/>
    <n v="1"/>
    <n v="31"/>
    <n v="0.5"/>
    <n v="344032.89840000001"/>
    <n v="2019207"/>
    <n v="24052"/>
    <n v="1019"/>
    <s v="sildG05"/>
    <s v="161722.G05"/>
    <s v="sildG05"/>
    <n v="126417"/>
    <n v="1"/>
    <n v="57"/>
    <n v="241"/>
    <n v="31"/>
    <x v="7"/>
    <n v="1"/>
    <s v="-"/>
    <s v="-"/>
    <x v="1"/>
    <s v="-"/>
    <n v="3"/>
    <s v="-"/>
    <s v="-"/>
    <n v="2E-3"/>
    <s v="-"/>
    <n v="55"/>
    <n v="2"/>
    <n v="1"/>
    <n v="2"/>
    <s v="-"/>
    <s v="-"/>
    <s v="-"/>
    <n v="1"/>
    <s v="-"/>
    <s v="-"/>
    <s v="-"/>
    <s v="-"/>
    <b v="1"/>
    <m/>
    <n v="82911928.514400005"/>
    <n v="10665019.850400001"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27" firstHeaderRow="1" firstDataRow="2" firstDataCol="1"/>
  <pivotFields count="44">
    <pivotField showAll="0"/>
    <pivotField axis="axisRow" showAll="0">
      <items count="4">
        <item h="1"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7"/>
  </rowFields>
  <rowItems count="2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bunda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I12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1" hier="-1"/>
  </pageFields>
  <dataFields count="3">
    <dataField name="Sum of Abundance" fld="5" baseField="17" baseItem="0" numFmtId="3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8:I31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2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9:I58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2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6:I43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1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50"/>
  <sheetViews>
    <sheetView topLeftCell="I1" workbookViewId="0">
      <selection activeCell="L21" sqref="L21"/>
    </sheetView>
  </sheetViews>
  <sheetFormatPr defaultRowHeight="14.4" x14ac:dyDescent="0.3"/>
  <cols>
    <col min="1" max="1" width="12.5546875" bestFit="1" customWidth="1"/>
    <col min="2" max="2" width="15.109375" bestFit="1" customWidth="1"/>
    <col min="3" max="3" width="13.44140625" bestFit="1" customWidth="1"/>
    <col min="4" max="4" width="17" bestFit="1" customWidth="1"/>
    <col min="5" max="5" width="15.88671875" bestFit="1" customWidth="1"/>
    <col min="6" max="6" width="4.44140625" customWidth="1"/>
    <col min="7" max="7" width="11.109375" bestFit="1" customWidth="1"/>
    <col min="8" max="8" width="15.109375" bestFit="1" customWidth="1"/>
    <col min="9" max="9" width="10.88671875" bestFit="1" customWidth="1"/>
    <col min="10" max="10" width="17" bestFit="1" customWidth="1"/>
    <col min="11" max="11" width="15.88671875" bestFit="1" customWidth="1"/>
    <col min="13" max="13" width="10.44140625" bestFit="1" customWidth="1"/>
    <col min="14" max="14" width="14.5546875" bestFit="1" customWidth="1"/>
    <col min="15" max="15" width="11.88671875" bestFit="1" customWidth="1"/>
    <col min="16" max="16" width="8.5546875" bestFit="1" customWidth="1"/>
    <col min="17" max="17" width="16.33203125" bestFit="1" customWidth="1"/>
    <col min="18" max="18" width="17" bestFit="1" customWidth="1"/>
  </cols>
  <sheetData>
    <row r="1" spans="1:18" ht="15" x14ac:dyDescent="0.25">
      <c r="A1" t="s">
        <v>10</v>
      </c>
      <c r="B1" t="s">
        <v>8</v>
      </c>
      <c r="G1" t="s">
        <v>11</v>
      </c>
      <c r="H1" t="s">
        <v>8</v>
      </c>
    </row>
    <row r="3" spans="1:18" ht="15" x14ac:dyDescent="0.25">
      <c r="A3" t="s">
        <v>0</v>
      </c>
      <c r="G3" t="s">
        <v>0</v>
      </c>
      <c r="M3" t="s">
        <v>207</v>
      </c>
    </row>
    <row r="4" spans="1:18" ht="1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24" t="s">
        <v>200</v>
      </c>
      <c r="N4" s="24" t="s">
        <v>201</v>
      </c>
      <c r="O4" s="24" t="s">
        <v>202</v>
      </c>
      <c r="P4" s="24" t="s">
        <v>187</v>
      </c>
      <c r="Q4" s="24" t="s">
        <v>203</v>
      </c>
      <c r="R4" s="24" t="s">
        <v>4</v>
      </c>
    </row>
    <row r="5" spans="1:18" ht="15" x14ac:dyDescent="0.25">
      <c r="A5" s="2">
        <v>0</v>
      </c>
      <c r="B5" s="3"/>
      <c r="C5" s="3"/>
      <c r="D5" s="4"/>
      <c r="E5" s="4"/>
      <c r="G5" s="2">
        <v>0</v>
      </c>
      <c r="H5" s="3"/>
      <c r="I5" s="3"/>
      <c r="J5" s="4"/>
      <c r="K5" s="4"/>
      <c r="M5" s="23">
        <v>0</v>
      </c>
      <c r="N5" s="28">
        <f>SUM(B5+H5+H19+B19)/1000</f>
        <v>0</v>
      </c>
      <c r="O5" s="28">
        <f>SUM(C5+I5+I19+C19)/1000</f>
        <v>0</v>
      </c>
      <c r="P5" s="23"/>
      <c r="Q5" s="23"/>
      <c r="R5" s="23"/>
    </row>
    <row r="6" spans="1:18" ht="15" x14ac:dyDescent="0.25">
      <c r="A6" s="5">
        <v>1</v>
      </c>
      <c r="B6" s="6">
        <v>1724.9473512</v>
      </c>
      <c r="C6" s="6">
        <f>B6*E6/1000</f>
        <v>143.1488550009</v>
      </c>
      <c r="D6" s="7">
        <v>20.957025816064224</v>
      </c>
      <c r="E6" s="7">
        <v>82.987376340104021</v>
      </c>
      <c r="G6" s="5">
        <v>1</v>
      </c>
      <c r="H6" s="6">
        <v>7699639.4187577944</v>
      </c>
      <c r="I6" s="6">
        <f>H6*K6/1000</f>
        <v>273344.03119048709</v>
      </c>
      <c r="J6" s="7">
        <v>16.186968548035768</v>
      </c>
      <c r="K6" s="7">
        <v>35.500887291496888</v>
      </c>
      <c r="M6" s="23">
        <v>1</v>
      </c>
      <c r="N6" s="28">
        <f>SUM(B6+H6+H20+B20)/1000</f>
        <v>7701.3643661089936</v>
      </c>
      <c r="O6" s="28">
        <f t="shared" ref="O6:O14" si="0">SUM(C6+I6+I20+C20)/1000</f>
        <v>273.487180045488</v>
      </c>
      <c r="P6" s="29">
        <f>(B20+H20)/(N6*1000)</f>
        <v>0</v>
      </c>
      <c r="Q6" s="30">
        <f>1000*O6/N6</f>
        <v>35.511523289173184</v>
      </c>
      <c r="R6" s="30">
        <f>((B6*D6)+(H6*J6)+(B20*D20)+(H20*J20))/(N6*1000)</f>
        <v>16.188036942836796</v>
      </c>
    </row>
    <row r="7" spans="1:18" ht="15" x14ac:dyDescent="0.25">
      <c r="A7" s="5">
        <v>2</v>
      </c>
      <c r="B7" s="6">
        <v>2347.6315163831318</v>
      </c>
      <c r="C7" s="6">
        <f t="shared" ref="C7:C13" si="1">B7*E7/1000</f>
        <v>236.53944414101568</v>
      </c>
      <c r="D7" s="7">
        <v>22.500469323512007</v>
      </c>
      <c r="E7" s="7">
        <v>100.75663173300686</v>
      </c>
      <c r="G7" s="5">
        <v>2</v>
      </c>
      <c r="H7" s="6">
        <v>81917.106494927983</v>
      </c>
      <c r="I7" s="6">
        <f t="shared" ref="I7:I8" si="2">H7*K7/1000</f>
        <v>6521.5220720303214</v>
      </c>
      <c r="J7" s="7">
        <v>21.037367329700739</v>
      </c>
      <c r="K7" s="7">
        <v>79.611235687799976</v>
      </c>
      <c r="M7" s="23">
        <v>2</v>
      </c>
      <c r="N7" s="28">
        <f t="shared" ref="N7:N14" si="3">SUM(B7+H7+H21+B21)/1000</f>
        <v>114.98176791166355</v>
      </c>
      <c r="O7" s="28">
        <f t="shared" si="0"/>
        <v>11.148441709262519</v>
      </c>
      <c r="P7" s="29">
        <f t="shared" ref="P7:P13" si="4">(B21+H21)/(N7*1000)</f>
        <v>0.26714696128129856</v>
      </c>
      <c r="Q7" s="30">
        <f t="shared" ref="Q7:Q16" si="5">1000*O7/N7</f>
        <v>96.958343150780863</v>
      </c>
      <c r="R7" s="30">
        <f t="shared" ref="R7:R14" si="6">((B7*D7)+(H7*J7)+(B21*D21)+(H21*J21))/(N7*1000)</f>
        <v>22.003522063595216</v>
      </c>
    </row>
    <row r="8" spans="1:18" ht="15" x14ac:dyDescent="0.25">
      <c r="A8" s="5">
        <v>3</v>
      </c>
      <c r="B8" s="6">
        <v>4114.4421701540987</v>
      </c>
      <c r="C8" s="6">
        <f t="shared" si="1"/>
        <v>549.98700999737673</v>
      </c>
      <c r="D8" s="7">
        <v>24.431797883904611</v>
      </c>
      <c r="E8" s="7">
        <v>133.67231504356712</v>
      </c>
      <c r="G8" s="5">
        <v>3</v>
      </c>
      <c r="H8" s="6">
        <v>4634.1961278893186</v>
      </c>
      <c r="I8" s="6">
        <f t="shared" si="2"/>
        <v>522.58971877302997</v>
      </c>
      <c r="J8" s="7">
        <v>23.377931448612063</v>
      </c>
      <c r="K8" s="7">
        <v>112.76814885498763</v>
      </c>
      <c r="M8" s="23">
        <v>3</v>
      </c>
      <c r="N8" s="28">
        <f t="shared" si="3"/>
        <v>25.259217391302947</v>
      </c>
      <c r="O8" s="28">
        <f t="shared" si="0"/>
        <v>3.6070216868266609</v>
      </c>
      <c r="P8" s="29">
        <f t="shared" si="4"/>
        <v>0.65364571029600949</v>
      </c>
      <c r="Q8" s="30">
        <f t="shared" si="5"/>
        <v>142.80021549949532</v>
      </c>
      <c r="R8" s="30">
        <f t="shared" si="6"/>
        <v>25.087860516040511</v>
      </c>
    </row>
    <row r="9" spans="1:18" ht="15" x14ac:dyDescent="0.25">
      <c r="A9" s="5">
        <v>4</v>
      </c>
      <c r="B9" s="6">
        <v>3449.1252002204455</v>
      </c>
      <c r="C9" s="6">
        <f t="shared" si="1"/>
        <v>498.97917855685182</v>
      </c>
      <c r="D9" s="7">
        <v>25.319219976984233</v>
      </c>
      <c r="E9" s="7">
        <v>144.66832880550706</v>
      </c>
      <c r="G9" s="5">
        <v>4</v>
      </c>
      <c r="H9" s="6"/>
      <c r="I9" s="6"/>
      <c r="J9" s="7">
        <v>24.306029882381679</v>
      </c>
      <c r="K9" s="7">
        <v>119.03341690261381</v>
      </c>
      <c r="M9" s="23">
        <v>4</v>
      </c>
      <c r="N9" s="28">
        <f t="shared" si="3"/>
        <v>25.964407329925951</v>
      </c>
      <c r="O9" s="28">
        <f t="shared" si="0"/>
        <v>4.2715994027952515</v>
      </c>
      <c r="P9" s="29">
        <f t="shared" si="4"/>
        <v>0.86715948658511965</v>
      </c>
      <c r="Q9" s="30">
        <f t="shared" si="5"/>
        <v>164.51750076620885</v>
      </c>
      <c r="R9" s="30">
        <f t="shared" si="6"/>
        <v>26.372202132804105</v>
      </c>
    </row>
    <row r="10" spans="1:18" ht="15" x14ac:dyDescent="0.25">
      <c r="A10" s="5">
        <v>5</v>
      </c>
      <c r="B10" s="6">
        <v>1865.939537779579</v>
      </c>
      <c r="C10" s="6">
        <f t="shared" si="1"/>
        <v>267.43773880662383</v>
      </c>
      <c r="D10" s="7">
        <v>25.387450387989375</v>
      </c>
      <c r="E10" s="7">
        <v>143.32604749072846</v>
      </c>
      <c r="G10" s="5">
        <v>5</v>
      </c>
      <c r="H10" s="6"/>
      <c r="I10" s="6"/>
      <c r="J10" s="7">
        <v>27.147734276210226</v>
      </c>
      <c r="K10" s="7">
        <v>165.25015407662491</v>
      </c>
      <c r="M10" s="23">
        <v>5</v>
      </c>
      <c r="N10" s="28">
        <f t="shared" si="3"/>
        <v>47.014569584144418</v>
      </c>
      <c r="O10" s="28">
        <f t="shared" si="0"/>
        <v>8.8922316656536307</v>
      </c>
      <c r="P10" s="29">
        <f t="shared" si="4"/>
        <v>0.96031146186630478</v>
      </c>
      <c r="Q10" s="30">
        <f t="shared" si="5"/>
        <v>189.13778737756479</v>
      </c>
      <c r="R10" s="30">
        <f t="shared" si="6"/>
        <v>27.547432808693355</v>
      </c>
    </row>
    <row r="11" spans="1:18" ht="15" x14ac:dyDescent="0.25">
      <c r="A11" s="5">
        <v>6</v>
      </c>
      <c r="B11" s="6">
        <v>1142.4912673806953</v>
      </c>
      <c r="C11" s="6">
        <f t="shared" si="1"/>
        <v>164.10140099609058</v>
      </c>
      <c r="D11" s="7">
        <v>25.535157727822622</v>
      </c>
      <c r="E11" s="7">
        <v>143.63470923704622</v>
      </c>
      <c r="G11" s="5">
        <v>6</v>
      </c>
      <c r="H11" s="6"/>
      <c r="I11" s="6"/>
      <c r="J11" s="7">
        <v>28.48953479724139</v>
      </c>
      <c r="K11" s="7">
        <v>197.42548960383098</v>
      </c>
      <c r="M11" s="23">
        <v>6</v>
      </c>
      <c r="N11" s="28">
        <f t="shared" si="3"/>
        <v>30.748022464344281</v>
      </c>
      <c r="O11" s="28">
        <f t="shared" si="0"/>
        <v>5.9978091538533969</v>
      </c>
      <c r="P11" s="29">
        <f t="shared" si="4"/>
        <v>0.96284342289961777</v>
      </c>
      <c r="Q11" s="30">
        <f t="shared" si="5"/>
        <v>195.06324872789844</v>
      </c>
      <c r="R11" s="30">
        <f t="shared" si="6"/>
        <v>27.924095002050745</v>
      </c>
    </row>
    <row r="12" spans="1:18" ht="15" x14ac:dyDescent="0.25">
      <c r="A12" s="5">
        <v>7</v>
      </c>
      <c r="B12" s="6"/>
      <c r="C12" s="6"/>
      <c r="D12" s="7"/>
      <c r="E12" s="7"/>
      <c r="G12" s="5">
        <v>7</v>
      </c>
      <c r="H12" s="6"/>
      <c r="I12" s="6"/>
      <c r="J12" s="7"/>
      <c r="K12" s="7"/>
      <c r="M12" s="23">
        <v>7</v>
      </c>
      <c r="N12" s="28">
        <f t="shared" si="3"/>
        <v>12.957887657394682</v>
      </c>
      <c r="O12" s="28">
        <f t="shared" si="0"/>
        <v>2.7248275703936131</v>
      </c>
      <c r="P12" s="29">
        <f t="shared" si="4"/>
        <v>1</v>
      </c>
      <c r="Q12" s="30">
        <f t="shared" si="5"/>
        <v>210.28331487645173</v>
      </c>
      <c r="R12" s="30">
        <f t="shared" si="6"/>
        <v>28.724263669119829</v>
      </c>
    </row>
    <row r="13" spans="1:18" ht="15" x14ac:dyDescent="0.25">
      <c r="A13" s="5">
        <v>8</v>
      </c>
      <c r="B13" s="6">
        <v>218.29152650702261</v>
      </c>
      <c r="C13" s="6">
        <f t="shared" si="1"/>
        <v>46.932678199009864</v>
      </c>
      <c r="D13" s="5">
        <v>29.5</v>
      </c>
      <c r="E13" s="5">
        <v>215</v>
      </c>
      <c r="G13" s="5">
        <v>8</v>
      </c>
      <c r="H13" s="6"/>
      <c r="I13" s="5"/>
      <c r="J13" s="5"/>
      <c r="K13" s="5"/>
      <c r="M13" s="23">
        <v>8</v>
      </c>
      <c r="N13" s="28">
        <f t="shared" si="3"/>
        <v>8.4814234401613273</v>
      </c>
      <c r="O13" s="28">
        <f t="shared" si="0"/>
        <v>1.9897421253840091</v>
      </c>
      <c r="P13" s="29">
        <f t="shared" si="4"/>
        <v>0.97426239498037959</v>
      </c>
      <c r="Q13" s="30">
        <f>1000*O13/N13</f>
        <v>234.60002196826548</v>
      </c>
      <c r="R13" s="30">
        <f t="shared" si="6"/>
        <v>29.870259014723487</v>
      </c>
    </row>
    <row r="14" spans="1:18" ht="15" x14ac:dyDescent="0.25">
      <c r="A14" s="68" t="s">
        <v>6</v>
      </c>
      <c r="B14" s="9"/>
      <c r="C14" s="8"/>
      <c r="D14" s="8"/>
      <c r="E14" s="8"/>
      <c r="G14" s="68" t="s">
        <v>6</v>
      </c>
      <c r="H14" s="9"/>
      <c r="I14" s="8"/>
      <c r="J14" s="8"/>
      <c r="K14" s="8"/>
      <c r="M14" s="31" t="s">
        <v>6</v>
      </c>
      <c r="N14" s="28">
        <f t="shared" si="3"/>
        <v>22.875125092037734</v>
      </c>
      <c r="O14" s="28">
        <f t="shared" si="0"/>
        <v>5.2250275306988527</v>
      </c>
      <c r="P14" s="29">
        <f>(B28+H28)/(N14*1000)</f>
        <v>1</v>
      </c>
      <c r="Q14" s="30">
        <f t="shared" si="5"/>
        <v>228.415254984444</v>
      </c>
      <c r="R14" s="30">
        <f t="shared" si="6"/>
        <v>29.862788665518384</v>
      </c>
    </row>
    <row r="15" spans="1:18" ht="15" x14ac:dyDescent="0.25">
      <c r="M15" s="24" t="s">
        <v>204</v>
      </c>
      <c r="N15" s="25">
        <f t="shared" ref="N15:O17" si="7">B30/1000</f>
        <v>7801.0535899502365</v>
      </c>
      <c r="O15" s="25">
        <f t="shared" si="7"/>
        <v>282.29526928698834</v>
      </c>
      <c r="P15" s="24"/>
      <c r="Q15" s="27">
        <f t="shared" si="5"/>
        <v>36.186813233876165</v>
      </c>
      <c r="R15" s="27">
        <f>(SUMPRODUCT(B5:B14,D5:D14)+SUMPRODUCT(H5:H14,J5:J14))/(N15*1000)</f>
        <v>16.257456447140129</v>
      </c>
    </row>
    <row r="16" spans="1:18" ht="15" x14ac:dyDescent="0.25">
      <c r="M16" s="24" t="s">
        <v>205</v>
      </c>
      <c r="N16" s="25">
        <f t="shared" si="7"/>
        <v>188.59319702973266</v>
      </c>
      <c r="O16" s="25">
        <f t="shared" si="7"/>
        <v>35.048611603367618</v>
      </c>
      <c r="P16" s="24"/>
      <c r="Q16" s="27">
        <f t="shared" si="5"/>
        <v>185.842395989724</v>
      </c>
      <c r="R16" s="27">
        <f>(SUMPRODUCT(B19:B28,D19:D28)+SUMPRODUCT(H19:H28,J19:J28))/(N16*1000)</f>
        <v>27.336768652300258</v>
      </c>
    </row>
    <row r="17" spans="1:18" ht="15" x14ac:dyDescent="0.25">
      <c r="A17" t="s">
        <v>7</v>
      </c>
      <c r="G17" t="s">
        <v>7</v>
      </c>
      <c r="M17" s="24" t="s">
        <v>206</v>
      </c>
      <c r="N17" s="25">
        <f t="shared" si="7"/>
        <v>7989.6467869799699</v>
      </c>
      <c r="O17" s="25">
        <f t="shared" si="7"/>
        <v>317.34388089035599</v>
      </c>
      <c r="P17" s="26">
        <f>N16/N17</f>
        <v>2.3604697686644489E-2</v>
      </c>
      <c r="Q17" s="27">
        <f>1000*O17/N17</f>
        <v>39.71938802194655</v>
      </c>
      <c r="R17" s="27">
        <f>((N15*R15)+(N16*R16))/N17</f>
        <v>16.518980262318884</v>
      </c>
    </row>
    <row r="18" spans="1:18" ht="15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8" ht="15" x14ac:dyDescent="0.25">
      <c r="A19" s="2">
        <v>0</v>
      </c>
      <c r="B19" s="3"/>
      <c r="C19" s="3"/>
      <c r="D19" s="4"/>
      <c r="E19" s="4"/>
      <c r="G19" s="2">
        <v>0</v>
      </c>
      <c r="H19" s="3"/>
      <c r="I19" s="3"/>
      <c r="J19" s="4"/>
      <c r="K19" s="4"/>
    </row>
    <row r="20" spans="1:18" ht="15" x14ac:dyDescent="0.25">
      <c r="A20" s="5">
        <v>1</v>
      </c>
      <c r="B20" s="6"/>
      <c r="C20" s="6"/>
      <c r="D20" s="7"/>
      <c r="E20" s="7"/>
      <c r="G20" s="5">
        <v>1</v>
      </c>
      <c r="H20" s="6"/>
      <c r="I20" s="6"/>
      <c r="J20" s="7"/>
      <c r="K20" s="7"/>
    </row>
    <row r="21" spans="1:18" ht="15" x14ac:dyDescent="0.25">
      <c r="A21" s="5">
        <v>2</v>
      </c>
      <c r="B21" s="6">
        <v>2519.3798957337826</v>
      </c>
      <c r="C21" s="6">
        <f>B21*E21/1000</f>
        <v>328.47279260580069</v>
      </c>
      <c r="D21" s="7">
        <v>23.948894006779408</v>
      </c>
      <c r="E21" s="7">
        <v>130.37842889912054</v>
      </c>
      <c r="G21" s="5">
        <v>2</v>
      </c>
      <c r="H21" s="6">
        <v>28197.650004618659</v>
      </c>
      <c r="I21" s="6">
        <f>H21*K21/1000</f>
        <v>4061.9074004853815</v>
      </c>
      <c r="J21" s="7">
        <v>24.59511463256106</v>
      </c>
      <c r="K21" s="7">
        <v>144.05127376997933</v>
      </c>
    </row>
    <row r="22" spans="1:18" ht="15" x14ac:dyDescent="0.25">
      <c r="A22" s="5">
        <v>3</v>
      </c>
      <c r="B22" s="6">
        <v>10703.569505155154</v>
      </c>
      <c r="C22" s="6">
        <f t="shared" ref="C22:C28" si="8">B22*E22/1000</f>
        <v>1642.7283523459687</v>
      </c>
      <c r="D22" s="7">
        <v>25.718045615928492</v>
      </c>
      <c r="E22" s="7">
        <v>153.47481525249893</v>
      </c>
      <c r="G22" s="5">
        <v>3</v>
      </c>
      <c r="H22" s="6">
        <v>5807.0095881043753</v>
      </c>
      <c r="I22" s="6">
        <f t="shared" ref="I22:I28" si="9">H22*K22/1000</f>
        <v>891.71660571028542</v>
      </c>
      <c r="J22" s="7">
        <v>25.755716896602546</v>
      </c>
      <c r="K22" s="7">
        <v>153.55865909657899</v>
      </c>
    </row>
    <row r="23" spans="1:18" ht="15" x14ac:dyDescent="0.25">
      <c r="A23" s="5">
        <v>4</v>
      </c>
      <c r="B23" s="6">
        <v>22515.282129705505</v>
      </c>
      <c r="C23" s="6">
        <f t="shared" si="8"/>
        <v>3772.6202242383988</v>
      </c>
      <c r="D23" s="7">
        <v>26.533508896276953</v>
      </c>
      <c r="E23" s="7">
        <v>167.55820346843436</v>
      </c>
      <c r="G23" s="5">
        <v>4</v>
      </c>
      <c r="H23" s="6"/>
      <c r="I23" s="6">
        <f t="shared" si="9"/>
        <v>0</v>
      </c>
      <c r="J23" s="7">
        <v>26.829076031220488</v>
      </c>
      <c r="K23" s="7">
        <v>171.69136139328828</v>
      </c>
    </row>
    <row r="24" spans="1:18" ht="15" x14ac:dyDescent="0.25">
      <c r="A24" s="5">
        <v>5</v>
      </c>
      <c r="B24" s="6">
        <v>45148.630046364837</v>
      </c>
      <c r="C24" s="6">
        <f t="shared" si="8"/>
        <v>8624.7939268470072</v>
      </c>
      <c r="D24" s="7">
        <v>27.636702330172998</v>
      </c>
      <c r="E24" s="7">
        <v>191.03113246160248</v>
      </c>
      <c r="G24" s="5">
        <v>5</v>
      </c>
      <c r="H24" s="6"/>
      <c r="I24" s="6">
        <f t="shared" si="9"/>
        <v>0</v>
      </c>
      <c r="J24" s="7">
        <v>27.725776156718474</v>
      </c>
      <c r="K24" s="7">
        <v>189.4255727962443</v>
      </c>
    </row>
    <row r="25" spans="1:18" ht="15" x14ac:dyDescent="0.25">
      <c r="A25" s="5">
        <v>6</v>
      </c>
      <c r="B25" s="6">
        <v>29605.531196963588</v>
      </c>
      <c r="C25" s="6">
        <f t="shared" si="8"/>
        <v>5833.7077528573063</v>
      </c>
      <c r="D25" s="7">
        <v>28.016285206508407</v>
      </c>
      <c r="E25" s="7">
        <v>197.04790007130913</v>
      </c>
      <c r="G25" s="5">
        <v>6</v>
      </c>
      <c r="H25" s="6"/>
      <c r="I25" s="6">
        <f t="shared" si="9"/>
        <v>0</v>
      </c>
      <c r="J25" s="7">
        <v>28.020588466182083</v>
      </c>
      <c r="K25" s="7">
        <v>196.64486354442838</v>
      </c>
    </row>
    <row r="26" spans="1:18" ht="15" x14ac:dyDescent="0.25">
      <c r="A26" s="5">
        <v>7</v>
      </c>
      <c r="B26" s="6">
        <v>12957.887657394682</v>
      </c>
      <c r="C26" s="6">
        <f t="shared" si="8"/>
        <v>2724.8275703936133</v>
      </c>
      <c r="D26" s="7">
        <v>28.724263669119832</v>
      </c>
      <c r="E26" s="7">
        <v>210.28331487645175</v>
      </c>
      <c r="G26" s="5">
        <v>7</v>
      </c>
      <c r="H26" s="6"/>
      <c r="I26" s="6">
        <f t="shared" si="9"/>
        <v>0</v>
      </c>
      <c r="J26" s="7">
        <v>28.035216652738498</v>
      </c>
      <c r="K26" s="7">
        <v>196.84879331296773</v>
      </c>
    </row>
    <row r="27" spans="1:18" ht="15" x14ac:dyDescent="0.25">
      <c r="A27" s="5">
        <v>8</v>
      </c>
      <c r="B27" s="6">
        <v>8263.1319136543043</v>
      </c>
      <c r="C27" s="6">
        <f t="shared" si="8"/>
        <v>1942.8094471849993</v>
      </c>
      <c r="D27" s="7">
        <v>29.880040342962168</v>
      </c>
      <c r="E27" s="7">
        <v>235.11780611593883</v>
      </c>
      <c r="G27" s="5">
        <v>8</v>
      </c>
      <c r="H27" s="6"/>
      <c r="I27" s="6">
        <f t="shared" si="9"/>
        <v>0</v>
      </c>
      <c r="J27" s="7">
        <v>31.000000000000004</v>
      </c>
      <c r="K27" s="7">
        <v>236.49999999999997</v>
      </c>
    </row>
    <row r="28" spans="1:18" ht="15" x14ac:dyDescent="0.25">
      <c r="A28" s="68" t="s">
        <v>6</v>
      </c>
      <c r="B28" s="9">
        <v>22875.125092037735</v>
      </c>
      <c r="C28" s="9">
        <f t="shared" si="8"/>
        <v>5225.0275306988524</v>
      </c>
      <c r="D28" s="21">
        <v>29.862788665518384</v>
      </c>
      <c r="E28" s="21">
        <v>228.41525498444403</v>
      </c>
      <c r="G28" s="68" t="s">
        <v>6</v>
      </c>
      <c r="H28" s="9"/>
      <c r="I28" s="9">
        <f t="shared" si="9"/>
        <v>0</v>
      </c>
      <c r="J28" s="21">
        <v>29</v>
      </c>
      <c r="K28" s="21">
        <v>213</v>
      </c>
    </row>
    <row r="30" spans="1:18" ht="15" x14ac:dyDescent="0.25">
      <c r="A30" t="s">
        <v>0</v>
      </c>
      <c r="B30" s="22">
        <f>SUM(B6:B13,H6:H13)</f>
        <v>7801053.5899502365</v>
      </c>
      <c r="C30" s="22">
        <f>SUM(C6:C13,I6:I13)</f>
        <v>282295.26928698836</v>
      </c>
    </row>
    <row r="31" spans="1:18" ht="15" x14ac:dyDescent="0.25">
      <c r="A31" t="s">
        <v>7</v>
      </c>
      <c r="B31" s="22">
        <f>SUM(B21:B28,H21:H28)</f>
        <v>188593.19702973266</v>
      </c>
      <c r="C31" s="22">
        <f>SUM(C21:C28,I21:I28)</f>
        <v>35048.611603367615</v>
      </c>
    </row>
    <row r="32" spans="1:18" ht="15" x14ac:dyDescent="0.25">
      <c r="A32" t="s">
        <v>196</v>
      </c>
      <c r="B32" s="22">
        <f>SUM(B30:B31)</f>
        <v>7989646.7869799696</v>
      </c>
      <c r="C32" s="22">
        <f>SUM(C30:C31)</f>
        <v>317343.88089035597</v>
      </c>
      <c r="D32" s="22"/>
      <c r="E32" s="22"/>
    </row>
    <row r="34" spans="1:4" ht="15" x14ac:dyDescent="0.25">
      <c r="A34" t="s">
        <v>197</v>
      </c>
      <c r="B34" s="22">
        <f>B32+WBSS!B32</f>
        <v>8322572.2247617953</v>
      </c>
      <c r="C34" s="22">
        <f>C32+WBSS!C32</f>
        <v>367101.04748594272</v>
      </c>
    </row>
    <row r="35" spans="1:4" x14ac:dyDescent="0.3">
      <c r="A35" t="s">
        <v>198</v>
      </c>
      <c r="B35" s="71">
        <v>8322572</v>
      </c>
      <c r="C35" s="71">
        <v>363662.6</v>
      </c>
    </row>
    <row r="36" spans="1:4" x14ac:dyDescent="0.3">
      <c r="A36" s="11" t="s">
        <v>199</v>
      </c>
      <c r="B36" s="13">
        <f>(B34-B35)*100/B35</f>
        <v>2.7006290273314736E-6</v>
      </c>
      <c r="C36" s="13">
        <f>(C34-C35)*100/C35</f>
        <v>0.94550484046001515</v>
      </c>
      <c r="D36" t="s">
        <v>704</v>
      </c>
    </row>
    <row r="38" spans="1:4" x14ac:dyDescent="0.3">
      <c r="C38" t="s">
        <v>214</v>
      </c>
      <c r="D38" t="s">
        <v>202</v>
      </c>
    </row>
    <row r="39" spans="1:4" x14ac:dyDescent="0.3">
      <c r="A39" t="s">
        <v>211</v>
      </c>
      <c r="B39" s="32" t="s">
        <v>0</v>
      </c>
      <c r="C39" s="33">
        <f>SUM(B5:B14)/1000</f>
        <v>14.862868569624974</v>
      </c>
      <c r="D39" s="34">
        <f>SUM(C5:C14)/1000</f>
        <v>1.9071263056978687</v>
      </c>
    </row>
    <row r="40" spans="1:4" x14ac:dyDescent="0.3">
      <c r="B40" s="35" t="s">
        <v>7</v>
      </c>
      <c r="C40" s="36">
        <f>SUM(B19:B28)/1000</f>
        <v>154.58853743700962</v>
      </c>
      <c r="D40" s="37">
        <f>SUM(C19:C28)/1000</f>
        <v>30.094987597171944</v>
      </c>
    </row>
    <row r="41" spans="1:4" x14ac:dyDescent="0.3">
      <c r="B41" s="35" t="s">
        <v>212</v>
      </c>
      <c r="C41" s="36">
        <f>SUM(C39:C40)</f>
        <v>169.45140600663458</v>
      </c>
      <c r="D41" s="37">
        <f>SUM(D39:D40)</f>
        <v>32.002113902869809</v>
      </c>
    </row>
    <row r="42" spans="1:4" x14ac:dyDescent="0.3">
      <c r="B42" s="35" t="s">
        <v>213</v>
      </c>
      <c r="C42" s="38">
        <f>D41*1000/C41</f>
        <v>188.8571753816951</v>
      </c>
      <c r="D42" s="39"/>
    </row>
    <row r="43" spans="1:4" x14ac:dyDescent="0.3">
      <c r="B43" s="40" t="s">
        <v>187</v>
      </c>
      <c r="C43" s="41">
        <f>C40/C41</f>
        <v>0.9122883136830211</v>
      </c>
      <c r="D43" s="42"/>
    </row>
    <row r="45" spans="1:4" x14ac:dyDescent="0.3">
      <c r="A45" s="10"/>
      <c r="B45" s="10"/>
      <c r="C45" s="10" t="s">
        <v>214</v>
      </c>
      <c r="D45" s="10" t="s">
        <v>202</v>
      </c>
    </row>
    <row r="46" spans="1:4" x14ac:dyDescent="0.3">
      <c r="A46" s="10" t="s">
        <v>215</v>
      </c>
      <c r="B46" s="32" t="s">
        <v>0</v>
      </c>
      <c r="C46" s="33">
        <f>SUM(H5:H14)/1000</f>
        <v>7786.1907213806116</v>
      </c>
      <c r="D46" s="34">
        <f>SUM(I5:I14)/1000</f>
        <v>280.38814298129046</v>
      </c>
    </row>
    <row r="47" spans="1:4" x14ac:dyDescent="0.3">
      <c r="A47" s="10"/>
      <c r="B47" s="35" t="s">
        <v>7</v>
      </c>
      <c r="C47" s="36">
        <f>SUM(H19:H28)/1000</f>
        <v>34.004659592723037</v>
      </c>
      <c r="D47" s="37">
        <f>SUM(I19:I28)/1000</f>
        <v>4.9536240061956667</v>
      </c>
    </row>
    <row r="48" spans="1:4" x14ac:dyDescent="0.3">
      <c r="A48" s="10"/>
      <c r="B48" s="35" t="s">
        <v>212</v>
      </c>
      <c r="C48" s="36">
        <f>SUM(C46:C47)</f>
        <v>7820.195380973335</v>
      </c>
      <c r="D48" s="37">
        <f>SUM(D46:D47)</f>
        <v>285.3417669874861</v>
      </c>
    </row>
    <row r="49" spans="1:4" x14ac:dyDescent="0.3">
      <c r="A49" s="10"/>
      <c r="B49" s="35" t="s">
        <v>213</v>
      </c>
      <c r="C49" s="38">
        <f>D48*1000/C48</f>
        <v>36.487805366311861</v>
      </c>
      <c r="D49" s="39"/>
    </row>
    <row r="50" spans="1:4" x14ac:dyDescent="0.3">
      <c r="A50" s="10"/>
      <c r="B50" s="40" t="s">
        <v>187</v>
      </c>
      <c r="C50" s="41">
        <f>C47/C48</f>
        <v>4.3483133011557405E-3</v>
      </c>
      <c r="D50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7"/>
  <sheetViews>
    <sheetView tabSelected="1" topLeftCell="A27" workbookViewId="0">
      <selection activeCell="D47" sqref="D47"/>
    </sheetView>
  </sheetViews>
  <sheetFormatPr defaultRowHeight="14.4" x14ac:dyDescent="0.3"/>
  <cols>
    <col min="1" max="1" width="10.109375" bestFit="1" customWidth="1"/>
    <col min="2" max="2" width="15.109375" bestFit="1" customWidth="1"/>
    <col min="3" max="3" width="13.44140625" bestFit="1" customWidth="1"/>
    <col min="4" max="4" width="17.109375" bestFit="1" customWidth="1"/>
    <col min="5" max="5" width="15.88671875" bestFit="1" customWidth="1"/>
    <col min="6" max="6" width="4.44140625" customWidth="1"/>
    <col min="7" max="7" width="11.109375" bestFit="1" customWidth="1"/>
    <col min="8" max="8" width="15.109375" bestFit="1" customWidth="1"/>
    <col min="9" max="9" width="10.88671875" bestFit="1" customWidth="1"/>
    <col min="10" max="10" width="17" bestFit="1" customWidth="1"/>
    <col min="11" max="11" width="15.88671875" bestFit="1" customWidth="1"/>
    <col min="13" max="13" width="16" bestFit="1" customWidth="1"/>
    <col min="14" max="14" width="14.5546875" bestFit="1" customWidth="1"/>
    <col min="15" max="15" width="11.88671875" bestFit="1" customWidth="1"/>
    <col min="16" max="16" width="16.33203125" bestFit="1" customWidth="1"/>
    <col min="17" max="17" width="17" bestFit="1" customWidth="1"/>
  </cols>
  <sheetData>
    <row r="1" spans="1:18" ht="15" x14ac:dyDescent="0.25">
      <c r="A1" t="s">
        <v>10</v>
      </c>
      <c r="B1" t="s">
        <v>9</v>
      </c>
      <c r="G1" t="s">
        <v>11</v>
      </c>
      <c r="H1" t="s">
        <v>9</v>
      </c>
    </row>
    <row r="3" spans="1:18" ht="15" x14ac:dyDescent="0.25">
      <c r="A3" t="s">
        <v>0</v>
      </c>
      <c r="G3" t="s">
        <v>0</v>
      </c>
      <c r="M3" s="10" t="s">
        <v>209</v>
      </c>
      <c r="N3" s="10"/>
      <c r="O3" s="10"/>
      <c r="P3" s="10"/>
      <c r="Q3" s="10"/>
      <c r="R3" s="10"/>
    </row>
    <row r="4" spans="1:18" ht="1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24" t="s">
        <v>200</v>
      </c>
      <c r="N4" s="24" t="s">
        <v>201</v>
      </c>
      <c r="O4" s="24" t="s">
        <v>202</v>
      </c>
      <c r="P4" s="24" t="s">
        <v>203</v>
      </c>
      <c r="Q4" s="24" t="s">
        <v>4</v>
      </c>
    </row>
    <row r="5" spans="1:18" ht="15" x14ac:dyDescent="0.25">
      <c r="A5" s="2">
        <v>0</v>
      </c>
      <c r="B5" s="3"/>
      <c r="C5" s="3"/>
      <c r="D5" s="4"/>
      <c r="E5" s="4"/>
      <c r="G5" s="2">
        <v>0</v>
      </c>
      <c r="H5" s="3"/>
      <c r="I5" s="3"/>
      <c r="J5" s="4"/>
      <c r="K5" s="4"/>
      <c r="M5" s="23">
        <v>0</v>
      </c>
      <c r="N5" s="28">
        <f t="shared" ref="N5:O7" si="0">SUM(B5+H5+H19+B19)/1000</f>
        <v>0</v>
      </c>
      <c r="O5" s="28">
        <f t="shared" si="0"/>
        <v>0</v>
      </c>
      <c r="P5" s="30"/>
      <c r="Q5" s="30"/>
    </row>
    <row r="6" spans="1:18" ht="15" x14ac:dyDescent="0.25">
      <c r="A6" s="5">
        <v>1</v>
      </c>
      <c r="B6" s="6"/>
      <c r="C6" s="6"/>
      <c r="D6" s="7"/>
      <c r="E6" s="7"/>
      <c r="G6" s="5">
        <v>1</v>
      </c>
      <c r="H6" s="6"/>
      <c r="I6" s="6"/>
      <c r="J6" s="7"/>
      <c r="K6" s="7"/>
      <c r="M6" s="23">
        <v>1</v>
      </c>
      <c r="N6" s="28">
        <f t="shared" si="0"/>
        <v>0</v>
      </c>
      <c r="O6" s="28">
        <f t="shared" si="0"/>
        <v>0</v>
      </c>
      <c r="P6" s="30"/>
      <c r="Q6" s="30"/>
    </row>
    <row r="7" spans="1:18" ht="15" x14ac:dyDescent="0.25">
      <c r="A7" s="5">
        <v>2</v>
      </c>
      <c r="B7" s="6">
        <v>8285.7582931168727</v>
      </c>
      <c r="C7" s="6">
        <f t="shared" ref="C7:C11" si="1">B7*E7/1000</f>
        <v>834.84509696828422</v>
      </c>
      <c r="D7" s="7">
        <v>22.500469323512007</v>
      </c>
      <c r="E7" s="7">
        <v>100.75663173300686</v>
      </c>
      <c r="G7" s="5">
        <v>2</v>
      </c>
      <c r="H7" s="6">
        <v>47998.304586872146</v>
      </c>
      <c r="I7" s="6">
        <f t="shared" ref="I7:I11" si="2">H7*K7/1000</f>
        <v>3821.2043390802892</v>
      </c>
      <c r="J7" s="7">
        <v>21.037367329700739</v>
      </c>
      <c r="K7" s="7">
        <v>79.611235687799976</v>
      </c>
      <c r="M7" s="23">
        <v>2</v>
      </c>
      <c r="N7" s="28">
        <f t="shared" si="0"/>
        <v>81.698052473336588</v>
      </c>
      <c r="O7" s="28">
        <f t="shared" si="0"/>
        <v>8.1953890421291895</v>
      </c>
      <c r="P7" s="30">
        <f t="shared" ref="P7:P15" si="3">1000*O7/N7</f>
        <v>100.31315060789093</v>
      </c>
      <c r="Q7" s="30">
        <f t="shared" ref="Q7:Q12" si="4">((B7*D7)+(H7*J7)+(B21*D21)+(H21*J21))/(N7*1000)</f>
        <v>22.222136262718713</v>
      </c>
    </row>
    <row r="8" spans="1:18" ht="15" x14ac:dyDescent="0.25">
      <c r="A8" s="5">
        <v>3</v>
      </c>
      <c r="B8" s="6">
        <v>8104.2042745459057</v>
      </c>
      <c r="C8" s="6">
        <f t="shared" si="1"/>
        <v>1083.3077469645236</v>
      </c>
      <c r="D8" s="7">
        <v>24.431797883904611</v>
      </c>
      <c r="E8" s="7">
        <v>133.67231504356712</v>
      </c>
      <c r="G8" s="5">
        <v>3</v>
      </c>
      <c r="H8" s="6">
        <v>28364.476300010709</v>
      </c>
      <c r="I8" s="6">
        <f t="shared" si="2"/>
        <v>3198.6094855933761</v>
      </c>
      <c r="J8" s="7">
        <v>23.377931448612063</v>
      </c>
      <c r="K8" s="7">
        <v>112.76814885498763</v>
      </c>
      <c r="M8" s="23">
        <v>3</v>
      </c>
      <c r="N8" s="28">
        <f>SUM(B8+H8+H22+B22)/1000</f>
        <v>93.094372507197079</v>
      </c>
      <c r="O8" s="28">
        <f>SUM(C8+I8+I22+C22)/1000</f>
        <v>12.975514894125144</v>
      </c>
      <c r="P8" s="30">
        <f t="shared" si="3"/>
        <v>139.38022830673265</v>
      </c>
      <c r="Q8" s="30">
        <f t="shared" si="4"/>
        <v>24.907457623554393</v>
      </c>
    </row>
    <row r="9" spans="1:18" ht="15" x14ac:dyDescent="0.25">
      <c r="A9" s="5">
        <v>4</v>
      </c>
      <c r="B9" s="6">
        <v>944.96580827955381</v>
      </c>
      <c r="C9" s="6">
        <f t="shared" si="1"/>
        <v>136.70662426214821</v>
      </c>
      <c r="D9" s="7">
        <v>25.319219976984233</v>
      </c>
      <c r="E9" s="7">
        <v>144.66832880550706</v>
      </c>
      <c r="G9" s="5">
        <v>4</v>
      </c>
      <c r="H9" s="6">
        <v>16184.428639299997</v>
      </c>
      <c r="I9" s="6">
        <f t="shared" si="2"/>
        <v>1926.487841552399</v>
      </c>
      <c r="J9" s="7">
        <v>24.306029882381679</v>
      </c>
      <c r="K9" s="7">
        <v>119.03341690261381</v>
      </c>
      <c r="M9" s="23">
        <v>4</v>
      </c>
      <c r="N9" s="28">
        <f>SUM(B9+H9+H23+B23)/1000</f>
        <v>64.269295811874088</v>
      </c>
      <c r="O9" s="28">
        <f>SUM(C9+I9+I23+C23)/1000</f>
        <v>10.131212631169657</v>
      </c>
      <c r="P9" s="30">
        <f t="shared" si="3"/>
        <v>157.63690115456131</v>
      </c>
      <c r="Q9" s="30">
        <f t="shared" si="4"/>
        <v>26.143148967092891</v>
      </c>
    </row>
    <row r="10" spans="1:18" ht="15" x14ac:dyDescent="0.25">
      <c r="A10" s="5">
        <v>5</v>
      </c>
      <c r="B10" s="6">
        <v>511.21631172042157</v>
      </c>
      <c r="C10" s="6">
        <f t="shared" si="1"/>
        <v>73.270613371676177</v>
      </c>
      <c r="D10" s="7">
        <v>25.387450387989375</v>
      </c>
      <c r="E10" s="7">
        <v>143.32604749072846</v>
      </c>
      <c r="G10" s="5">
        <v>5</v>
      </c>
      <c r="H10" s="6">
        <v>847.38746120000008</v>
      </c>
      <c r="I10" s="6">
        <f t="shared" si="2"/>
        <v>140.0309085259</v>
      </c>
      <c r="J10" s="7">
        <v>27.147734276210226</v>
      </c>
      <c r="K10" s="7">
        <v>165.25015407662491</v>
      </c>
      <c r="M10" s="23">
        <v>5</v>
      </c>
      <c r="N10" s="28">
        <f t="shared" ref="N10:N12" si="5">SUM(B10+H10+H24+B24)/1000</f>
        <v>45.276083939655727</v>
      </c>
      <c r="O10" s="28">
        <f>SUM(C10+I10+I24+C24)/1000</f>
        <v>8.5522553087555799</v>
      </c>
      <c r="P10" s="30">
        <f t="shared" si="3"/>
        <v>188.89123273457318</v>
      </c>
      <c r="Q10" s="30">
        <f t="shared" si="4"/>
        <v>27.664220185561348</v>
      </c>
    </row>
    <row r="11" spans="1:18" ht="15" x14ac:dyDescent="0.25">
      <c r="A11" s="5">
        <v>6</v>
      </c>
      <c r="B11" s="6">
        <v>313.01130613169056</v>
      </c>
      <c r="C11" s="6">
        <f t="shared" si="1"/>
        <v>44.959287944133436</v>
      </c>
      <c r="D11" s="7">
        <v>25.535157727822622</v>
      </c>
      <c r="E11" s="7">
        <v>143.63470923704622</v>
      </c>
      <c r="G11" s="5">
        <v>6</v>
      </c>
      <c r="H11" s="6">
        <v>3932.5963810978574</v>
      </c>
      <c r="I11" s="6">
        <f t="shared" si="2"/>
        <v>776.39476595249846</v>
      </c>
      <c r="J11" s="7">
        <v>28.48953479724139</v>
      </c>
      <c r="K11" s="7">
        <v>197.42548960383098</v>
      </c>
      <c r="M11" s="23">
        <v>6</v>
      </c>
      <c r="N11" s="28">
        <f t="shared" si="5"/>
        <v>26.890087718355787</v>
      </c>
      <c r="O11" s="28">
        <f>SUM(C11+I11+I25+C25)/1000</f>
        <v>5.2775438110136506</v>
      </c>
      <c r="P11" s="30">
        <f t="shared" si="3"/>
        <v>196.26354016729661</v>
      </c>
      <c r="Q11" s="30">
        <f t="shared" si="4"/>
        <v>28.058941057103539</v>
      </c>
    </row>
    <row r="12" spans="1:18" ht="15" x14ac:dyDescent="0.25">
      <c r="A12" s="5">
        <v>7</v>
      </c>
      <c r="B12" s="6"/>
      <c r="C12" s="6"/>
      <c r="D12" s="7"/>
      <c r="E12" s="7"/>
      <c r="G12" s="5">
        <v>7</v>
      </c>
      <c r="H12" s="6"/>
      <c r="I12" s="6"/>
      <c r="J12" s="7"/>
      <c r="K12" s="7"/>
      <c r="M12" s="23">
        <v>7</v>
      </c>
      <c r="N12" s="28">
        <f t="shared" si="5"/>
        <v>12.019710216005315</v>
      </c>
      <c r="O12" s="28">
        <f>SUM(C12+I12+I26+C26)/1000</f>
        <v>2.4137594303895855</v>
      </c>
      <c r="P12" s="30">
        <f t="shared" si="3"/>
        <v>200.81677403299204</v>
      </c>
      <c r="Q12" s="30">
        <f t="shared" si="4"/>
        <v>28.238731550032867</v>
      </c>
    </row>
    <row r="13" spans="1:18" ht="15" x14ac:dyDescent="0.25">
      <c r="A13" s="5">
        <v>8</v>
      </c>
      <c r="B13" s="6">
        <v>59.805897673155599</v>
      </c>
      <c r="C13" s="5"/>
      <c r="D13" s="5">
        <v>29.5</v>
      </c>
      <c r="E13" s="5">
        <v>215</v>
      </c>
      <c r="G13" s="5">
        <v>8</v>
      </c>
      <c r="H13" s="6"/>
      <c r="I13" s="5"/>
      <c r="J13" s="5"/>
      <c r="K13" s="5"/>
      <c r="M13" s="31" t="s">
        <v>210</v>
      </c>
      <c r="N13" s="28">
        <f>(SUM(B13:B14)+SUM(H13:H14)+SUM(H27:H28)+SUM(B27:B28))/1000</f>
        <v>9.6778351154009368</v>
      </c>
      <c r="O13" s="28">
        <f>(SUM(C13:C14)+SUM(I13:I14)+SUM(I27:I28)+SUM(C27:C28))/1000</f>
        <v>2.2114914780039503</v>
      </c>
      <c r="P13" s="30">
        <f t="shared" si="3"/>
        <v>228.51096878935945</v>
      </c>
      <c r="Q13" s="30">
        <f>((B13*D13)+(H13*J13)+(B27*D27)+(H27*J27)+(B28*D28)+(H28*J28))/(N13*1000)</f>
        <v>29.909869348088385</v>
      </c>
    </row>
    <row r="14" spans="1:18" ht="15" x14ac:dyDescent="0.25">
      <c r="A14" s="68" t="s">
        <v>6</v>
      </c>
      <c r="B14" s="9"/>
      <c r="C14" s="8"/>
      <c r="D14" s="8"/>
      <c r="E14" s="8"/>
      <c r="G14" s="68" t="s">
        <v>6</v>
      </c>
      <c r="H14" s="9"/>
      <c r="I14" s="8"/>
      <c r="J14" s="8"/>
      <c r="K14" s="8"/>
      <c r="M14" s="24" t="s">
        <v>208</v>
      </c>
      <c r="N14" s="25">
        <f>SUM(N8:N13)</f>
        <v>251.22738530848895</v>
      </c>
      <c r="O14" s="25">
        <f>SUM(O8:O13)</f>
        <v>41.561777553457567</v>
      </c>
      <c r="P14" s="27">
        <f t="shared" si="3"/>
        <v>165.43490074707711</v>
      </c>
      <c r="Q14" s="27">
        <f>SUMPRODUCT(N8:N13,Q8:Q13)/N14</f>
        <v>26.409800030424542</v>
      </c>
    </row>
    <row r="15" spans="1:18" ht="15" x14ac:dyDescent="0.25">
      <c r="C15" s="10"/>
      <c r="I15" s="10"/>
      <c r="M15" s="24" t="s">
        <v>206</v>
      </c>
      <c r="N15" s="25">
        <f>B32/1000</f>
        <v>332.92543778182551</v>
      </c>
      <c r="O15" s="25">
        <f>C32/1000</f>
        <v>49.75716659558676</v>
      </c>
      <c r="P15" s="27">
        <f t="shared" si="3"/>
        <v>149.45438512329565</v>
      </c>
      <c r="Q15" s="27">
        <f>SUMPRODUCT(N5:N13,Q5:Q13)/N15</f>
        <v>25.382170611314422</v>
      </c>
    </row>
    <row r="16" spans="1:18" ht="15" x14ac:dyDescent="0.25">
      <c r="C16" s="10"/>
      <c r="I16" s="10"/>
    </row>
    <row r="17" spans="1:11" ht="15" x14ac:dyDescent="0.25">
      <c r="A17" t="s">
        <v>7</v>
      </c>
      <c r="C17" s="10"/>
      <c r="G17" t="s">
        <v>7</v>
      </c>
      <c r="I17" s="10"/>
    </row>
    <row r="18" spans="1:11" ht="15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1" ht="15" x14ac:dyDescent="0.25">
      <c r="A19" s="2">
        <v>0</v>
      </c>
      <c r="B19" s="3"/>
      <c r="C19" s="3"/>
      <c r="D19" s="4"/>
      <c r="E19" s="4"/>
      <c r="G19" s="2">
        <v>0</v>
      </c>
      <c r="H19" s="3"/>
      <c r="I19" s="3"/>
      <c r="J19" s="4"/>
      <c r="K19" s="4"/>
    </row>
    <row r="20" spans="1:11" ht="15" x14ac:dyDescent="0.25">
      <c r="A20" s="5">
        <v>1</v>
      </c>
      <c r="B20" s="5"/>
      <c r="C20" s="5"/>
      <c r="D20" s="7"/>
      <c r="E20" s="7"/>
      <c r="G20" s="5">
        <v>1</v>
      </c>
      <c r="H20" s="5"/>
      <c r="I20" s="5"/>
      <c r="J20" s="7"/>
      <c r="K20" s="7"/>
    </row>
    <row r="21" spans="1:11" ht="15" x14ac:dyDescent="0.25">
      <c r="A21" s="5">
        <v>2</v>
      </c>
      <c r="B21" s="6">
        <v>8891.9290437662221</v>
      </c>
      <c r="C21" s="6">
        <f>B21*E21/1000</f>
        <v>1159.3157386086993</v>
      </c>
      <c r="D21" s="7">
        <v>23.948894006779408</v>
      </c>
      <c r="E21" s="7">
        <v>130.37842889912054</v>
      </c>
      <c r="G21" s="5">
        <v>2</v>
      </c>
      <c r="H21" s="6">
        <v>16522.06054958134</v>
      </c>
      <c r="I21" s="6">
        <f>H21*K21/1000</f>
        <v>2380.0238674719167</v>
      </c>
      <c r="J21" s="7">
        <v>24.59511463256106</v>
      </c>
      <c r="K21" s="7">
        <v>144.05127376997933</v>
      </c>
    </row>
    <row r="22" spans="1:11" ht="15" x14ac:dyDescent="0.25">
      <c r="A22" s="5">
        <v>3</v>
      </c>
      <c r="B22" s="6">
        <v>21082.78841924488</v>
      </c>
      <c r="C22" s="6">
        <f t="shared" ref="C22:C28" si="6">B22*E22/1000</f>
        <v>3235.6770576511317</v>
      </c>
      <c r="D22" s="7">
        <v>25.718045615928492</v>
      </c>
      <c r="E22" s="7">
        <v>153.47481525249893</v>
      </c>
      <c r="G22" s="5">
        <v>3</v>
      </c>
      <c r="H22" s="6">
        <v>35542.903513395584</v>
      </c>
      <c r="I22" s="6">
        <f t="shared" ref="I22:I28" si="7">H22*K22/1000</f>
        <v>5457.9206039161127</v>
      </c>
      <c r="J22" s="7">
        <v>25.755716896602546</v>
      </c>
      <c r="K22" s="7">
        <v>153.55865909657899</v>
      </c>
    </row>
    <row r="23" spans="1:11" ht="15" x14ac:dyDescent="0.25">
      <c r="A23" s="5">
        <v>4</v>
      </c>
      <c r="B23" s="6">
        <v>6168.5704464945265</v>
      </c>
      <c r="C23" s="6">
        <f t="shared" si="6"/>
        <v>1033.5945819831009</v>
      </c>
      <c r="D23" s="7">
        <v>26.533508896276953</v>
      </c>
      <c r="E23" s="7">
        <v>167.55820346843436</v>
      </c>
      <c r="G23" s="5">
        <v>4</v>
      </c>
      <c r="H23" s="6">
        <v>40971.33091780002</v>
      </c>
      <c r="I23" s="6">
        <f t="shared" si="7"/>
        <v>7034.4235833720086</v>
      </c>
      <c r="J23" s="7">
        <v>26.829076031220488</v>
      </c>
      <c r="K23" s="7">
        <v>171.69136139328828</v>
      </c>
    </row>
    <row r="24" spans="1:11" ht="15" x14ac:dyDescent="0.25">
      <c r="A24" s="5">
        <v>5</v>
      </c>
      <c r="B24" s="6">
        <v>12369.487683935306</v>
      </c>
      <c r="C24" s="6">
        <f t="shared" si="6"/>
        <v>2362.9572402320059</v>
      </c>
      <c r="D24" s="7">
        <v>27.636702330172998</v>
      </c>
      <c r="E24" s="7">
        <v>191.03113246160248</v>
      </c>
      <c r="G24" s="5">
        <v>5</v>
      </c>
      <c r="H24" s="6">
        <v>31547.992482799997</v>
      </c>
      <c r="I24" s="6">
        <f t="shared" si="7"/>
        <v>5975.9965466259991</v>
      </c>
      <c r="J24" s="7">
        <v>27.725776156718474</v>
      </c>
      <c r="K24" s="7">
        <v>189.4255727962443</v>
      </c>
    </row>
    <row r="25" spans="1:11" ht="15" x14ac:dyDescent="0.25">
      <c r="A25" s="5">
        <v>6</v>
      </c>
      <c r="B25" s="6">
        <v>8111.1044375240954</v>
      </c>
      <c r="C25" s="6">
        <f t="shared" si="6"/>
        <v>1598.2760966731998</v>
      </c>
      <c r="D25" s="7">
        <v>28.016285206508407</v>
      </c>
      <c r="E25" s="7">
        <v>197.04790007130913</v>
      </c>
      <c r="G25" s="5">
        <v>6</v>
      </c>
      <c r="H25" s="6">
        <v>14533.375593602141</v>
      </c>
      <c r="I25" s="6">
        <f t="shared" si="7"/>
        <v>2857.9136604438186</v>
      </c>
      <c r="J25" s="7">
        <v>28.020588466182083</v>
      </c>
      <c r="K25" s="7">
        <v>196.64486354442838</v>
      </c>
    </row>
    <row r="26" spans="1:11" ht="15" x14ac:dyDescent="0.25">
      <c r="A26" s="5">
        <v>7</v>
      </c>
      <c r="B26" s="6">
        <v>3550.1062075053155</v>
      </c>
      <c r="C26" s="6">
        <f t="shared" si="6"/>
        <v>746.52810147768616</v>
      </c>
      <c r="D26" s="7">
        <v>28.724263669119832</v>
      </c>
      <c r="E26" s="7">
        <v>210.28331487645175</v>
      </c>
      <c r="G26" s="5">
        <v>7</v>
      </c>
      <c r="H26" s="6">
        <v>8469.6040084999986</v>
      </c>
      <c r="I26" s="6">
        <f t="shared" si="7"/>
        <v>1667.231328911899</v>
      </c>
      <c r="J26" s="7">
        <v>28.035216652738498</v>
      </c>
      <c r="K26" s="7">
        <v>196.84879331296773</v>
      </c>
    </row>
    <row r="27" spans="1:11" ht="15" x14ac:dyDescent="0.25">
      <c r="A27" s="5">
        <v>8</v>
      </c>
      <c r="B27" s="6">
        <v>2263.8717571655143</v>
      </c>
      <c r="C27" s="6">
        <f t="shared" si="6"/>
        <v>532.27656087259106</v>
      </c>
      <c r="D27" s="7">
        <v>29.880040342962168</v>
      </c>
      <c r="E27" s="7">
        <v>235.11780611593883</v>
      </c>
      <c r="G27" s="5">
        <v>8</v>
      </c>
      <c r="H27" s="6">
        <v>688.06579680000004</v>
      </c>
      <c r="I27" s="6">
        <f t="shared" si="7"/>
        <v>162.72756094319999</v>
      </c>
      <c r="J27" s="7">
        <v>31.000000000000004</v>
      </c>
      <c r="K27" s="7">
        <v>236.49999999999997</v>
      </c>
    </row>
    <row r="28" spans="1:11" ht="15" x14ac:dyDescent="0.25">
      <c r="A28" s="68" t="s">
        <v>6</v>
      </c>
      <c r="B28" s="9">
        <v>6267.1575594622655</v>
      </c>
      <c r="C28" s="9">
        <f t="shared" si="6"/>
        <v>1431.5143919722593</v>
      </c>
      <c r="D28" s="21">
        <v>29.862788665518384</v>
      </c>
      <c r="E28" s="21">
        <v>228.41525498444403</v>
      </c>
      <c r="G28" s="68" t="s">
        <v>6</v>
      </c>
      <c r="H28" s="9">
        <v>398.9341043</v>
      </c>
      <c r="I28" s="9">
        <f t="shared" si="7"/>
        <v>84.972964215900006</v>
      </c>
      <c r="J28" s="21">
        <v>29</v>
      </c>
      <c r="K28" s="21">
        <v>213</v>
      </c>
    </row>
    <row r="30" spans="1:11" ht="15" x14ac:dyDescent="0.25">
      <c r="A30" s="10" t="s">
        <v>0</v>
      </c>
      <c r="B30" s="22">
        <f>SUM(B6:B13,H6:H13)</f>
        <v>115546.15525994831</v>
      </c>
      <c r="C30" s="22">
        <f>SUM(C6:C13,I6:I13)</f>
        <v>12035.816710215227</v>
      </c>
    </row>
    <row r="31" spans="1:11" ht="15" x14ac:dyDescent="0.25">
      <c r="A31" s="10" t="s">
        <v>7</v>
      </c>
      <c r="B31" s="22">
        <f>SUM(B21:B28,H21:H28)</f>
        <v>217379.28252187718</v>
      </c>
      <c r="C31" s="22">
        <f>SUM(C21:C28,I21:I28)</f>
        <v>37721.349885371528</v>
      </c>
    </row>
    <row r="32" spans="1:11" ht="15" x14ac:dyDescent="0.25">
      <c r="A32" t="s">
        <v>196</v>
      </c>
      <c r="B32" s="22">
        <f>SUM(B30:B31)</f>
        <v>332925.43778182549</v>
      </c>
      <c r="C32" s="22">
        <f>SUM(C30:C31)</f>
        <v>49757.166595586757</v>
      </c>
    </row>
    <row r="35" spans="1:4" x14ac:dyDescent="0.3">
      <c r="C35" t="s">
        <v>214</v>
      </c>
      <c r="D35" t="s">
        <v>202</v>
      </c>
    </row>
    <row r="36" spans="1:4" x14ac:dyDescent="0.3">
      <c r="A36" t="s">
        <v>211</v>
      </c>
      <c r="B36" s="43" t="s">
        <v>0</v>
      </c>
      <c r="C36" s="46">
        <f>SUM(B5:B14)/1000</f>
        <v>18.2189618914676</v>
      </c>
      <c r="D36" s="46">
        <f>SUM(C5:C14)/1000</f>
        <v>2.1730893695107656</v>
      </c>
    </row>
    <row r="37" spans="1:4" x14ac:dyDescent="0.3">
      <c r="B37" s="43" t="s">
        <v>7</v>
      </c>
      <c r="C37" s="46">
        <f>SUM(B19:B28)/1000</f>
        <v>68.705015555098129</v>
      </c>
      <c r="D37" s="46">
        <f>SUM(C19:C28)/1000</f>
        <v>12.100139769470676</v>
      </c>
    </row>
    <row r="38" spans="1:4" x14ac:dyDescent="0.3">
      <c r="B38" s="43" t="s">
        <v>212</v>
      </c>
      <c r="C38" s="46">
        <f>SUM(C36:C37)</f>
        <v>86.923977446565729</v>
      </c>
      <c r="D38" s="46">
        <f>SUM(D36:D37)</f>
        <v>14.273229138981442</v>
      </c>
    </row>
    <row r="39" spans="1:4" x14ac:dyDescent="0.3">
      <c r="B39" s="43" t="s">
        <v>213</v>
      </c>
      <c r="C39" s="45">
        <f>D38*1000/C38</f>
        <v>164.20358982946379</v>
      </c>
      <c r="D39" s="46"/>
    </row>
    <row r="40" spans="1:4" x14ac:dyDescent="0.3">
      <c r="B40" s="43" t="s">
        <v>187</v>
      </c>
      <c r="C40" s="44">
        <f>C37/C38</f>
        <v>0.79040349479328376</v>
      </c>
      <c r="D40" s="46"/>
    </row>
    <row r="42" spans="1:4" x14ac:dyDescent="0.3">
      <c r="A42" s="10"/>
      <c r="B42" s="10"/>
      <c r="C42" s="10" t="s">
        <v>214</v>
      </c>
      <c r="D42" s="10" t="s">
        <v>202</v>
      </c>
    </row>
    <row r="43" spans="1:4" x14ac:dyDescent="0.3">
      <c r="A43" s="10" t="s">
        <v>215</v>
      </c>
      <c r="B43" s="43" t="s">
        <v>0</v>
      </c>
      <c r="C43" s="46">
        <f>SUM(H5:H14)/1000</f>
        <v>97.327193368480721</v>
      </c>
      <c r="D43" s="46">
        <f>SUM(I5:I14)/1000</f>
        <v>9.8627273407044616</v>
      </c>
    </row>
    <row r="44" spans="1:4" x14ac:dyDescent="0.3">
      <c r="A44" s="10"/>
      <c r="B44" s="43" t="s">
        <v>7</v>
      </c>
      <c r="C44" s="46">
        <f>SUM(H19:H28)/1000</f>
        <v>148.67426696677904</v>
      </c>
      <c r="D44" s="46">
        <f>SUM(I19:I28)/1000</f>
        <v>25.621210115900851</v>
      </c>
    </row>
    <row r="45" spans="1:4" x14ac:dyDescent="0.3">
      <c r="A45" s="10"/>
      <c r="B45" s="43" t="s">
        <v>212</v>
      </c>
      <c r="C45" s="46">
        <f>SUM(C43:C44)</f>
        <v>246.00146033525976</v>
      </c>
      <c r="D45" s="46">
        <f>SUM(D43:D44)</f>
        <v>35.483937456605311</v>
      </c>
    </row>
    <row r="46" spans="1:4" x14ac:dyDescent="0.3">
      <c r="A46" s="10"/>
      <c r="B46" s="43" t="s">
        <v>213</v>
      </c>
      <c r="C46" s="45">
        <f>D45*1000/C45</f>
        <v>144.24279192589549</v>
      </c>
      <c r="D46" s="46"/>
    </row>
    <row r="47" spans="1:4" x14ac:dyDescent="0.3">
      <c r="A47" s="10"/>
      <c r="B47" s="43" t="s">
        <v>187</v>
      </c>
      <c r="C47" s="44">
        <f>C44/C45</f>
        <v>0.60436335119377071</v>
      </c>
      <c r="D47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8"/>
  <sheetViews>
    <sheetView workbookViewId="0">
      <selection activeCell="F35" sqref="F35"/>
    </sheetView>
  </sheetViews>
  <sheetFormatPr defaultRowHeight="14.4" x14ac:dyDescent="0.3"/>
  <sheetData>
    <row r="1" spans="1:1" x14ac:dyDescent="0.25">
      <c r="A1" t="s">
        <v>697</v>
      </c>
    </row>
    <row r="2" spans="1:1" x14ac:dyDescent="0.25">
      <c r="A2" t="s">
        <v>698</v>
      </c>
    </row>
    <row r="3" spans="1:1" x14ac:dyDescent="0.25">
      <c r="A3" t="s">
        <v>701</v>
      </c>
    </row>
    <row r="4" spans="1:1" x14ac:dyDescent="0.25">
      <c r="A4" t="s">
        <v>702</v>
      </c>
    </row>
    <row r="6" spans="1:1" x14ac:dyDescent="0.25">
      <c r="A6" t="s">
        <v>703</v>
      </c>
    </row>
    <row r="7" spans="1:1" x14ac:dyDescent="0.25">
      <c r="A7" t="s">
        <v>699</v>
      </c>
    </row>
    <row r="8" spans="1:1" x14ac:dyDescent="0.25">
      <c r="A8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96"/>
  <sheetViews>
    <sheetView topLeftCell="A726" workbookViewId="0">
      <selection activeCell="T810" sqref="T810"/>
    </sheetView>
  </sheetViews>
  <sheetFormatPr defaultRowHeight="14.4" x14ac:dyDescent="0.3"/>
  <sheetData>
    <row r="3" spans="1:1" ht="15" x14ac:dyDescent="0.25">
      <c r="A3" t="s">
        <v>12</v>
      </c>
    </row>
    <row r="4" spans="1:1" ht="15" x14ac:dyDescent="0.25">
      <c r="A4" t="s">
        <v>13</v>
      </c>
    </row>
    <row r="5" spans="1:1" ht="15" x14ac:dyDescent="0.25">
      <c r="A5" t="s">
        <v>14</v>
      </c>
    </row>
    <row r="6" spans="1:1" ht="15" x14ac:dyDescent="0.25">
      <c r="A6" t="s">
        <v>216</v>
      </c>
    </row>
    <row r="7" spans="1:1" ht="15" x14ac:dyDescent="0.25">
      <c r="A7" t="s">
        <v>15</v>
      </c>
    </row>
    <row r="8" spans="1:1" ht="15" x14ac:dyDescent="0.25">
      <c r="A8" t="s">
        <v>12</v>
      </c>
    </row>
    <row r="9" spans="1:1" ht="15" x14ac:dyDescent="0.25">
      <c r="A9" t="s">
        <v>16</v>
      </c>
    </row>
    <row r="10" spans="1:1" ht="15" x14ac:dyDescent="0.25">
      <c r="A10" t="s">
        <v>217</v>
      </c>
    </row>
    <row r="11" spans="1:1" ht="15" x14ac:dyDescent="0.25">
      <c r="A11" t="s">
        <v>218</v>
      </c>
    </row>
    <row r="12" spans="1:1" ht="15" x14ac:dyDescent="0.25">
      <c r="A12" t="s">
        <v>12</v>
      </c>
    </row>
    <row r="13" spans="1:1" ht="15" x14ac:dyDescent="0.25">
      <c r="A13" t="s">
        <v>219</v>
      </c>
    </row>
    <row r="14" spans="1:1" ht="15" x14ac:dyDescent="0.25">
      <c r="A14" t="s">
        <v>220</v>
      </c>
    </row>
    <row r="15" spans="1:1" ht="15" x14ac:dyDescent="0.25">
      <c r="A15" t="s">
        <v>221</v>
      </c>
    </row>
    <row r="16" spans="1:1" ht="15" x14ac:dyDescent="0.25">
      <c r="A16" t="s">
        <v>222</v>
      </c>
    </row>
    <row r="17" spans="1:1" ht="15" x14ac:dyDescent="0.25">
      <c r="A17" t="s">
        <v>223</v>
      </c>
    </row>
    <row r="18" spans="1:1" ht="15" x14ac:dyDescent="0.25">
      <c r="A18" t="s">
        <v>224</v>
      </c>
    </row>
    <row r="19" spans="1:1" ht="15" x14ac:dyDescent="0.25">
      <c r="A19" t="s">
        <v>225</v>
      </c>
    </row>
    <row r="20" spans="1:1" ht="15" x14ac:dyDescent="0.25">
      <c r="A20" t="s">
        <v>226</v>
      </c>
    </row>
    <row r="21" spans="1:1" ht="15" x14ac:dyDescent="0.25">
      <c r="A21" t="s">
        <v>227</v>
      </c>
    </row>
    <row r="22" spans="1:1" ht="15" x14ac:dyDescent="0.25">
      <c r="A22" t="s">
        <v>228</v>
      </c>
    </row>
    <row r="23" spans="1:1" ht="15" x14ac:dyDescent="0.25">
      <c r="A23" t="s">
        <v>229</v>
      </c>
    </row>
    <row r="24" spans="1:1" ht="15" x14ac:dyDescent="0.25">
      <c r="A24" t="s">
        <v>230</v>
      </c>
    </row>
    <row r="25" spans="1:1" ht="15" x14ac:dyDescent="0.25">
      <c r="A25" t="s">
        <v>231</v>
      </c>
    </row>
    <row r="26" spans="1:1" ht="15" x14ac:dyDescent="0.25">
      <c r="A26" t="s">
        <v>232</v>
      </c>
    </row>
    <row r="27" spans="1:1" ht="15" x14ac:dyDescent="0.25">
      <c r="A27" t="s">
        <v>233</v>
      </c>
    </row>
    <row r="28" spans="1:1" ht="15" x14ac:dyDescent="0.25">
      <c r="A28" t="s">
        <v>234</v>
      </c>
    </row>
    <row r="29" spans="1:1" ht="15" x14ac:dyDescent="0.25">
      <c r="A29" t="s">
        <v>235</v>
      </c>
    </row>
    <row r="30" spans="1:1" ht="15" x14ac:dyDescent="0.25">
      <c r="A30" t="s">
        <v>236</v>
      </c>
    </row>
    <row r="31" spans="1:1" ht="15" x14ac:dyDescent="0.25">
      <c r="A31" t="s">
        <v>237</v>
      </c>
    </row>
    <row r="32" spans="1:1" ht="15" x14ac:dyDescent="0.25">
      <c r="A32" t="s">
        <v>238</v>
      </c>
    </row>
    <row r="33" spans="1:1" ht="15" x14ac:dyDescent="0.25">
      <c r="A33" t="s">
        <v>239</v>
      </c>
    </row>
    <row r="34" spans="1:1" ht="15" x14ac:dyDescent="0.25">
      <c r="A34" t="s">
        <v>240</v>
      </c>
    </row>
    <row r="35" spans="1:1" ht="15" x14ac:dyDescent="0.25">
      <c r="A35" t="s">
        <v>241</v>
      </c>
    </row>
    <row r="36" spans="1:1" ht="15" x14ac:dyDescent="0.25">
      <c r="A36" t="s">
        <v>242</v>
      </c>
    </row>
    <row r="37" spans="1:1" ht="15" x14ac:dyDescent="0.25">
      <c r="A37" t="s">
        <v>243</v>
      </c>
    </row>
    <row r="38" spans="1:1" ht="15" x14ac:dyDescent="0.25">
      <c r="A38" t="s">
        <v>244</v>
      </c>
    </row>
    <row r="39" spans="1:1" ht="15" x14ac:dyDescent="0.25">
      <c r="A39" t="s">
        <v>245</v>
      </c>
    </row>
    <row r="40" spans="1:1" ht="15" x14ac:dyDescent="0.25">
      <c r="A40" t="s">
        <v>246</v>
      </c>
    </row>
    <row r="41" spans="1:1" ht="15" x14ac:dyDescent="0.25">
      <c r="A41" t="s">
        <v>247</v>
      </c>
    </row>
    <row r="42" spans="1:1" ht="15" x14ac:dyDescent="0.25">
      <c r="A42" t="s">
        <v>248</v>
      </c>
    </row>
    <row r="43" spans="1:1" ht="15" x14ac:dyDescent="0.25">
      <c r="A43" t="s">
        <v>249</v>
      </c>
    </row>
    <row r="44" spans="1:1" ht="15" x14ac:dyDescent="0.25">
      <c r="A44" t="s">
        <v>250</v>
      </c>
    </row>
    <row r="45" spans="1:1" ht="15" x14ac:dyDescent="0.25">
      <c r="A45" t="s">
        <v>251</v>
      </c>
    </row>
    <row r="46" spans="1:1" ht="15" x14ac:dyDescent="0.25">
      <c r="A46" t="s">
        <v>252</v>
      </c>
    </row>
    <row r="47" spans="1:1" ht="15" x14ac:dyDescent="0.25">
      <c r="A47" t="s">
        <v>253</v>
      </c>
    </row>
    <row r="48" spans="1:1" ht="15" x14ac:dyDescent="0.25">
      <c r="A48" t="s">
        <v>254</v>
      </c>
    </row>
    <row r="49" spans="1:1" ht="15" x14ac:dyDescent="0.25">
      <c r="A49" t="s">
        <v>255</v>
      </c>
    </row>
    <row r="50" spans="1:1" ht="15" x14ac:dyDescent="0.25">
      <c r="A50" t="s">
        <v>256</v>
      </c>
    </row>
    <row r="51" spans="1:1" ht="15" x14ac:dyDescent="0.25">
      <c r="A51" t="s">
        <v>257</v>
      </c>
    </row>
    <row r="52" spans="1:1" ht="15" x14ac:dyDescent="0.25">
      <c r="A52" t="s">
        <v>258</v>
      </c>
    </row>
    <row r="53" spans="1:1" ht="15" x14ac:dyDescent="0.25">
      <c r="A53" t="s">
        <v>259</v>
      </c>
    </row>
    <row r="54" spans="1:1" ht="15" x14ac:dyDescent="0.25">
      <c r="A54" t="s">
        <v>260</v>
      </c>
    </row>
    <row r="55" spans="1:1" ht="15" x14ac:dyDescent="0.25">
      <c r="A55" t="s">
        <v>261</v>
      </c>
    </row>
    <row r="56" spans="1:1" ht="15" x14ac:dyDescent="0.25">
      <c r="A56" t="s">
        <v>262</v>
      </c>
    </row>
    <row r="57" spans="1:1" ht="15" x14ac:dyDescent="0.25">
      <c r="A57" t="s">
        <v>263</v>
      </c>
    </row>
    <row r="58" spans="1:1" ht="15" x14ac:dyDescent="0.25">
      <c r="A58" t="s">
        <v>264</v>
      </c>
    </row>
    <row r="59" spans="1:1" ht="15" x14ac:dyDescent="0.25">
      <c r="A59" t="s">
        <v>265</v>
      </c>
    </row>
    <row r="60" spans="1:1" ht="15" x14ac:dyDescent="0.25">
      <c r="A60" t="s">
        <v>266</v>
      </c>
    </row>
    <row r="61" spans="1:1" ht="15" x14ac:dyDescent="0.25">
      <c r="A61" t="s">
        <v>12</v>
      </c>
    </row>
    <row r="62" spans="1:1" ht="15" x14ac:dyDescent="0.25">
      <c r="A62" t="s">
        <v>267</v>
      </c>
    </row>
    <row r="63" spans="1:1" ht="15" x14ac:dyDescent="0.25">
      <c r="A63" t="s">
        <v>268</v>
      </c>
    </row>
    <row r="64" spans="1:1" ht="15" x14ac:dyDescent="0.25">
      <c r="A64" t="s">
        <v>269</v>
      </c>
    </row>
    <row r="65" spans="1:1" ht="15" x14ac:dyDescent="0.25">
      <c r="A65" t="s">
        <v>270</v>
      </c>
    </row>
    <row r="66" spans="1:1" ht="15" x14ac:dyDescent="0.25">
      <c r="A66" t="s">
        <v>12</v>
      </c>
    </row>
    <row r="69" spans="1:1" ht="15" x14ac:dyDescent="0.25">
      <c r="A69" t="s">
        <v>12</v>
      </c>
    </row>
    <row r="70" spans="1:1" ht="15" x14ac:dyDescent="0.25">
      <c r="A70" t="s">
        <v>13</v>
      </c>
    </row>
    <row r="71" spans="1:1" ht="15" x14ac:dyDescent="0.25">
      <c r="A71" t="s">
        <v>14</v>
      </c>
    </row>
    <row r="72" spans="1:1" ht="15" x14ac:dyDescent="0.25">
      <c r="A72" t="s">
        <v>216</v>
      </c>
    </row>
    <row r="73" spans="1:1" ht="15" x14ac:dyDescent="0.25">
      <c r="A73" t="s">
        <v>41</v>
      </c>
    </row>
    <row r="74" spans="1:1" ht="15" x14ac:dyDescent="0.25">
      <c r="A74" t="s">
        <v>12</v>
      </c>
    </row>
    <row r="75" spans="1:1" ht="15" x14ac:dyDescent="0.25">
      <c r="A75" t="s">
        <v>16</v>
      </c>
    </row>
    <row r="76" spans="1:1" ht="15" x14ac:dyDescent="0.25">
      <c r="A76" t="s">
        <v>271</v>
      </c>
    </row>
    <row r="77" spans="1:1" ht="15" x14ac:dyDescent="0.25">
      <c r="A77" t="s">
        <v>42</v>
      </c>
    </row>
    <row r="78" spans="1:1" ht="15" x14ac:dyDescent="0.25">
      <c r="A78" t="s">
        <v>12</v>
      </c>
    </row>
    <row r="79" spans="1:1" ht="15" x14ac:dyDescent="0.25">
      <c r="A79" t="s">
        <v>272</v>
      </c>
    </row>
    <row r="80" spans="1:1" ht="15" x14ac:dyDescent="0.25">
      <c r="A80" t="s">
        <v>273</v>
      </c>
    </row>
    <row r="81" spans="1:1" ht="15" x14ac:dyDescent="0.25">
      <c r="A81" t="s">
        <v>274</v>
      </c>
    </row>
    <row r="82" spans="1:1" ht="15" x14ac:dyDescent="0.25">
      <c r="A82" t="s">
        <v>275</v>
      </c>
    </row>
    <row r="83" spans="1:1" ht="15" x14ac:dyDescent="0.25">
      <c r="A83" t="s">
        <v>276</v>
      </c>
    </row>
    <row r="84" spans="1:1" ht="15" x14ac:dyDescent="0.25">
      <c r="A84" t="s">
        <v>277</v>
      </c>
    </row>
    <row r="85" spans="1:1" ht="15" x14ac:dyDescent="0.25">
      <c r="A85" t="s">
        <v>278</v>
      </c>
    </row>
    <row r="86" spans="1:1" ht="15" x14ac:dyDescent="0.25">
      <c r="A86" t="s">
        <v>279</v>
      </c>
    </row>
    <row r="87" spans="1:1" ht="15" x14ac:dyDescent="0.25">
      <c r="A87" t="s">
        <v>280</v>
      </c>
    </row>
    <row r="88" spans="1:1" ht="15" x14ac:dyDescent="0.25">
      <c r="A88" t="s">
        <v>281</v>
      </c>
    </row>
    <row r="89" spans="1:1" ht="15" x14ac:dyDescent="0.25">
      <c r="A89" t="s">
        <v>282</v>
      </c>
    </row>
    <row r="90" spans="1:1" ht="15" x14ac:dyDescent="0.25">
      <c r="A90" t="s">
        <v>283</v>
      </c>
    </row>
    <row r="91" spans="1:1" ht="15" x14ac:dyDescent="0.25">
      <c r="A91" t="s">
        <v>284</v>
      </c>
    </row>
    <row r="92" spans="1:1" ht="15" x14ac:dyDescent="0.25">
      <c r="A92" t="s">
        <v>285</v>
      </c>
    </row>
    <row r="93" spans="1:1" ht="15" x14ac:dyDescent="0.25">
      <c r="A93" t="s">
        <v>286</v>
      </c>
    </row>
    <row r="94" spans="1:1" ht="15" x14ac:dyDescent="0.25">
      <c r="A94" t="s">
        <v>287</v>
      </c>
    </row>
    <row r="95" spans="1:1" ht="15" x14ac:dyDescent="0.25">
      <c r="A95" t="s">
        <v>288</v>
      </c>
    </row>
    <row r="96" spans="1:1" ht="15" x14ac:dyDescent="0.25">
      <c r="A96" t="s">
        <v>43</v>
      </c>
    </row>
    <row r="97" spans="1:1" ht="15" x14ac:dyDescent="0.25">
      <c r="A97" t="s">
        <v>289</v>
      </c>
    </row>
    <row r="98" spans="1:1" ht="15" x14ac:dyDescent="0.25">
      <c r="A98" t="s">
        <v>290</v>
      </c>
    </row>
    <row r="99" spans="1:1" ht="15" x14ac:dyDescent="0.25">
      <c r="A99" t="s">
        <v>291</v>
      </c>
    </row>
    <row r="100" spans="1:1" ht="15" x14ac:dyDescent="0.25">
      <c r="A100" t="s">
        <v>292</v>
      </c>
    </row>
    <row r="101" spans="1:1" ht="15" x14ac:dyDescent="0.25">
      <c r="A101" t="s">
        <v>293</v>
      </c>
    </row>
    <row r="102" spans="1:1" ht="15" x14ac:dyDescent="0.25">
      <c r="A102" t="s">
        <v>294</v>
      </c>
    </row>
    <row r="103" spans="1:1" ht="15" x14ac:dyDescent="0.25">
      <c r="A103" t="s">
        <v>295</v>
      </c>
    </row>
    <row r="104" spans="1:1" ht="15" x14ac:dyDescent="0.25">
      <c r="A104" t="s">
        <v>296</v>
      </c>
    </row>
    <row r="105" spans="1:1" ht="15" x14ac:dyDescent="0.25">
      <c r="A105" t="s">
        <v>297</v>
      </c>
    </row>
    <row r="106" spans="1:1" ht="15" x14ac:dyDescent="0.25">
      <c r="A106" t="s">
        <v>298</v>
      </c>
    </row>
    <row r="107" spans="1:1" ht="15" x14ac:dyDescent="0.25">
      <c r="A107" t="s">
        <v>299</v>
      </c>
    </row>
    <row r="108" spans="1:1" ht="15" x14ac:dyDescent="0.25">
      <c r="A108" t="s">
        <v>300</v>
      </c>
    </row>
    <row r="109" spans="1:1" ht="15" x14ac:dyDescent="0.25">
      <c r="A109" t="s">
        <v>301</v>
      </c>
    </row>
    <row r="110" spans="1:1" ht="15" x14ac:dyDescent="0.25">
      <c r="A110" t="s">
        <v>302</v>
      </c>
    </row>
    <row r="111" spans="1:1" ht="15" x14ac:dyDescent="0.25">
      <c r="A111" t="s">
        <v>303</v>
      </c>
    </row>
    <row r="112" spans="1:1" ht="15" x14ac:dyDescent="0.25">
      <c r="A112" t="s">
        <v>44</v>
      </c>
    </row>
    <row r="113" spans="1:1" ht="15" x14ac:dyDescent="0.25">
      <c r="A113" t="s">
        <v>304</v>
      </c>
    </row>
    <row r="114" spans="1:1" ht="15" x14ac:dyDescent="0.25">
      <c r="A114" t="s">
        <v>305</v>
      </c>
    </row>
    <row r="115" spans="1:1" ht="15" x14ac:dyDescent="0.25">
      <c r="A115" t="s">
        <v>45</v>
      </c>
    </row>
    <row r="116" spans="1:1" ht="15" x14ac:dyDescent="0.25">
      <c r="A116" t="s">
        <v>46</v>
      </c>
    </row>
    <row r="117" spans="1:1" ht="15" x14ac:dyDescent="0.25">
      <c r="A117" t="s">
        <v>47</v>
      </c>
    </row>
    <row r="118" spans="1:1" ht="15" x14ac:dyDescent="0.25">
      <c r="A118" t="s">
        <v>48</v>
      </c>
    </row>
    <row r="119" spans="1:1" ht="15" x14ac:dyDescent="0.25">
      <c r="A119" t="s">
        <v>49</v>
      </c>
    </row>
    <row r="120" spans="1:1" ht="15" x14ac:dyDescent="0.25">
      <c r="A120" t="s">
        <v>50</v>
      </c>
    </row>
    <row r="121" spans="1:1" ht="15" x14ac:dyDescent="0.25">
      <c r="A121" t="s">
        <v>51</v>
      </c>
    </row>
    <row r="122" spans="1:1" ht="15" x14ac:dyDescent="0.25">
      <c r="A122" t="s">
        <v>52</v>
      </c>
    </row>
    <row r="123" spans="1:1" ht="15" x14ac:dyDescent="0.25">
      <c r="A123" t="s">
        <v>53</v>
      </c>
    </row>
    <row r="124" spans="1:1" ht="15" x14ac:dyDescent="0.25">
      <c r="A124" t="s">
        <v>54</v>
      </c>
    </row>
    <row r="125" spans="1:1" ht="15" x14ac:dyDescent="0.25">
      <c r="A125" t="s">
        <v>55</v>
      </c>
    </row>
    <row r="126" spans="1:1" ht="15" x14ac:dyDescent="0.25">
      <c r="A126" t="s">
        <v>56</v>
      </c>
    </row>
    <row r="127" spans="1:1" ht="15" x14ac:dyDescent="0.25">
      <c r="A127" t="s">
        <v>12</v>
      </c>
    </row>
    <row r="128" spans="1:1" ht="15" x14ac:dyDescent="0.25">
      <c r="A128" t="s">
        <v>306</v>
      </c>
    </row>
    <row r="129" spans="1:1" ht="15" x14ac:dyDescent="0.25">
      <c r="A129" t="s">
        <v>307</v>
      </c>
    </row>
    <row r="130" spans="1:1" ht="15" x14ac:dyDescent="0.25">
      <c r="A130" t="s">
        <v>308</v>
      </c>
    </row>
    <row r="131" spans="1:1" ht="15" x14ac:dyDescent="0.25">
      <c r="A131" t="s">
        <v>309</v>
      </c>
    </row>
    <row r="132" spans="1:1" ht="15" x14ac:dyDescent="0.25">
      <c r="A132" t="s">
        <v>12</v>
      </c>
    </row>
    <row r="135" spans="1:1" ht="15" x14ac:dyDescent="0.25">
      <c r="A135" t="s">
        <v>12</v>
      </c>
    </row>
    <row r="136" spans="1:1" ht="15" x14ac:dyDescent="0.25">
      <c r="A136" t="s">
        <v>13</v>
      </c>
    </row>
    <row r="137" spans="1:1" ht="15" x14ac:dyDescent="0.25">
      <c r="A137" t="s">
        <v>14</v>
      </c>
    </row>
    <row r="138" spans="1:1" ht="15" x14ac:dyDescent="0.25">
      <c r="A138" t="s">
        <v>216</v>
      </c>
    </row>
    <row r="139" spans="1:1" ht="15" x14ac:dyDescent="0.25">
      <c r="A139" t="s">
        <v>57</v>
      </c>
    </row>
    <row r="140" spans="1:1" ht="15" x14ac:dyDescent="0.25">
      <c r="A140" t="s">
        <v>12</v>
      </c>
    </row>
    <row r="141" spans="1:1" ht="15" x14ac:dyDescent="0.25">
      <c r="A141" t="s">
        <v>16</v>
      </c>
    </row>
    <row r="142" spans="1:1" ht="15" x14ac:dyDescent="0.25">
      <c r="A142" t="s">
        <v>310</v>
      </c>
    </row>
    <row r="143" spans="1:1" ht="15" x14ac:dyDescent="0.25">
      <c r="A143" t="s">
        <v>59</v>
      </c>
    </row>
    <row r="144" spans="1:1" ht="15" x14ac:dyDescent="0.25">
      <c r="A144" t="s">
        <v>12</v>
      </c>
    </row>
    <row r="145" spans="1:1" ht="15" x14ac:dyDescent="0.25">
      <c r="A145" t="s">
        <v>311</v>
      </c>
    </row>
    <row r="146" spans="1:1" ht="15" x14ac:dyDescent="0.25">
      <c r="A146" t="s">
        <v>312</v>
      </c>
    </row>
    <row r="147" spans="1:1" ht="15" x14ac:dyDescent="0.25">
      <c r="A147" t="s">
        <v>313</v>
      </c>
    </row>
    <row r="148" spans="1:1" ht="15" x14ac:dyDescent="0.25">
      <c r="A148" t="s">
        <v>314</v>
      </c>
    </row>
    <row r="149" spans="1:1" ht="15" x14ac:dyDescent="0.25">
      <c r="A149" t="s">
        <v>315</v>
      </c>
    </row>
    <row r="150" spans="1:1" ht="15" x14ac:dyDescent="0.25">
      <c r="A150" t="s">
        <v>316</v>
      </c>
    </row>
    <row r="151" spans="1:1" ht="15" x14ac:dyDescent="0.25">
      <c r="A151" t="s">
        <v>317</v>
      </c>
    </row>
    <row r="152" spans="1:1" ht="15" x14ac:dyDescent="0.25">
      <c r="A152" t="s">
        <v>318</v>
      </c>
    </row>
    <row r="153" spans="1:1" ht="15" x14ac:dyDescent="0.25">
      <c r="A153" t="s">
        <v>319</v>
      </c>
    </row>
    <row r="154" spans="1:1" ht="15" x14ac:dyDescent="0.25">
      <c r="A154" t="s">
        <v>320</v>
      </c>
    </row>
    <row r="155" spans="1:1" ht="15" x14ac:dyDescent="0.25">
      <c r="A155" t="s">
        <v>321</v>
      </c>
    </row>
    <row r="156" spans="1:1" ht="15" x14ac:dyDescent="0.25">
      <c r="A156" t="s">
        <v>322</v>
      </c>
    </row>
    <row r="157" spans="1:1" ht="15" x14ac:dyDescent="0.25">
      <c r="A157" t="s">
        <v>323</v>
      </c>
    </row>
    <row r="158" spans="1:1" ht="15" x14ac:dyDescent="0.25">
      <c r="A158" t="s">
        <v>324</v>
      </c>
    </row>
    <row r="159" spans="1:1" ht="15" x14ac:dyDescent="0.25">
      <c r="A159" t="s">
        <v>325</v>
      </c>
    </row>
    <row r="160" spans="1:1" ht="15" x14ac:dyDescent="0.25">
      <c r="A160" t="s">
        <v>326</v>
      </c>
    </row>
    <row r="161" spans="1:1" ht="15" x14ac:dyDescent="0.25">
      <c r="A161" t="s">
        <v>60</v>
      </c>
    </row>
    <row r="162" spans="1:1" ht="15" x14ac:dyDescent="0.25">
      <c r="A162" t="s">
        <v>61</v>
      </c>
    </row>
    <row r="163" spans="1:1" ht="15" x14ac:dyDescent="0.25">
      <c r="A163" t="s">
        <v>327</v>
      </c>
    </row>
    <row r="164" spans="1:1" ht="15" x14ac:dyDescent="0.25">
      <c r="A164" t="s">
        <v>328</v>
      </c>
    </row>
    <row r="165" spans="1:1" ht="15" x14ac:dyDescent="0.25">
      <c r="A165" t="s">
        <v>329</v>
      </c>
    </row>
    <row r="166" spans="1:1" ht="15" x14ac:dyDescent="0.25">
      <c r="A166" t="s">
        <v>330</v>
      </c>
    </row>
    <row r="167" spans="1:1" ht="15" x14ac:dyDescent="0.25">
      <c r="A167" t="s">
        <v>331</v>
      </c>
    </row>
    <row r="168" spans="1:1" ht="15" x14ac:dyDescent="0.25">
      <c r="A168" t="s">
        <v>332</v>
      </c>
    </row>
    <row r="169" spans="1:1" ht="15" x14ac:dyDescent="0.25">
      <c r="A169" t="s">
        <v>333</v>
      </c>
    </row>
    <row r="170" spans="1:1" ht="15" x14ac:dyDescent="0.25">
      <c r="A170" t="s">
        <v>334</v>
      </c>
    </row>
    <row r="171" spans="1:1" ht="15" x14ac:dyDescent="0.25">
      <c r="A171" t="s">
        <v>335</v>
      </c>
    </row>
    <row r="172" spans="1:1" ht="15" x14ac:dyDescent="0.25">
      <c r="A172" t="s">
        <v>336</v>
      </c>
    </row>
    <row r="173" spans="1:1" ht="15" x14ac:dyDescent="0.25">
      <c r="A173" t="s">
        <v>337</v>
      </c>
    </row>
    <row r="174" spans="1:1" ht="15" x14ac:dyDescent="0.25">
      <c r="A174" t="s">
        <v>338</v>
      </c>
    </row>
    <row r="175" spans="1:1" ht="15" x14ac:dyDescent="0.25">
      <c r="A175" t="s">
        <v>339</v>
      </c>
    </row>
    <row r="176" spans="1:1" ht="15" x14ac:dyDescent="0.25">
      <c r="A176" t="s">
        <v>340</v>
      </c>
    </row>
    <row r="177" spans="1:1" ht="15" x14ac:dyDescent="0.25">
      <c r="A177" t="s">
        <v>341</v>
      </c>
    </row>
    <row r="178" spans="1:1" ht="15" x14ac:dyDescent="0.25">
      <c r="A178" t="s">
        <v>342</v>
      </c>
    </row>
    <row r="179" spans="1:1" ht="15" x14ac:dyDescent="0.25">
      <c r="A179" t="s">
        <v>343</v>
      </c>
    </row>
    <row r="180" spans="1:1" ht="15" x14ac:dyDescent="0.25">
      <c r="A180" t="s">
        <v>344</v>
      </c>
    </row>
    <row r="181" spans="1:1" ht="15" x14ac:dyDescent="0.25">
      <c r="A181" t="s">
        <v>345</v>
      </c>
    </row>
    <row r="182" spans="1:1" ht="15" x14ac:dyDescent="0.25">
      <c r="A182" t="s">
        <v>346</v>
      </c>
    </row>
    <row r="183" spans="1:1" ht="15" x14ac:dyDescent="0.25">
      <c r="A183" t="s">
        <v>347</v>
      </c>
    </row>
    <row r="184" spans="1:1" ht="15" x14ac:dyDescent="0.25">
      <c r="A184" t="s">
        <v>348</v>
      </c>
    </row>
    <row r="185" spans="1:1" ht="15" x14ac:dyDescent="0.25">
      <c r="A185" t="s">
        <v>349</v>
      </c>
    </row>
    <row r="186" spans="1:1" ht="15" x14ac:dyDescent="0.25">
      <c r="A186" t="s">
        <v>350</v>
      </c>
    </row>
    <row r="187" spans="1:1" ht="15" x14ac:dyDescent="0.25">
      <c r="A187" t="s">
        <v>120</v>
      </c>
    </row>
    <row r="188" spans="1:1" ht="15" x14ac:dyDescent="0.25">
      <c r="A188" t="s">
        <v>79</v>
      </c>
    </row>
    <row r="189" spans="1:1" ht="15" x14ac:dyDescent="0.25">
      <c r="A189" t="s">
        <v>62</v>
      </c>
    </row>
    <row r="190" spans="1:1" ht="15" x14ac:dyDescent="0.25">
      <c r="A190" t="s">
        <v>63</v>
      </c>
    </row>
    <row r="191" spans="1:1" ht="15" x14ac:dyDescent="0.25">
      <c r="A191" t="s">
        <v>64</v>
      </c>
    </row>
    <row r="192" spans="1:1" ht="15" x14ac:dyDescent="0.25">
      <c r="A192" t="s">
        <v>80</v>
      </c>
    </row>
    <row r="193" spans="1:1" ht="15" x14ac:dyDescent="0.25">
      <c r="A193" t="s">
        <v>351</v>
      </c>
    </row>
    <row r="194" spans="1:1" ht="15" x14ac:dyDescent="0.25">
      <c r="A194" t="s">
        <v>12</v>
      </c>
    </row>
    <row r="195" spans="1:1" ht="15" x14ac:dyDescent="0.25">
      <c r="A195" t="s">
        <v>352</v>
      </c>
    </row>
    <row r="196" spans="1:1" ht="15" x14ac:dyDescent="0.25">
      <c r="A196" t="s">
        <v>353</v>
      </c>
    </row>
    <row r="197" spans="1:1" ht="15" x14ac:dyDescent="0.25">
      <c r="A197" t="s">
        <v>354</v>
      </c>
    </row>
    <row r="198" spans="1:1" ht="15" x14ac:dyDescent="0.25">
      <c r="A198" t="s">
        <v>355</v>
      </c>
    </row>
    <row r="199" spans="1:1" ht="15" x14ac:dyDescent="0.25">
      <c r="A199" t="s">
        <v>12</v>
      </c>
    </row>
    <row r="202" spans="1:1" ht="15" x14ac:dyDescent="0.25">
      <c r="A202" t="s">
        <v>12</v>
      </c>
    </row>
    <row r="203" spans="1:1" ht="15" x14ac:dyDescent="0.25">
      <c r="A203" t="s">
        <v>13</v>
      </c>
    </row>
    <row r="204" spans="1:1" ht="15" x14ac:dyDescent="0.25">
      <c r="A204" t="s">
        <v>14</v>
      </c>
    </row>
    <row r="205" spans="1:1" ht="15" x14ac:dyDescent="0.25">
      <c r="A205" t="s">
        <v>216</v>
      </c>
    </row>
    <row r="206" spans="1:1" ht="15" x14ac:dyDescent="0.25">
      <c r="A206" t="s">
        <v>58</v>
      </c>
    </row>
    <row r="207" spans="1:1" ht="15" x14ac:dyDescent="0.25">
      <c r="A207" t="s">
        <v>12</v>
      </c>
    </row>
    <row r="208" spans="1:1" ht="15" x14ac:dyDescent="0.25">
      <c r="A208" t="s">
        <v>16</v>
      </c>
    </row>
    <row r="209" spans="1:1" ht="15" x14ac:dyDescent="0.25">
      <c r="A209" t="s">
        <v>356</v>
      </c>
    </row>
    <row r="210" spans="1:1" ht="15" x14ac:dyDescent="0.25">
      <c r="A210" t="s">
        <v>136</v>
      </c>
    </row>
    <row r="211" spans="1:1" ht="15" x14ac:dyDescent="0.25">
      <c r="A211" t="s">
        <v>12</v>
      </c>
    </row>
    <row r="212" spans="1:1" ht="15" x14ac:dyDescent="0.25">
      <c r="A212" t="s">
        <v>357</v>
      </c>
    </row>
    <row r="213" spans="1:1" ht="15" x14ac:dyDescent="0.25">
      <c r="A213" t="s">
        <v>358</v>
      </c>
    </row>
    <row r="214" spans="1:1" ht="15" x14ac:dyDescent="0.25">
      <c r="A214" t="s">
        <v>359</v>
      </c>
    </row>
    <row r="215" spans="1:1" ht="15" x14ac:dyDescent="0.25">
      <c r="A215" t="s">
        <v>360</v>
      </c>
    </row>
    <row r="216" spans="1:1" ht="15" x14ac:dyDescent="0.25">
      <c r="A216" t="s">
        <v>361</v>
      </c>
    </row>
    <row r="217" spans="1:1" ht="15" x14ac:dyDescent="0.25">
      <c r="A217" t="s">
        <v>362</v>
      </c>
    </row>
    <row r="218" spans="1:1" ht="15" x14ac:dyDescent="0.25">
      <c r="A218" t="s">
        <v>363</v>
      </c>
    </row>
    <row r="219" spans="1:1" ht="15" x14ac:dyDescent="0.25">
      <c r="A219" t="s">
        <v>364</v>
      </c>
    </row>
    <row r="220" spans="1:1" ht="15" x14ac:dyDescent="0.25">
      <c r="A220" t="s">
        <v>365</v>
      </c>
    </row>
    <row r="221" spans="1:1" ht="15" x14ac:dyDescent="0.25">
      <c r="A221" t="s">
        <v>366</v>
      </c>
    </row>
    <row r="222" spans="1:1" ht="15" x14ac:dyDescent="0.25">
      <c r="A222" t="s">
        <v>367</v>
      </c>
    </row>
    <row r="223" spans="1:1" ht="15" x14ac:dyDescent="0.25">
      <c r="A223" t="s">
        <v>368</v>
      </c>
    </row>
    <row r="224" spans="1:1" ht="15" x14ac:dyDescent="0.25">
      <c r="A224" t="s">
        <v>369</v>
      </c>
    </row>
    <row r="225" spans="1:1" ht="15" x14ac:dyDescent="0.25">
      <c r="A225" t="s">
        <v>370</v>
      </c>
    </row>
    <row r="226" spans="1:1" ht="15" x14ac:dyDescent="0.25">
      <c r="A226" t="s">
        <v>371</v>
      </c>
    </row>
    <row r="227" spans="1:1" ht="15" x14ac:dyDescent="0.25">
      <c r="A227" t="s">
        <v>372</v>
      </c>
    </row>
    <row r="228" spans="1:1" ht="15" x14ac:dyDescent="0.25">
      <c r="A228" t="s">
        <v>373</v>
      </c>
    </row>
    <row r="229" spans="1:1" ht="15" x14ac:dyDescent="0.25">
      <c r="A229" t="s">
        <v>374</v>
      </c>
    </row>
    <row r="230" spans="1:1" ht="15" x14ac:dyDescent="0.25">
      <c r="A230" t="s">
        <v>375</v>
      </c>
    </row>
    <row r="231" spans="1:1" ht="15" x14ac:dyDescent="0.25">
      <c r="A231" t="s">
        <v>376</v>
      </c>
    </row>
    <row r="232" spans="1:1" ht="15" x14ac:dyDescent="0.25">
      <c r="A232" t="s">
        <v>377</v>
      </c>
    </row>
    <row r="233" spans="1:1" ht="15" x14ac:dyDescent="0.25">
      <c r="A233" t="s">
        <v>378</v>
      </c>
    </row>
    <row r="234" spans="1:1" ht="15" x14ac:dyDescent="0.25">
      <c r="A234" t="s">
        <v>379</v>
      </c>
    </row>
    <row r="235" spans="1:1" ht="15" x14ac:dyDescent="0.25">
      <c r="A235" t="s">
        <v>380</v>
      </c>
    </row>
    <row r="236" spans="1:1" ht="15" x14ac:dyDescent="0.25">
      <c r="A236" t="s">
        <v>381</v>
      </c>
    </row>
    <row r="237" spans="1:1" ht="15" x14ac:dyDescent="0.25">
      <c r="A237" t="s">
        <v>382</v>
      </c>
    </row>
    <row r="238" spans="1:1" ht="15" x14ac:dyDescent="0.25">
      <c r="A238" t="s">
        <v>383</v>
      </c>
    </row>
    <row r="239" spans="1:1" ht="15" x14ac:dyDescent="0.25">
      <c r="A239" t="s">
        <v>384</v>
      </c>
    </row>
    <row r="240" spans="1:1" ht="15" x14ac:dyDescent="0.25">
      <c r="A240" t="s">
        <v>385</v>
      </c>
    </row>
    <row r="241" spans="1:1" ht="15" x14ac:dyDescent="0.25">
      <c r="A241" t="s">
        <v>386</v>
      </c>
    </row>
    <row r="242" spans="1:1" ht="15" x14ac:dyDescent="0.25">
      <c r="A242" t="s">
        <v>387</v>
      </c>
    </row>
    <row r="243" spans="1:1" ht="15" x14ac:dyDescent="0.25">
      <c r="A243" t="s">
        <v>388</v>
      </c>
    </row>
    <row r="244" spans="1:1" ht="15" x14ac:dyDescent="0.25">
      <c r="A244" t="s">
        <v>389</v>
      </c>
    </row>
    <row r="245" spans="1:1" ht="15" x14ac:dyDescent="0.25">
      <c r="A245" t="s">
        <v>390</v>
      </c>
    </row>
    <row r="246" spans="1:1" ht="15" x14ac:dyDescent="0.25">
      <c r="A246" t="s">
        <v>391</v>
      </c>
    </row>
    <row r="247" spans="1:1" ht="15" x14ac:dyDescent="0.25">
      <c r="A247" t="s">
        <v>392</v>
      </c>
    </row>
    <row r="248" spans="1:1" ht="15" x14ac:dyDescent="0.25">
      <c r="A248" t="s">
        <v>393</v>
      </c>
    </row>
    <row r="249" spans="1:1" ht="15" x14ac:dyDescent="0.25">
      <c r="A249" t="s">
        <v>394</v>
      </c>
    </row>
    <row r="250" spans="1:1" ht="15" x14ac:dyDescent="0.25">
      <c r="A250" t="s">
        <v>395</v>
      </c>
    </row>
    <row r="251" spans="1:1" ht="15" x14ac:dyDescent="0.25">
      <c r="A251" t="s">
        <v>396</v>
      </c>
    </row>
    <row r="252" spans="1:1" ht="15" x14ac:dyDescent="0.25">
      <c r="A252" t="s">
        <v>397</v>
      </c>
    </row>
    <row r="253" spans="1:1" ht="15" x14ac:dyDescent="0.25">
      <c r="A253" t="s">
        <v>398</v>
      </c>
    </row>
    <row r="254" spans="1:1" ht="15" x14ac:dyDescent="0.25">
      <c r="A254" t="s">
        <v>399</v>
      </c>
    </row>
    <row r="255" spans="1:1" ht="15" x14ac:dyDescent="0.25">
      <c r="A255" t="s">
        <v>400</v>
      </c>
    </row>
    <row r="256" spans="1:1" ht="15" x14ac:dyDescent="0.25">
      <c r="A256" t="s">
        <v>401</v>
      </c>
    </row>
    <row r="257" spans="1:1" ht="15" x14ac:dyDescent="0.25">
      <c r="A257" t="s">
        <v>137</v>
      </c>
    </row>
    <row r="258" spans="1:1" ht="15" x14ac:dyDescent="0.25">
      <c r="A258" t="s">
        <v>138</v>
      </c>
    </row>
    <row r="259" spans="1:1" ht="15" x14ac:dyDescent="0.25">
      <c r="A259" t="s">
        <v>402</v>
      </c>
    </row>
    <row r="260" spans="1:1" ht="15" x14ac:dyDescent="0.25">
      <c r="A260" t="s">
        <v>403</v>
      </c>
    </row>
    <row r="261" spans="1:1" ht="15" x14ac:dyDescent="0.25">
      <c r="A261" t="s">
        <v>12</v>
      </c>
    </row>
    <row r="262" spans="1:1" ht="15" x14ac:dyDescent="0.25">
      <c r="A262" t="s">
        <v>404</v>
      </c>
    </row>
    <row r="263" spans="1:1" ht="15" x14ac:dyDescent="0.25">
      <c r="A263" t="s">
        <v>405</v>
      </c>
    </row>
    <row r="264" spans="1:1" ht="15" x14ac:dyDescent="0.25">
      <c r="A264" t="s">
        <v>406</v>
      </c>
    </row>
    <row r="265" spans="1:1" ht="15" x14ac:dyDescent="0.25">
      <c r="A265" t="s">
        <v>407</v>
      </c>
    </row>
    <row r="266" spans="1:1" ht="15" x14ac:dyDescent="0.25">
      <c r="A266" t="s">
        <v>12</v>
      </c>
    </row>
    <row r="269" spans="1:1" ht="15" x14ac:dyDescent="0.25">
      <c r="A269" t="s">
        <v>12</v>
      </c>
    </row>
    <row r="270" spans="1:1" ht="15" x14ac:dyDescent="0.25">
      <c r="A270" t="s">
        <v>13</v>
      </c>
    </row>
    <row r="271" spans="1:1" ht="15" x14ac:dyDescent="0.25">
      <c r="A271" t="s">
        <v>14</v>
      </c>
    </row>
    <row r="272" spans="1:1" ht="15" x14ac:dyDescent="0.25">
      <c r="A272" t="s">
        <v>408</v>
      </c>
    </row>
    <row r="273" spans="1:1" ht="15" x14ac:dyDescent="0.25">
      <c r="A273" t="s">
        <v>15</v>
      </c>
    </row>
    <row r="274" spans="1:1" ht="15" x14ac:dyDescent="0.25">
      <c r="A274" t="s">
        <v>12</v>
      </c>
    </row>
    <row r="275" spans="1:1" ht="15" x14ac:dyDescent="0.25">
      <c r="A275" t="s">
        <v>16</v>
      </c>
    </row>
    <row r="276" spans="1:1" ht="15" x14ac:dyDescent="0.25">
      <c r="A276" t="s">
        <v>409</v>
      </c>
    </row>
    <row r="277" spans="1:1" ht="15" x14ac:dyDescent="0.25">
      <c r="A277" t="s">
        <v>81</v>
      </c>
    </row>
    <row r="278" spans="1:1" ht="15" x14ac:dyDescent="0.25">
      <c r="A278" t="s">
        <v>12</v>
      </c>
    </row>
    <row r="279" spans="1:1" ht="15" x14ac:dyDescent="0.25">
      <c r="A279" t="s">
        <v>410</v>
      </c>
    </row>
    <row r="280" spans="1:1" ht="15" x14ac:dyDescent="0.25">
      <c r="A280" t="s">
        <v>411</v>
      </c>
    </row>
    <row r="281" spans="1:1" ht="15" x14ac:dyDescent="0.25">
      <c r="A281" t="s">
        <v>412</v>
      </c>
    </row>
    <row r="282" spans="1:1" ht="15" x14ac:dyDescent="0.25">
      <c r="A282" t="s">
        <v>413</v>
      </c>
    </row>
    <row r="283" spans="1:1" ht="15" x14ac:dyDescent="0.25">
      <c r="A283" t="s">
        <v>414</v>
      </c>
    </row>
    <row r="284" spans="1:1" ht="15" x14ac:dyDescent="0.25">
      <c r="A284" t="s">
        <v>415</v>
      </c>
    </row>
    <row r="285" spans="1:1" ht="15" x14ac:dyDescent="0.25">
      <c r="A285" t="s">
        <v>416</v>
      </c>
    </row>
    <row r="286" spans="1:1" ht="15" x14ac:dyDescent="0.25">
      <c r="A286" t="s">
        <v>417</v>
      </c>
    </row>
    <row r="287" spans="1:1" ht="15" x14ac:dyDescent="0.25">
      <c r="A287" t="s">
        <v>418</v>
      </c>
    </row>
    <row r="288" spans="1:1" ht="15" x14ac:dyDescent="0.25">
      <c r="A288" t="s">
        <v>419</v>
      </c>
    </row>
    <row r="289" spans="1:1" ht="15" x14ac:dyDescent="0.25">
      <c r="A289" t="s">
        <v>420</v>
      </c>
    </row>
    <row r="290" spans="1:1" ht="15" x14ac:dyDescent="0.25">
      <c r="A290" t="s">
        <v>421</v>
      </c>
    </row>
    <row r="291" spans="1:1" ht="15" x14ac:dyDescent="0.25">
      <c r="A291" t="s">
        <v>422</v>
      </c>
    </row>
    <row r="292" spans="1:1" ht="15" x14ac:dyDescent="0.25">
      <c r="A292" t="s">
        <v>423</v>
      </c>
    </row>
    <row r="293" spans="1:1" ht="15" x14ac:dyDescent="0.25">
      <c r="A293" t="s">
        <v>424</v>
      </c>
    </row>
    <row r="294" spans="1:1" ht="15" x14ac:dyDescent="0.25">
      <c r="A294" t="s">
        <v>425</v>
      </c>
    </row>
    <row r="295" spans="1:1" ht="15" x14ac:dyDescent="0.25">
      <c r="A295" t="s">
        <v>82</v>
      </c>
    </row>
    <row r="296" spans="1:1" ht="15" x14ac:dyDescent="0.25">
      <c r="A296" t="s">
        <v>121</v>
      </c>
    </row>
    <row r="297" spans="1:1" ht="15" x14ac:dyDescent="0.25">
      <c r="A297" t="s">
        <v>83</v>
      </c>
    </row>
    <row r="298" spans="1:1" ht="15" x14ac:dyDescent="0.25">
      <c r="A298" t="s">
        <v>84</v>
      </c>
    </row>
    <row r="299" spans="1:1" ht="15" x14ac:dyDescent="0.25">
      <c r="A299" t="s">
        <v>85</v>
      </c>
    </row>
    <row r="300" spans="1:1" ht="15" x14ac:dyDescent="0.25">
      <c r="A300" t="s">
        <v>86</v>
      </c>
    </row>
    <row r="301" spans="1:1" ht="15" x14ac:dyDescent="0.25">
      <c r="A301" t="s">
        <v>87</v>
      </c>
    </row>
    <row r="302" spans="1:1" ht="15" x14ac:dyDescent="0.25">
      <c r="A302" t="s">
        <v>88</v>
      </c>
    </row>
    <row r="303" spans="1:1" ht="15" x14ac:dyDescent="0.25">
      <c r="A303" t="s">
        <v>89</v>
      </c>
    </row>
    <row r="304" spans="1:1" ht="15" x14ac:dyDescent="0.25">
      <c r="A304" t="s">
        <v>426</v>
      </c>
    </row>
    <row r="305" spans="1:1" ht="15" x14ac:dyDescent="0.25">
      <c r="A305" t="s">
        <v>90</v>
      </c>
    </row>
    <row r="306" spans="1:1" ht="15" x14ac:dyDescent="0.25">
      <c r="A306" t="s">
        <v>91</v>
      </c>
    </row>
    <row r="307" spans="1:1" ht="15" x14ac:dyDescent="0.25">
      <c r="A307" t="s">
        <v>92</v>
      </c>
    </row>
    <row r="308" spans="1:1" ht="15" x14ac:dyDescent="0.25">
      <c r="A308" t="s">
        <v>93</v>
      </c>
    </row>
    <row r="309" spans="1:1" ht="15" x14ac:dyDescent="0.25">
      <c r="A309" t="s">
        <v>94</v>
      </c>
    </row>
    <row r="310" spans="1:1" ht="15" x14ac:dyDescent="0.25">
      <c r="A310" t="s">
        <v>95</v>
      </c>
    </row>
    <row r="311" spans="1:1" ht="15" x14ac:dyDescent="0.25">
      <c r="A311" t="s">
        <v>96</v>
      </c>
    </row>
    <row r="312" spans="1:1" ht="15" x14ac:dyDescent="0.25">
      <c r="A312" t="s">
        <v>97</v>
      </c>
    </row>
    <row r="313" spans="1:1" ht="15" x14ac:dyDescent="0.25">
      <c r="A313" t="s">
        <v>427</v>
      </c>
    </row>
    <row r="314" spans="1:1" ht="15" x14ac:dyDescent="0.25">
      <c r="A314" t="s">
        <v>98</v>
      </c>
    </row>
    <row r="315" spans="1:1" ht="15" x14ac:dyDescent="0.25">
      <c r="A315" t="s">
        <v>99</v>
      </c>
    </row>
    <row r="316" spans="1:1" ht="15" x14ac:dyDescent="0.25">
      <c r="A316" t="s">
        <v>100</v>
      </c>
    </row>
    <row r="317" spans="1:1" ht="15" x14ac:dyDescent="0.25">
      <c r="A317" t="s">
        <v>101</v>
      </c>
    </row>
    <row r="318" spans="1:1" ht="15" x14ac:dyDescent="0.25">
      <c r="A318" t="s">
        <v>102</v>
      </c>
    </row>
    <row r="319" spans="1:1" ht="15" x14ac:dyDescent="0.25">
      <c r="A319" t="s">
        <v>103</v>
      </c>
    </row>
    <row r="320" spans="1:1" ht="15" x14ac:dyDescent="0.25">
      <c r="A320" t="s">
        <v>104</v>
      </c>
    </row>
    <row r="321" spans="1:1" ht="15" x14ac:dyDescent="0.25">
      <c r="A321" t="s">
        <v>105</v>
      </c>
    </row>
    <row r="322" spans="1:1" ht="15" x14ac:dyDescent="0.25">
      <c r="A322" t="s">
        <v>106</v>
      </c>
    </row>
    <row r="323" spans="1:1" ht="15" x14ac:dyDescent="0.25">
      <c r="A323" t="s">
        <v>107</v>
      </c>
    </row>
    <row r="324" spans="1:1" ht="15" x14ac:dyDescent="0.25">
      <c r="A324" t="s">
        <v>108</v>
      </c>
    </row>
    <row r="325" spans="1:1" ht="15" x14ac:dyDescent="0.25">
      <c r="A325" t="s">
        <v>109</v>
      </c>
    </row>
    <row r="326" spans="1:1" ht="15" x14ac:dyDescent="0.25">
      <c r="A326" t="s">
        <v>110</v>
      </c>
    </row>
    <row r="327" spans="1:1" ht="15" x14ac:dyDescent="0.25">
      <c r="A327" t="s">
        <v>12</v>
      </c>
    </row>
    <row r="328" spans="1:1" ht="15" x14ac:dyDescent="0.25">
      <c r="A328" t="s">
        <v>428</v>
      </c>
    </row>
    <row r="329" spans="1:1" ht="15" x14ac:dyDescent="0.25">
      <c r="A329" t="s">
        <v>429</v>
      </c>
    </row>
    <row r="330" spans="1:1" ht="15" x14ac:dyDescent="0.25">
      <c r="A330" t="s">
        <v>430</v>
      </c>
    </row>
    <row r="331" spans="1:1" ht="15" x14ac:dyDescent="0.25">
      <c r="A331" t="s">
        <v>431</v>
      </c>
    </row>
    <row r="332" spans="1:1" ht="15" x14ac:dyDescent="0.25">
      <c r="A332" t="s">
        <v>12</v>
      </c>
    </row>
    <row r="335" spans="1:1" ht="15" x14ac:dyDescent="0.25">
      <c r="A335" t="s">
        <v>12</v>
      </c>
    </row>
    <row r="336" spans="1:1" ht="15" x14ac:dyDescent="0.25">
      <c r="A336" t="s">
        <v>13</v>
      </c>
    </row>
    <row r="337" spans="1:1" ht="15" x14ac:dyDescent="0.25">
      <c r="A337" t="s">
        <v>14</v>
      </c>
    </row>
    <row r="338" spans="1:1" ht="15" x14ac:dyDescent="0.25">
      <c r="A338" t="s">
        <v>408</v>
      </c>
    </row>
    <row r="339" spans="1:1" ht="15" x14ac:dyDescent="0.25">
      <c r="A339" t="s">
        <v>41</v>
      </c>
    </row>
    <row r="340" spans="1:1" ht="15" x14ac:dyDescent="0.25">
      <c r="A340" t="s">
        <v>12</v>
      </c>
    </row>
    <row r="341" spans="1:1" ht="15" x14ac:dyDescent="0.25">
      <c r="A341" t="s">
        <v>16</v>
      </c>
    </row>
    <row r="342" spans="1:1" ht="15" x14ac:dyDescent="0.25">
      <c r="A342" t="s">
        <v>76</v>
      </c>
    </row>
    <row r="343" spans="1:1" ht="15" x14ac:dyDescent="0.25">
      <c r="A343" t="s">
        <v>65</v>
      </c>
    </row>
    <row r="344" spans="1:1" ht="15" x14ac:dyDescent="0.25">
      <c r="A344" t="s">
        <v>12</v>
      </c>
    </row>
    <row r="345" spans="1:1" ht="15" x14ac:dyDescent="0.25">
      <c r="A345" t="s">
        <v>432</v>
      </c>
    </row>
    <row r="346" spans="1:1" ht="15" x14ac:dyDescent="0.25">
      <c r="A346" t="s">
        <v>433</v>
      </c>
    </row>
    <row r="347" spans="1:1" ht="15" x14ac:dyDescent="0.25">
      <c r="A347" t="s">
        <v>434</v>
      </c>
    </row>
    <row r="348" spans="1:1" ht="15" x14ac:dyDescent="0.25">
      <c r="A348" t="s">
        <v>435</v>
      </c>
    </row>
    <row r="349" spans="1:1" ht="15" x14ac:dyDescent="0.25">
      <c r="A349" t="s">
        <v>436</v>
      </c>
    </row>
    <row r="350" spans="1:1" ht="15" x14ac:dyDescent="0.25">
      <c r="A350" t="s">
        <v>437</v>
      </c>
    </row>
    <row r="351" spans="1:1" ht="15" x14ac:dyDescent="0.25">
      <c r="A351" t="s">
        <v>438</v>
      </c>
    </row>
    <row r="352" spans="1:1" ht="15" x14ac:dyDescent="0.25">
      <c r="A352" t="s">
        <v>439</v>
      </c>
    </row>
    <row r="353" spans="1:1" ht="15" x14ac:dyDescent="0.25">
      <c r="A353" t="s">
        <v>440</v>
      </c>
    </row>
    <row r="354" spans="1:1" ht="15" x14ac:dyDescent="0.25">
      <c r="A354" t="s">
        <v>441</v>
      </c>
    </row>
    <row r="355" spans="1:1" ht="15" x14ac:dyDescent="0.25">
      <c r="A355" t="s">
        <v>442</v>
      </c>
    </row>
    <row r="356" spans="1:1" ht="15" x14ac:dyDescent="0.25">
      <c r="A356" t="s">
        <v>443</v>
      </c>
    </row>
    <row r="357" spans="1:1" ht="15" x14ac:dyDescent="0.25">
      <c r="A357" t="s">
        <v>444</v>
      </c>
    </row>
    <row r="358" spans="1:1" ht="15" x14ac:dyDescent="0.25">
      <c r="A358" t="s">
        <v>445</v>
      </c>
    </row>
    <row r="359" spans="1:1" ht="15" x14ac:dyDescent="0.25">
      <c r="A359" t="s">
        <v>446</v>
      </c>
    </row>
    <row r="360" spans="1:1" ht="15" x14ac:dyDescent="0.25">
      <c r="A360" t="s">
        <v>447</v>
      </c>
    </row>
    <row r="361" spans="1:1" ht="15" x14ac:dyDescent="0.25">
      <c r="A361" t="s">
        <v>448</v>
      </c>
    </row>
    <row r="362" spans="1:1" ht="15" x14ac:dyDescent="0.25">
      <c r="A362" t="s">
        <v>449</v>
      </c>
    </row>
    <row r="363" spans="1:1" ht="15" x14ac:dyDescent="0.25">
      <c r="A363" t="s">
        <v>450</v>
      </c>
    </row>
    <row r="364" spans="1:1" ht="15" x14ac:dyDescent="0.25">
      <c r="A364" t="s">
        <v>451</v>
      </c>
    </row>
    <row r="365" spans="1:1" ht="15" x14ac:dyDescent="0.25">
      <c r="A365" t="s">
        <v>452</v>
      </c>
    </row>
    <row r="366" spans="1:1" ht="15" x14ac:dyDescent="0.25">
      <c r="A366" t="s">
        <v>453</v>
      </c>
    </row>
    <row r="367" spans="1:1" ht="15" x14ac:dyDescent="0.25">
      <c r="A367" t="s">
        <v>454</v>
      </c>
    </row>
    <row r="368" spans="1:1" ht="15" x14ac:dyDescent="0.25">
      <c r="A368" t="s">
        <v>455</v>
      </c>
    </row>
    <row r="369" spans="1:1" ht="15" x14ac:dyDescent="0.25">
      <c r="A369" t="s">
        <v>456</v>
      </c>
    </row>
    <row r="370" spans="1:1" ht="15" x14ac:dyDescent="0.25">
      <c r="A370" t="s">
        <v>457</v>
      </c>
    </row>
    <row r="371" spans="1:1" ht="15" x14ac:dyDescent="0.25">
      <c r="A371" t="s">
        <v>458</v>
      </c>
    </row>
    <row r="372" spans="1:1" ht="15" x14ac:dyDescent="0.25">
      <c r="A372" t="s">
        <v>459</v>
      </c>
    </row>
    <row r="373" spans="1:1" ht="15" x14ac:dyDescent="0.25">
      <c r="A373" t="s">
        <v>460</v>
      </c>
    </row>
    <row r="374" spans="1:1" ht="15" x14ac:dyDescent="0.25">
      <c r="A374" t="s">
        <v>461</v>
      </c>
    </row>
    <row r="375" spans="1:1" ht="15" x14ac:dyDescent="0.25">
      <c r="A375" t="s">
        <v>462</v>
      </c>
    </row>
    <row r="376" spans="1:1" ht="15" x14ac:dyDescent="0.25">
      <c r="A376" t="s">
        <v>463</v>
      </c>
    </row>
    <row r="377" spans="1:1" ht="15" x14ac:dyDescent="0.25">
      <c r="A377" t="s">
        <v>464</v>
      </c>
    </row>
    <row r="378" spans="1:1" ht="15" x14ac:dyDescent="0.25">
      <c r="A378" t="s">
        <v>465</v>
      </c>
    </row>
    <row r="379" spans="1:1" ht="15" x14ac:dyDescent="0.25">
      <c r="A379" t="s">
        <v>466</v>
      </c>
    </row>
    <row r="380" spans="1:1" ht="15" x14ac:dyDescent="0.25">
      <c r="A380" t="s">
        <v>467</v>
      </c>
    </row>
    <row r="381" spans="1:1" ht="15" x14ac:dyDescent="0.25">
      <c r="A381" t="s">
        <v>77</v>
      </c>
    </row>
    <row r="382" spans="1:1" ht="15" x14ac:dyDescent="0.25">
      <c r="A382" t="s">
        <v>66</v>
      </c>
    </row>
    <row r="383" spans="1:1" ht="15" x14ac:dyDescent="0.25">
      <c r="A383" t="s">
        <v>78</v>
      </c>
    </row>
    <row r="384" spans="1:1" ht="15" x14ac:dyDescent="0.25">
      <c r="A384" t="s">
        <v>67</v>
      </c>
    </row>
    <row r="385" spans="1:1" ht="15" x14ac:dyDescent="0.25">
      <c r="A385" t="s">
        <v>68</v>
      </c>
    </row>
    <row r="386" spans="1:1" ht="15" x14ac:dyDescent="0.25">
      <c r="A386" t="s">
        <v>69</v>
      </c>
    </row>
    <row r="387" spans="1:1" ht="15" x14ac:dyDescent="0.25">
      <c r="A387" t="s">
        <v>70</v>
      </c>
    </row>
    <row r="388" spans="1:1" ht="15" x14ac:dyDescent="0.25">
      <c r="A388" t="s">
        <v>71</v>
      </c>
    </row>
    <row r="389" spans="1:1" ht="15" x14ac:dyDescent="0.25">
      <c r="A389" t="s">
        <v>72</v>
      </c>
    </row>
    <row r="390" spans="1:1" ht="15" x14ac:dyDescent="0.25">
      <c r="A390" t="s">
        <v>73</v>
      </c>
    </row>
    <row r="391" spans="1:1" ht="15" x14ac:dyDescent="0.25">
      <c r="A391" t="s">
        <v>74</v>
      </c>
    </row>
    <row r="392" spans="1:1" ht="15" x14ac:dyDescent="0.25">
      <c r="A392" t="s">
        <v>75</v>
      </c>
    </row>
    <row r="393" spans="1:1" ht="15" x14ac:dyDescent="0.25">
      <c r="A393" t="s">
        <v>12</v>
      </c>
    </row>
    <row r="394" spans="1:1" ht="15" x14ac:dyDescent="0.25">
      <c r="A394" t="s">
        <v>468</v>
      </c>
    </row>
    <row r="395" spans="1:1" ht="15" x14ac:dyDescent="0.25">
      <c r="A395" t="s">
        <v>469</v>
      </c>
    </row>
    <row r="396" spans="1:1" ht="15" x14ac:dyDescent="0.25">
      <c r="A396" t="s">
        <v>470</v>
      </c>
    </row>
    <row r="397" spans="1:1" ht="15" x14ac:dyDescent="0.25">
      <c r="A397" t="s">
        <v>471</v>
      </c>
    </row>
    <row r="398" spans="1:1" ht="15" x14ac:dyDescent="0.25">
      <c r="A398" t="s">
        <v>12</v>
      </c>
    </row>
    <row r="401" spans="1:1" ht="15" x14ac:dyDescent="0.25">
      <c r="A401" t="s">
        <v>12</v>
      </c>
    </row>
    <row r="402" spans="1:1" ht="15" x14ac:dyDescent="0.25">
      <c r="A402" t="s">
        <v>13</v>
      </c>
    </row>
    <row r="403" spans="1:1" ht="15" x14ac:dyDescent="0.25">
      <c r="A403" t="s">
        <v>14</v>
      </c>
    </row>
    <row r="404" spans="1:1" ht="15" x14ac:dyDescent="0.25">
      <c r="A404" t="s">
        <v>408</v>
      </c>
    </row>
    <row r="405" spans="1:1" ht="15" x14ac:dyDescent="0.25">
      <c r="A405" t="s">
        <v>57</v>
      </c>
    </row>
    <row r="406" spans="1:1" ht="15" x14ac:dyDescent="0.25">
      <c r="A406" t="s">
        <v>12</v>
      </c>
    </row>
    <row r="407" spans="1:1" ht="15" x14ac:dyDescent="0.25">
      <c r="A407" t="s">
        <v>16</v>
      </c>
    </row>
    <row r="408" spans="1:1" ht="15" x14ac:dyDescent="0.25">
      <c r="A408" t="s">
        <v>472</v>
      </c>
    </row>
    <row r="409" spans="1:1" ht="15" x14ac:dyDescent="0.25">
      <c r="A409" t="s">
        <v>123</v>
      </c>
    </row>
    <row r="410" spans="1:1" ht="15" x14ac:dyDescent="0.25">
      <c r="A410" t="s">
        <v>12</v>
      </c>
    </row>
    <row r="411" spans="1:1" ht="15" x14ac:dyDescent="0.25">
      <c r="A411" t="s">
        <v>473</v>
      </c>
    </row>
    <row r="412" spans="1:1" ht="15" x14ac:dyDescent="0.25">
      <c r="A412" t="s">
        <v>474</v>
      </c>
    </row>
    <row r="413" spans="1:1" ht="15" x14ac:dyDescent="0.25">
      <c r="A413" t="s">
        <v>475</v>
      </c>
    </row>
    <row r="414" spans="1:1" ht="15" x14ac:dyDescent="0.25">
      <c r="A414" t="s">
        <v>476</v>
      </c>
    </row>
    <row r="415" spans="1:1" ht="15" x14ac:dyDescent="0.25">
      <c r="A415" t="s">
        <v>477</v>
      </c>
    </row>
    <row r="416" spans="1:1" ht="15" x14ac:dyDescent="0.25">
      <c r="A416" t="s">
        <v>478</v>
      </c>
    </row>
    <row r="417" spans="1:1" ht="15" x14ac:dyDescent="0.25">
      <c r="A417" t="s">
        <v>479</v>
      </c>
    </row>
    <row r="418" spans="1:1" ht="15" x14ac:dyDescent="0.25">
      <c r="A418" t="s">
        <v>480</v>
      </c>
    </row>
    <row r="419" spans="1:1" ht="15" x14ac:dyDescent="0.25">
      <c r="A419" t="s">
        <v>481</v>
      </c>
    </row>
    <row r="420" spans="1:1" ht="15" x14ac:dyDescent="0.25">
      <c r="A420" t="s">
        <v>482</v>
      </c>
    </row>
    <row r="421" spans="1:1" ht="15" x14ac:dyDescent="0.25">
      <c r="A421" t="s">
        <v>483</v>
      </c>
    </row>
    <row r="422" spans="1:1" ht="15" x14ac:dyDescent="0.25">
      <c r="A422" t="s">
        <v>484</v>
      </c>
    </row>
    <row r="423" spans="1:1" ht="15" x14ac:dyDescent="0.25">
      <c r="A423" t="s">
        <v>485</v>
      </c>
    </row>
    <row r="424" spans="1:1" ht="15" x14ac:dyDescent="0.25">
      <c r="A424" t="s">
        <v>486</v>
      </c>
    </row>
    <row r="425" spans="1:1" ht="15" x14ac:dyDescent="0.25">
      <c r="A425" t="s">
        <v>487</v>
      </c>
    </row>
    <row r="426" spans="1:1" ht="15" x14ac:dyDescent="0.25">
      <c r="A426" t="s">
        <v>488</v>
      </c>
    </row>
    <row r="427" spans="1:1" ht="15" x14ac:dyDescent="0.25">
      <c r="A427" t="s">
        <v>124</v>
      </c>
    </row>
    <row r="428" spans="1:1" ht="15" x14ac:dyDescent="0.25">
      <c r="A428" t="s">
        <v>489</v>
      </c>
    </row>
    <row r="429" spans="1:1" ht="15" x14ac:dyDescent="0.25">
      <c r="A429" t="s">
        <v>125</v>
      </c>
    </row>
    <row r="430" spans="1:1" ht="15" x14ac:dyDescent="0.25">
      <c r="A430" t="s">
        <v>490</v>
      </c>
    </row>
    <row r="431" spans="1:1" ht="15" x14ac:dyDescent="0.25">
      <c r="A431" t="s">
        <v>126</v>
      </c>
    </row>
    <row r="432" spans="1:1" ht="15" x14ac:dyDescent="0.25">
      <c r="A432" t="s">
        <v>491</v>
      </c>
    </row>
    <row r="433" spans="1:1" ht="15" x14ac:dyDescent="0.25">
      <c r="A433" t="s">
        <v>492</v>
      </c>
    </row>
    <row r="434" spans="1:1" ht="15" x14ac:dyDescent="0.25">
      <c r="A434" t="s">
        <v>493</v>
      </c>
    </row>
    <row r="435" spans="1:1" ht="15" x14ac:dyDescent="0.25">
      <c r="A435" t="s">
        <v>494</v>
      </c>
    </row>
    <row r="436" spans="1:1" ht="15" x14ac:dyDescent="0.25">
      <c r="A436" t="s">
        <v>495</v>
      </c>
    </row>
    <row r="437" spans="1:1" ht="15" x14ac:dyDescent="0.25">
      <c r="A437" t="s">
        <v>496</v>
      </c>
    </row>
    <row r="438" spans="1:1" ht="15" x14ac:dyDescent="0.25">
      <c r="A438" t="s">
        <v>497</v>
      </c>
    </row>
    <row r="439" spans="1:1" ht="15" x14ac:dyDescent="0.25">
      <c r="A439" t="s">
        <v>498</v>
      </c>
    </row>
    <row r="440" spans="1:1" ht="15" x14ac:dyDescent="0.25">
      <c r="A440" t="s">
        <v>499</v>
      </c>
    </row>
    <row r="441" spans="1:1" ht="15" x14ac:dyDescent="0.25">
      <c r="A441" t="s">
        <v>500</v>
      </c>
    </row>
    <row r="442" spans="1:1" ht="15" x14ac:dyDescent="0.25">
      <c r="A442" t="s">
        <v>501</v>
      </c>
    </row>
    <row r="443" spans="1:1" ht="15" x14ac:dyDescent="0.25">
      <c r="A443" t="s">
        <v>502</v>
      </c>
    </row>
    <row r="444" spans="1:1" ht="15" x14ac:dyDescent="0.25">
      <c r="A444" t="s">
        <v>503</v>
      </c>
    </row>
    <row r="445" spans="1:1" ht="15" x14ac:dyDescent="0.25">
      <c r="A445" t="s">
        <v>504</v>
      </c>
    </row>
    <row r="446" spans="1:1" ht="15" x14ac:dyDescent="0.25">
      <c r="A446" t="s">
        <v>505</v>
      </c>
    </row>
    <row r="447" spans="1:1" ht="15" x14ac:dyDescent="0.25">
      <c r="A447" t="s">
        <v>506</v>
      </c>
    </row>
    <row r="448" spans="1:1" ht="15" x14ac:dyDescent="0.25">
      <c r="A448" t="s">
        <v>507</v>
      </c>
    </row>
    <row r="449" spans="1:1" ht="15" x14ac:dyDescent="0.25">
      <c r="A449" t="s">
        <v>508</v>
      </c>
    </row>
    <row r="450" spans="1:1" ht="15" x14ac:dyDescent="0.25">
      <c r="A450" t="s">
        <v>127</v>
      </c>
    </row>
    <row r="451" spans="1:1" ht="15" x14ac:dyDescent="0.25">
      <c r="A451" t="s">
        <v>128</v>
      </c>
    </row>
    <row r="452" spans="1:1" ht="15" x14ac:dyDescent="0.25">
      <c r="A452" t="s">
        <v>129</v>
      </c>
    </row>
    <row r="453" spans="1:1" ht="15" x14ac:dyDescent="0.25">
      <c r="A453" t="s">
        <v>130</v>
      </c>
    </row>
    <row r="454" spans="1:1" ht="15" x14ac:dyDescent="0.25">
      <c r="A454" t="s">
        <v>131</v>
      </c>
    </row>
    <row r="455" spans="1:1" ht="15" x14ac:dyDescent="0.25">
      <c r="A455" t="s">
        <v>132</v>
      </c>
    </row>
    <row r="456" spans="1:1" ht="15" x14ac:dyDescent="0.25">
      <c r="A456" t="s">
        <v>133</v>
      </c>
    </row>
    <row r="457" spans="1:1" ht="15" x14ac:dyDescent="0.25">
      <c r="A457" t="s">
        <v>134</v>
      </c>
    </row>
    <row r="458" spans="1:1" ht="15" x14ac:dyDescent="0.25">
      <c r="A458" t="s">
        <v>135</v>
      </c>
    </row>
    <row r="459" spans="1:1" ht="15" x14ac:dyDescent="0.25">
      <c r="A459" t="s">
        <v>12</v>
      </c>
    </row>
    <row r="460" spans="1:1" ht="15" x14ac:dyDescent="0.25">
      <c r="A460" t="s">
        <v>509</v>
      </c>
    </row>
    <row r="461" spans="1:1" ht="15" x14ac:dyDescent="0.25">
      <c r="A461" t="s">
        <v>510</v>
      </c>
    </row>
    <row r="462" spans="1:1" ht="15" x14ac:dyDescent="0.25">
      <c r="A462" t="s">
        <v>511</v>
      </c>
    </row>
    <row r="463" spans="1:1" ht="15" x14ac:dyDescent="0.25">
      <c r="A463" t="s">
        <v>512</v>
      </c>
    </row>
    <row r="464" spans="1:1" ht="15" x14ac:dyDescent="0.25">
      <c r="A464" t="s">
        <v>12</v>
      </c>
    </row>
    <row r="467" spans="1:1" ht="15" x14ac:dyDescent="0.25">
      <c r="A467" t="s">
        <v>12</v>
      </c>
    </row>
    <row r="468" spans="1:1" ht="15" x14ac:dyDescent="0.25">
      <c r="A468" t="s">
        <v>13</v>
      </c>
    </row>
    <row r="469" spans="1:1" ht="15" x14ac:dyDescent="0.25">
      <c r="A469" t="s">
        <v>14</v>
      </c>
    </row>
    <row r="470" spans="1:1" ht="15" x14ac:dyDescent="0.25">
      <c r="A470" t="s">
        <v>408</v>
      </c>
    </row>
    <row r="471" spans="1:1" ht="15" x14ac:dyDescent="0.25">
      <c r="A471" t="s">
        <v>58</v>
      </c>
    </row>
    <row r="472" spans="1:1" ht="15" x14ac:dyDescent="0.25">
      <c r="A472" t="s">
        <v>12</v>
      </c>
    </row>
    <row r="473" spans="1:1" ht="15" x14ac:dyDescent="0.25">
      <c r="A473" t="s">
        <v>16</v>
      </c>
    </row>
    <row r="474" spans="1:1" ht="15" x14ac:dyDescent="0.25">
      <c r="A474" t="s">
        <v>513</v>
      </c>
    </row>
    <row r="475" spans="1:1" ht="15" x14ac:dyDescent="0.25">
      <c r="A475" t="s">
        <v>111</v>
      </c>
    </row>
    <row r="476" spans="1:1" ht="15" x14ac:dyDescent="0.25">
      <c r="A476" t="s">
        <v>12</v>
      </c>
    </row>
    <row r="477" spans="1:1" ht="15" x14ac:dyDescent="0.25">
      <c r="A477" t="s">
        <v>514</v>
      </c>
    </row>
    <row r="478" spans="1:1" ht="15" x14ac:dyDescent="0.25">
      <c r="A478" t="s">
        <v>515</v>
      </c>
    </row>
    <row r="479" spans="1:1" ht="15" x14ac:dyDescent="0.25">
      <c r="A479" t="s">
        <v>516</v>
      </c>
    </row>
    <row r="480" spans="1:1" ht="15" x14ac:dyDescent="0.25">
      <c r="A480" t="s">
        <v>517</v>
      </c>
    </row>
    <row r="481" spans="1:1" ht="15" x14ac:dyDescent="0.25">
      <c r="A481" t="s">
        <v>518</v>
      </c>
    </row>
    <row r="482" spans="1:1" ht="15" x14ac:dyDescent="0.25">
      <c r="A482" t="s">
        <v>519</v>
      </c>
    </row>
    <row r="483" spans="1:1" ht="15" x14ac:dyDescent="0.25">
      <c r="A483" t="s">
        <v>520</v>
      </c>
    </row>
    <row r="484" spans="1:1" ht="15" x14ac:dyDescent="0.25">
      <c r="A484" t="s">
        <v>521</v>
      </c>
    </row>
    <row r="485" spans="1:1" ht="15" x14ac:dyDescent="0.25">
      <c r="A485" t="s">
        <v>522</v>
      </c>
    </row>
    <row r="486" spans="1:1" ht="15" x14ac:dyDescent="0.25">
      <c r="A486" t="s">
        <v>523</v>
      </c>
    </row>
    <row r="487" spans="1:1" ht="15" x14ac:dyDescent="0.25">
      <c r="A487" t="s">
        <v>524</v>
      </c>
    </row>
    <row r="488" spans="1:1" ht="15" x14ac:dyDescent="0.25">
      <c r="A488" t="s">
        <v>525</v>
      </c>
    </row>
    <row r="489" spans="1:1" ht="15" x14ac:dyDescent="0.25">
      <c r="A489" t="s">
        <v>526</v>
      </c>
    </row>
    <row r="490" spans="1:1" ht="15" x14ac:dyDescent="0.25">
      <c r="A490" t="s">
        <v>527</v>
      </c>
    </row>
    <row r="491" spans="1:1" ht="15" x14ac:dyDescent="0.25">
      <c r="A491" t="s">
        <v>528</v>
      </c>
    </row>
    <row r="492" spans="1:1" ht="15" x14ac:dyDescent="0.25">
      <c r="A492" t="s">
        <v>529</v>
      </c>
    </row>
    <row r="493" spans="1:1" ht="15" x14ac:dyDescent="0.25">
      <c r="A493" t="s">
        <v>530</v>
      </c>
    </row>
    <row r="494" spans="1:1" ht="15" x14ac:dyDescent="0.25">
      <c r="A494" t="s">
        <v>531</v>
      </c>
    </row>
    <row r="495" spans="1:1" ht="15" x14ac:dyDescent="0.25">
      <c r="A495" t="s">
        <v>532</v>
      </c>
    </row>
    <row r="496" spans="1:1" ht="15" x14ac:dyDescent="0.25">
      <c r="A496" t="s">
        <v>533</v>
      </c>
    </row>
    <row r="497" spans="1:1" ht="15" x14ac:dyDescent="0.25">
      <c r="A497" t="s">
        <v>534</v>
      </c>
    </row>
    <row r="498" spans="1:1" ht="15" x14ac:dyDescent="0.25">
      <c r="A498" t="s">
        <v>535</v>
      </c>
    </row>
    <row r="499" spans="1:1" ht="15" x14ac:dyDescent="0.25">
      <c r="A499" t="s">
        <v>536</v>
      </c>
    </row>
    <row r="500" spans="1:1" ht="15" x14ac:dyDescent="0.25">
      <c r="A500" t="s">
        <v>537</v>
      </c>
    </row>
    <row r="501" spans="1:1" ht="15" x14ac:dyDescent="0.25">
      <c r="A501" t="s">
        <v>538</v>
      </c>
    </row>
    <row r="502" spans="1:1" ht="15" x14ac:dyDescent="0.25">
      <c r="A502" t="s">
        <v>539</v>
      </c>
    </row>
    <row r="503" spans="1:1" ht="15" x14ac:dyDescent="0.25">
      <c r="A503" t="s">
        <v>540</v>
      </c>
    </row>
    <row r="504" spans="1:1" ht="15" x14ac:dyDescent="0.25">
      <c r="A504" t="s">
        <v>541</v>
      </c>
    </row>
    <row r="505" spans="1:1" ht="15" x14ac:dyDescent="0.25">
      <c r="A505" t="s">
        <v>542</v>
      </c>
    </row>
    <row r="506" spans="1:1" ht="15" x14ac:dyDescent="0.25">
      <c r="A506" t="s">
        <v>543</v>
      </c>
    </row>
    <row r="507" spans="1:1" ht="15" x14ac:dyDescent="0.25">
      <c r="A507" t="s">
        <v>544</v>
      </c>
    </row>
    <row r="508" spans="1:1" ht="15" x14ac:dyDescent="0.25">
      <c r="A508" t="s">
        <v>545</v>
      </c>
    </row>
    <row r="509" spans="1:1" ht="15" x14ac:dyDescent="0.25">
      <c r="A509" t="s">
        <v>546</v>
      </c>
    </row>
    <row r="510" spans="1:1" ht="15" x14ac:dyDescent="0.25">
      <c r="A510" t="s">
        <v>547</v>
      </c>
    </row>
    <row r="511" spans="1:1" ht="15" x14ac:dyDescent="0.25">
      <c r="A511" t="s">
        <v>548</v>
      </c>
    </row>
    <row r="512" spans="1:1" ht="15" x14ac:dyDescent="0.25">
      <c r="A512" t="s">
        <v>549</v>
      </c>
    </row>
    <row r="513" spans="1:1" ht="15" x14ac:dyDescent="0.25">
      <c r="A513" t="s">
        <v>550</v>
      </c>
    </row>
    <row r="514" spans="1:1" ht="15" x14ac:dyDescent="0.25">
      <c r="A514" t="s">
        <v>551</v>
      </c>
    </row>
    <row r="515" spans="1:1" ht="15" x14ac:dyDescent="0.25">
      <c r="A515" t="s">
        <v>552</v>
      </c>
    </row>
    <row r="516" spans="1:1" ht="15" x14ac:dyDescent="0.25">
      <c r="A516" t="s">
        <v>553</v>
      </c>
    </row>
    <row r="517" spans="1:1" ht="15" x14ac:dyDescent="0.25">
      <c r="A517" t="s">
        <v>112</v>
      </c>
    </row>
    <row r="518" spans="1:1" ht="15" x14ac:dyDescent="0.25">
      <c r="A518" t="s">
        <v>113</v>
      </c>
    </row>
    <row r="519" spans="1:1" ht="15" x14ac:dyDescent="0.25">
      <c r="A519" t="s">
        <v>114</v>
      </c>
    </row>
    <row r="520" spans="1:1" ht="15" x14ac:dyDescent="0.25">
      <c r="A520" t="s">
        <v>115</v>
      </c>
    </row>
    <row r="521" spans="1:1" ht="15" x14ac:dyDescent="0.25">
      <c r="A521" t="s">
        <v>116</v>
      </c>
    </row>
    <row r="522" spans="1:1" ht="15" x14ac:dyDescent="0.25">
      <c r="A522" t="s">
        <v>117</v>
      </c>
    </row>
    <row r="523" spans="1:1" ht="15" x14ac:dyDescent="0.25">
      <c r="A523" t="s">
        <v>118</v>
      </c>
    </row>
    <row r="524" spans="1:1" ht="15" x14ac:dyDescent="0.25">
      <c r="A524" t="s">
        <v>119</v>
      </c>
    </row>
    <row r="525" spans="1:1" ht="15" x14ac:dyDescent="0.25">
      <c r="A525" t="s">
        <v>12</v>
      </c>
    </row>
    <row r="526" spans="1:1" ht="15" x14ac:dyDescent="0.25">
      <c r="A526" t="s">
        <v>554</v>
      </c>
    </row>
    <row r="527" spans="1:1" ht="15" x14ac:dyDescent="0.25">
      <c r="A527" t="s">
        <v>555</v>
      </c>
    </row>
    <row r="528" spans="1:1" ht="15" x14ac:dyDescent="0.25">
      <c r="A528" t="s">
        <v>556</v>
      </c>
    </row>
    <row r="529" spans="1:1" ht="15" x14ac:dyDescent="0.25">
      <c r="A529" t="s">
        <v>557</v>
      </c>
    </row>
    <row r="530" spans="1:1" ht="15" x14ac:dyDescent="0.25">
      <c r="A530" t="s">
        <v>12</v>
      </c>
    </row>
    <row r="533" spans="1:1" ht="15" x14ac:dyDescent="0.25">
      <c r="A533" t="s">
        <v>12</v>
      </c>
    </row>
    <row r="534" spans="1:1" ht="15" x14ac:dyDescent="0.25">
      <c r="A534" t="s">
        <v>13</v>
      </c>
    </row>
    <row r="535" spans="1:1" ht="15" x14ac:dyDescent="0.25">
      <c r="A535" t="s">
        <v>14</v>
      </c>
    </row>
    <row r="536" spans="1:1" ht="15" x14ac:dyDescent="0.25">
      <c r="A536" t="s">
        <v>122</v>
      </c>
    </row>
    <row r="537" spans="1:1" ht="15" x14ac:dyDescent="0.25">
      <c r="A537" t="s">
        <v>15</v>
      </c>
    </row>
    <row r="538" spans="1:1" ht="15" x14ac:dyDescent="0.25">
      <c r="A538" t="s">
        <v>12</v>
      </c>
    </row>
    <row r="539" spans="1:1" ht="15" x14ac:dyDescent="0.25">
      <c r="A539" t="s">
        <v>16</v>
      </c>
    </row>
    <row r="540" spans="1:1" ht="15" x14ac:dyDescent="0.25">
      <c r="A540" t="s">
        <v>558</v>
      </c>
    </row>
    <row r="541" spans="1:1" ht="15" x14ac:dyDescent="0.25">
      <c r="A541" t="s">
        <v>17</v>
      </c>
    </row>
    <row r="542" spans="1:1" ht="15" x14ac:dyDescent="0.25">
      <c r="A542" t="s">
        <v>12</v>
      </c>
    </row>
    <row r="543" spans="1:1" ht="15" x14ac:dyDescent="0.25">
      <c r="A543" t="s">
        <v>559</v>
      </c>
    </row>
    <row r="544" spans="1:1" ht="15" x14ac:dyDescent="0.25">
      <c r="A544" t="s">
        <v>560</v>
      </c>
    </row>
    <row r="545" spans="1:1" ht="15" x14ac:dyDescent="0.25">
      <c r="A545" t="s">
        <v>561</v>
      </c>
    </row>
    <row r="546" spans="1:1" ht="15" x14ac:dyDescent="0.25">
      <c r="A546" t="s">
        <v>562</v>
      </c>
    </row>
    <row r="547" spans="1:1" ht="15" x14ac:dyDescent="0.25">
      <c r="A547" t="s">
        <v>563</v>
      </c>
    </row>
    <row r="548" spans="1:1" ht="15" x14ac:dyDescent="0.25">
      <c r="A548" t="s">
        <v>564</v>
      </c>
    </row>
    <row r="549" spans="1:1" ht="15" x14ac:dyDescent="0.25">
      <c r="A549" t="s">
        <v>565</v>
      </c>
    </row>
    <row r="550" spans="1:1" ht="15" x14ac:dyDescent="0.25">
      <c r="A550" t="s">
        <v>566</v>
      </c>
    </row>
    <row r="551" spans="1:1" ht="15" x14ac:dyDescent="0.25">
      <c r="A551" t="s">
        <v>567</v>
      </c>
    </row>
    <row r="552" spans="1:1" ht="15" x14ac:dyDescent="0.25">
      <c r="A552" t="s">
        <v>568</v>
      </c>
    </row>
    <row r="553" spans="1:1" ht="15" x14ac:dyDescent="0.25">
      <c r="A553" t="s">
        <v>569</v>
      </c>
    </row>
    <row r="554" spans="1:1" ht="15" x14ac:dyDescent="0.25">
      <c r="A554" t="s">
        <v>570</v>
      </c>
    </row>
    <row r="555" spans="1:1" ht="15" x14ac:dyDescent="0.25">
      <c r="A555" t="s">
        <v>571</v>
      </c>
    </row>
    <row r="556" spans="1:1" ht="15" x14ac:dyDescent="0.25">
      <c r="A556" t="s">
        <v>572</v>
      </c>
    </row>
    <row r="557" spans="1:1" ht="15" x14ac:dyDescent="0.25">
      <c r="A557" t="s">
        <v>573</v>
      </c>
    </row>
    <row r="558" spans="1:1" ht="15" x14ac:dyDescent="0.25">
      <c r="A558" t="s">
        <v>574</v>
      </c>
    </row>
    <row r="559" spans="1:1" ht="15" x14ac:dyDescent="0.25">
      <c r="A559" t="s">
        <v>18</v>
      </c>
    </row>
    <row r="560" spans="1:1" ht="15" x14ac:dyDescent="0.25">
      <c r="A560" t="s">
        <v>19</v>
      </c>
    </row>
    <row r="561" spans="1:1" ht="15" x14ac:dyDescent="0.25">
      <c r="A561" t="s">
        <v>20</v>
      </c>
    </row>
    <row r="562" spans="1:1" ht="15" x14ac:dyDescent="0.25">
      <c r="A562" t="s">
        <v>21</v>
      </c>
    </row>
    <row r="563" spans="1:1" ht="15" x14ac:dyDescent="0.25">
      <c r="A563" t="s">
        <v>22</v>
      </c>
    </row>
    <row r="564" spans="1:1" ht="15" x14ac:dyDescent="0.25">
      <c r="A564" t="s">
        <v>23</v>
      </c>
    </row>
    <row r="565" spans="1:1" ht="15" x14ac:dyDescent="0.25">
      <c r="A565" t="s">
        <v>24</v>
      </c>
    </row>
    <row r="566" spans="1:1" ht="15" x14ac:dyDescent="0.25">
      <c r="A566" t="s">
        <v>25</v>
      </c>
    </row>
    <row r="567" spans="1:1" ht="15" x14ac:dyDescent="0.25">
      <c r="A567" t="s">
        <v>26</v>
      </c>
    </row>
    <row r="568" spans="1:1" ht="15" x14ac:dyDescent="0.25">
      <c r="A568" t="s">
        <v>27</v>
      </c>
    </row>
    <row r="569" spans="1:1" ht="15" x14ac:dyDescent="0.25">
      <c r="A569" t="s">
        <v>28</v>
      </c>
    </row>
    <row r="570" spans="1:1" ht="15" x14ac:dyDescent="0.25">
      <c r="A570" t="s">
        <v>575</v>
      </c>
    </row>
    <row r="571" spans="1:1" ht="15" x14ac:dyDescent="0.25">
      <c r="A571" t="s">
        <v>29</v>
      </c>
    </row>
    <row r="572" spans="1:1" ht="15" x14ac:dyDescent="0.25">
      <c r="A572" t="s">
        <v>576</v>
      </c>
    </row>
    <row r="573" spans="1:1" ht="15" x14ac:dyDescent="0.25">
      <c r="A573" t="s">
        <v>577</v>
      </c>
    </row>
    <row r="574" spans="1:1" ht="15" x14ac:dyDescent="0.25">
      <c r="A574" t="s">
        <v>30</v>
      </c>
    </row>
    <row r="575" spans="1:1" ht="15" x14ac:dyDescent="0.25">
      <c r="A575" t="s">
        <v>578</v>
      </c>
    </row>
    <row r="576" spans="1:1" ht="15" x14ac:dyDescent="0.25">
      <c r="A576" t="s">
        <v>31</v>
      </c>
    </row>
    <row r="577" spans="1:1" ht="15" x14ac:dyDescent="0.25">
      <c r="A577" t="s">
        <v>579</v>
      </c>
    </row>
    <row r="578" spans="1:1" ht="15" x14ac:dyDescent="0.25">
      <c r="A578" t="s">
        <v>32</v>
      </c>
    </row>
    <row r="579" spans="1:1" ht="15" x14ac:dyDescent="0.25">
      <c r="A579" t="s">
        <v>580</v>
      </c>
    </row>
    <row r="580" spans="1:1" ht="15" x14ac:dyDescent="0.25">
      <c r="A580" t="s">
        <v>581</v>
      </c>
    </row>
    <row r="581" spans="1:1" ht="15" x14ac:dyDescent="0.25">
      <c r="A581" t="s">
        <v>582</v>
      </c>
    </row>
    <row r="582" spans="1:1" ht="15" x14ac:dyDescent="0.25">
      <c r="A582" t="s">
        <v>583</v>
      </c>
    </row>
    <row r="583" spans="1:1" ht="15" x14ac:dyDescent="0.25">
      <c r="A583" t="s">
        <v>33</v>
      </c>
    </row>
    <row r="584" spans="1:1" ht="15" x14ac:dyDescent="0.25">
      <c r="A584" t="s">
        <v>34</v>
      </c>
    </row>
    <row r="585" spans="1:1" ht="15" x14ac:dyDescent="0.25">
      <c r="A585" t="s">
        <v>35</v>
      </c>
    </row>
    <row r="586" spans="1:1" ht="15" x14ac:dyDescent="0.25">
      <c r="A586" t="s">
        <v>36</v>
      </c>
    </row>
    <row r="587" spans="1:1" ht="15" x14ac:dyDescent="0.25">
      <c r="A587" t="s">
        <v>37</v>
      </c>
    </row>
    <row r="588" spans="1:1" ht="15" x14ac:dyDescent="0.25">
      <c r="A588" t="s">
        <v>38</v>
      </c>
    </row>
    <row r="589" spans="1:1" ht="15" x14ac:dyDescent="0.25">
      <c r="A589" t="s">
        <v>39</v>
      </c>
    </row>
    <row r="590" spans="1:1" ht="15" x14ac:dyDescent="0.25">
      <c r="A590" t="s">
        <v>40</v>
      </c>
    </row>
    <row r="591" spans="1:1" ht="15" x14ac:dyDescent="0.25">
      <c r="A591" t="s">
        <v>12</v>
      </c>
    </row>
    <row r="592" spans="1:1" ht="15" x14ac:dyDescent="0.25">
      <c r="A592" t="s">
        <v>584</v>
      </c>
    </row>
    <row r="593" spans="1:1" ht="15" x14ac:dyDescent="0.25">
      <c r="A593" t="s">
        <v>585</v>
      </c>
    </row>
    <row r="594" spans="1:1" ht="15" x14ac:dyDescent="0.25">
      <c r="A594" t="s">
        <v>586</v>
      </c>
    </row>
    <row r="595" spans="1:1" ht="15" x14ac:dyDescent="0.25">
      <c r="A595" t="s">
        <v>587</v>
      </c>
    </row>
    <row r="596" spans="1:1" ht="15" x14ac:dyDescent="0.25">
      <c r="A596" t="s">
        <v>12</v>
      </c>
    </row>
    <row r="599" spans="1:1" ht="15" x14ac:dyDescent="0.25">
      <c r="A599" t="s">
        <v>12</v>
      </c>
    </row>
    <row r="600" spans="1:1" ht="15" x14ac:dyDescent="0.25">
      <c r="A600" t="s">
        <v>13</v>
      </c>
    </row>
    <row r="601" spans="1:1" ht="15" x14ac:dyDescent="0.25">
      <c r="A601" t="s">
        <v>14</v>
      </c>
    </row>
    <row r="602" spans="1:1" ht="15" x14ac:dyDescent="0.25">
      <c r="A602" t="s">
        <v>122</v>
      </c>
    </row>
    <row r="603" spans="1:1" ht="15" x14ac:dyDescent="0.25">
      <c r="A603" t="s">
        <v>41</v>
      </c>
    </row>
    <row r="604" spans="1:1" ht="15" x14ac:dyDescent="0.25">
      <c r="A604" t="s">
        <v>12</v>
      </c>
    </row>
    <row r="605" spans="1:1" ht="15" x14ac:dyDescent="0.25">
      <c r="A605" t="s">
        <v>16</v>
      </c>
    </row>
    <row r="606" spans="1:1" ht="15" x14ac:dyDescent="0.25">
      <c r="A606" t="s">
        <v>271</v>
      </c>
    </row>
    <row r="607" spans="1:1" ht="15" x14ac:dyDescent="0.25">
      <c r="A607" t="s">
        <v>42</v>
      </c>
    </row>
    <row r="608" spans="1:1" ht="15" x14ac:dyDescent="0.25">
      <c r="A608" t="s">
        <v>12</v>
      </c>
    </row>
    <row r="609" spans="1:1" ht="15" x14ac:dyDescent="0.25">
      <c r="A609" t="s">
        <v>588</v>
      </c>
    </row>
    <row r="610" spans="1:1" ht="15" x14ac:dyDescent="0.25">
      <c r="A610" t="s">
        <v>589</v>
      </c>
    </row>
    <row r="611" spans="1:1" ht="15" x14ac:dyDescent="0.25">
      <c r="A611" t="s">
        <v>590</v>
      </c>
    </row>
    <row r="612" spans="1:1" ht="15" x14ac:dyDescent="0.25">
      <c r="A612" t="s">
        <v>591</v>
      </c>
    </row>
    <row r="613" spans="1:1" ht="15" x14ac:dyDescent="0.25">
      <c r="A613" t="s">
        <v>592</v>
      </c>
    </row>
    <row r="614" spans="1:1" ht="15" x14ac:dyDescent="0.25">
      <c r="A614" t="s">
        <v>593</v>
      </c>
    </row>
    <row r="615" spans="1:1" ht="15" x14ac:dyDescent="0.25">
      <c r="A615" t="s">
        <v>594</v>
      </c>
    </row>
    <row r="616" spans="1:1" ht="15" x14ac:dyDescent="0.25">
      <c r="A616" t="s">
        <v>595</v>
      </c>
    </row>
    <row r="617" spans="1:1" ht="15" x14ac:dyDescent="0.25">
      <c r="A617" t="s">
        <v>596</v>
      </c>
    </row>
    <row r="618" spans="1:1" ht="15" x14ac:dyDescent="0.25">
      <c r="A618" t="s">
        <v>597</v>
      </c>
    </row>
    <row r="619" spans="1:1" ht="15" x14ac:dyDescent="0.25">
      <c r="A619" t="s">
        <v>598</v>
      </c>
    </row>
    <row r="620" spans="1:1" ht="15" x14ac:dyDescent="0.25">
      <c r="A620" t="s">
        <v>599</v>
      </c>
    </row>
    <row r="621" spans="1:1" ht="15" x14ac:dyDescent="0.25">
      <c r="A621" t="s">
        <v>600</v>
      </c>
    </row>
    <row r="622" spans="1:1" ht="15" x14ac:dyDescent="0.25">
      <c r="A622" t="s">
        <v>601</v>
      </c>
    </row>
    <row r="623" spans="1:1" ht="15" x14ac:dyDescent="0.25">
      <c r="A623" t="s">
        <v>602</v>
      </c>
    </row>
    <row r="624" spans="1:1" ht="15" x14ac:dyDescent="0.25">
      <c r="A624" t="s">
        <v>603</v>
      </c>
    </row>
    <row r="625" spans="1:1" ht="15" x14ac:dyDescent="0.25">
      <c r="A625" t="s">
        <v>604</v>
      </c>
    </row>
    <row r="626" spans="1:1" ht="15" x14ac:dyDescent="0.25">
      <c r="A626" t="s">
        <v>605</v>
      </c>
    </row>
    <row r="627" spans="1:1" ht="15" x14ac:dyDescent="0.25">
      <c r="A627" t="s">
        <v>606</v>
      </c>
    </row>
    <row r="628" spans="1:1" ht="15" x14ac:dyDescent="0.25">
      <c r="A628" t="s">
        <v>607</v>
      </c>
    </row>
    <row r="629" spans="1:1" ht="15" x14ac:dyDescent="0.25">
      <c r="A629" t="s">
        <v>608</v>
      </c>
    </row>
    <row r="630" spans="1:1" ht="15" x14ac:dyDescent="0.25">
      <c r="A630" t="s">
        <v>609</v>
      </c>
    </row>
    <row r="631" spans="1:1" ht="15" x14ac:dyDescent="0.25">
      <c r="A631" t="s">
        <v>610</v>
      </c>
    </row>
    <row r="632" spans="1:1" ht="15" x14ac:dyDescent="0.25">
      <c r="A632" t="s">
        <v>611</v>
      </c>
    </row>
    <row r="633" spans="1:1" ht="15" x14ac:dyDescent="0.25">
      <c r="A633" t="s">
        <v>612</v>
      </c>
    </row>
    <row r="634" spans="1:1" ht="15" x14ac:dyDescent="0.25">
      <c r="A634" t="s">
        <v>613</v>
      </c>
    </row>
    <row r="635" spans="1:1" ht="15" x14ac:dyDescent="0.25">
      <c r="A635" t="s">
        <v>614</v>
      </c>
    </row>
    <row r="636" spans="1:1" ht="15" x14ac:dyDescent="0.25">
      <c r="A636" t="s">
        <v>615</v>
      </c>
    </row>
    <row r="637" spans="1:1" ht="15" x14ac:dyDescent="0.25">
      <c r="A637" t="s">
        <v>616</v>
      </c>
    </row>
    <row r="638" spans="1:1" ht="15" x14ac:dyDescent="0.25">
      <c r="A638" t="s">
        <v>617</v>
      </c>
    </row>
    <row r="639" spans="1:1" ht="15" x14ac:dyDescent="0.25">
      <c r="A639" t="s">
        <v>618</v>
      </c>
    </row>
    <row r="640" spans="1:1" ht="15" x14ac:dyDescent="0.25">
      <c r="A640" t="s">
        <v>619</v>
      </c>
    </row>
    <row r="641" spans="1:1" ht="15" x14ac:dyDescent="0.25">
      <c r="A641" t="s">
        <v>620</v>
      </c>
    </row>
    <row r="642" spans="1:1" ht="15" x14ac:dyDescent="0.25">
      <c r="A642" t="s">
        <v>621</v>
      </c>
    </row>
    <row r="643" spans="1:1" ht="15" x14ac:dyDescent="0.25">
      <c r="A643" t="s">
        <v>622</v>
      </c>
    </row>
    <row r="644" spans="1:1" ht="15" x14ac:dyDescent="0.25">
      <c r="A644" t="s">
        <v>623</v>
      </c>
    </row>
    <row r="645" spans="1:1" ht="15" x14ac:dyDescent="0.25">
      <c r="A645" t="s">
        <v>45</v>
      </c>
    </row>
    <row r="646" spans="1:1" ht="15" x14ac:dyDescent="0.25">
      <c r="A646" t="s">
        <v>46</v>
      </c>
    </row>
    <row r="647" spans="1:1" ht="15" x14ac:dyDescent="0.25">
      <c r="A647" t="s">
        <v>47</v>
      </c>
    </row>
    <row r="648" spans="1:1" ht="15" x14ac:dyDescent="0.25">
      <c r="A648" t="s">
        <v>48</v>
      </c>
    </row>
    <row r="649" spans="1:1" ht="15" x14ac:dyDescent="0.25">
      <c r="A649" t="s">
        <v>49</v>
      </c>
    </row>
    <row r="650" spans="1:1" ht="15" x14ac:dyDescent="0.25">
      <c r="A650" t="s">
        <v>50</v>
      </c>
    </row>
    <row r="651" spans="1:1" ht="15" x14ac:dyDescent="0.25">
      <c r="A651" t="s">
        <v>51</v>
      </c>
    </row>
    <row r="652" spans="1:1" ht="15" x14ac:dyDescent="0.25">
      <c r="A652" t="s">
        <v>52</v>
      </c>
    </row>
    <row r="653" spans="1:1" ht="15" x14ac:dyDescent="0.25">
      <c r="A653" t="s">
        <v>53</v>
      </c>
    </row>
    <row r="654" spans="1:1" ht="15" x14ac:dyDescent="0.25">
      <c r="A654" t="s">
        <v>54</v>
      </c>
    </row>
    <row r="655" spans="1:1" ht="15" x14ac:dyDescent="0.25">
      <c r="A655" t="s">
        <v>55</v>
      </c>
    </row>
    <row r="656" spans="1:1" ht="15" x14ac:dyDescent="0.25">
      <c r="A656" t="s">
        <v>56</v>
      </c>
    </row>
    <row r="657" spans="1:1" ht="15" x14ac:dyDescent="0.25">
      <c r="A657" t="s">
        <v>12</v>
      </c>
    </row>
    <row r="658" spans="1:1" ht="15" x14ac:dyDescent="0.25">
      <c r="A658" t="s">
        <v>624</v>
      </c>
    </row>
    <row r="659" spans="1:1" ht="15" x14ac:dyDescent="0.25">
      <c r="A659" t="s">
        <v>625</v>
      </c>
    </row>
    <row r="660" spans="1:1" ht="15" x14ac:dyDescent="0.25">
      <c r="A660" t="s">
        <v>626</v>
      </c>
    </row>
    <row r="661" spans="1:1" ht="15" x14ac:dyDescent="0.25">
      <c r="A661" t="s">
        <v>627</v>
      </c>
    </row>
    <row r="662" spans="1:1" ht="15" x14ac:dyDescent="0.25">
      <c r="A662" t="s">
        <v>12</v>
      </c>
    </row>
    <row r="665" spans="1:1" ht="15" x14ac:dyDescent="0.25">
      <c r="A665" t="s">
        <v>12</v>
      </c>
    </row>
    <row r="666" spans="1:1" ht="15" x14ac:dyDescent="0.25">
      <c r="A666" t="s">
        <v>13</v>
      </c>
    </row>
    <row r="667" spans="1:1" ht="15" x14ac:dyDescent="0.25">
      <c r="A667" t="s">
        <v>14</v>
      </c>
    </row>
    <row r="668" spans="1:1" ht="15" x14ac:dyDescent="0.25">
      <c r="A668" t="s">
        <v>122</v>
      </c>
    </row>
    <row r="669" spans="1:1" ht="15" x14ac:dyDescent="0.25">
      <c r="A669" t="s">
        <v>57</v>
      </c>
    </row>
    <row r="670" spans="1:1" ht="15" x14ac:dyDescent="0.25">
      <c r="A670" t="s">
        <v>12</v>
      </c>
    </row>
    <row r="671" spans="1:1" ht="15" x14ac:dyDescent="0.25">
      <c r="A671" t="s">
        <v>16</v>
      </c>
    </row>
    <row r="672" spans="1:1" ht="15" x14ac:dyDescent="0.25">
      <c r="A672" t="s">
        <v>310</v>
      </c>
    </row>
    <row r="673" spans="1:1" ht="15" x14ac:dyDescent="0.25">
      <c r="A673" t="s">
        <v>59</v>
      </c>
    </row>
    <row r="674" spans="1:1" ht="15" x14ac:dyDescent="0.25">
      <c r="A674" t="s">
        <v>12</v>
      </c>
    </row>
    <row r="675" spans="1:1" ht="15" x14ac:dyDescent="0.25">
      <c r="A675" t="s">
        <v>311</v>
      </c>
    </row>
    <row r="676" spans="1:1" ht="15" x14ac:dyDescent="0.25">
      <c r="A676" t="s">
        <v>312</v>
      </c>
    </row>
    <row r="677" spans="1:1" ht="15" x14ac:dyDescent="0.25">
      <c r="A677" t="s">
        <v>313</v>
      </c>
    </row>
    <row r="678" spans="1:1" ht="15" x14ac:dyDescent="0.25">
      <c r="A678" t="s">
        <v>314</v>
      </c>
    </row>
    <row r="679" spans="1:1" ht="15" x14ac:dyDescent="0.25">
      <c r="A679" t="s">
        <v>315</v>
      </c>
    </row>
    <row r="680" spans="1:1" ht="15" x14ac:dyDescent="0.25">
      <c r="A680" t="s">
        <v>316</v>
      </c>
    </row>
    <row r="681" spans="1:1" ht="15" x14ac:dyDescent="0.25">
      <c r="A681" t="s">
        <v>317</v>
      </c>
    </row>
    <row r="682" spans="1:1" ht="15" x14ac:dyDescent="0.25">
      <c r="A682" t="s">
        <v>318</v>
      </c>
    </row>
    <row r="683" spans="1:1" ht="15" x14ac:dyDescent="0.25">
      <c r="A683" t="s">
        <v>319</v>
      </c>
    </row>
    <row r="684" spans="1:1" ht="15" x14ac:dyDescent="0.25">
      <c r="A684" t="s">
        <v>320</v>
      </c>
    </row>
    <row r="685" spans="1:1" ht="15" x14ac:dyDescent="0.25">
      <c r="A685" t="s">
        <v>321</v>
      </c>
    </row>
    <row r="686" spans="1:1" ht="15" x14ac:dyDescent="0.25">
      <c r="A686" t="s">
        <v>322</v>
      </c>
    </row>
    <row r="687" spans="1:1" ht="15" x14ac:dyDescent="0.25">
      <c r="A687" t="s">
        <v>323</v>
      </c>
    </row>
    <row r="688" spans="1:1" ht="15" x14ac:dyDescent="0.25">
      <c r="A688" t="s">
        <v>324</v>
      </c>
    </row>
    <row r="689" spans="1:1" ht="15" x14ac:dyDescent="0.25">
      <c r="A689" t="s">
        <v>325</v>
      </c>
    </row>
    <row r="690" spans="1:1" ht="15" x14ac:dyDescent="0.25">
      <c r="A690" t="s">
        <v>326</v>
      </c>
    </row>
    <row r="691" spans="1:1" ht="15" x14ac:dyDescent="0.25">
      <c r="A691" t="s">
        <v>60</v>
      </c>
    </row>
    <row r="692" spans="1:1" ht="15" x14ac:dyDescent="0.25">
      <c r="A692" t="s">
        <v>61</v>
      </c>
    </row>
    <row r="693" spans="1:1" ht="15" x14ac:dyDescent="0.25">
      <c r="A693" t="s">
        <v>327</v>
      </c>
    </row>
    <row r="694" spans="1:1" ht="15" x14ac:dyDescent="0.25">
      <c r="A694" t="s">
        <v>628</v>
      </c>
    </row>
    <row r="695" spans="1:1" ht="15" x14ac:dyDescent="0.25">
      <c r="A695" t="s">
        <v>329</v>
      </c>
    </row>
    <row r="696" spans="1:1" ht="15" x14ac:dyDescent="0.25">
      <c r="A696" t="s">
        <v>629</v>
      </c>
    </row>
    <row r="697" spans="1:1" ht="15" x14ac:dyDescent="0.25">
      <c r="A697" t="s">
        <v>630</v>
      </c>
    </row>
    <row r="698" spans="1:1" ht="15" x14ac:dyDescent="0.25">
      <c r="A698" t="s">
        <v>631</v>
      </c>
    </row>
    <row r="699" spans="1:1" ht="15" x14ac:dyDescent="0.25">
      <c r="A699" t="s">
        <v>632</v>
      </c>
    </row>
    <row r="700" spans="1:1" ht="15" x14ac:dyDescent="0.25">
      <c r="A700" t="s">
        <v>633</v>
      </c>
    </row>
    <row r="701" spans="1:1" ht="15" x14ac:dyDescent="0.25">
      <c r="A701" t="s">
        <v>634</v>
      </c>
    </row>
    <row r="702" spans="1:1" ht="15" x14ac:dyDescent="0.25">
      <c r="A702" t="s">
        <v>635</v>
      </c>
    </row>
    <row r="703" spans="1:1" ht="15" x14ac:dyDescent="0.25">
      <c r="A703" t="s">
        <v>636</v>
      </c>
    </row>
    <row r="704" spans="1:1" ht="15" x14ac:dyDescent="0.25">
      <c r="A704" t="s">
        <v>637</v>
      </c>
    </row>
    <row r="705" spans="1:1" ht="15" x14ac:dyDescent="0.25">
      <c r="A705" t="s">
        <v>638</v>
      </c>
    </row>
    <row r="706" spans="1:1" ht="15" x14ac:dyDescent="0.25">
      <c r="A706" t="s">
        <v>639</v>
      </c>
    </row>
    <row r="707" spans="1:1" ht="15" x14ac:dyDescent="0.25">
      <c r="A707" t="s">
        <v>640</v>
      </c>
    </row>
    <row r="708" spans="1:1" ht="15" x14ac:dyDescent="0.25">
      <c r="A708" t="s">
        <v>641</v>
      </c>
    </row>
    <row r="709" spans="1:1" ht="15" x14ac:dyDescent="0.25">
      <c r="A709" t="s">
        <v>642</v>
      </c>
    </row>
    <row r="710" spans="1:1" ht="15" x14ac:dyDescent="0.25">
      <c r="A710" t="s">
        <v>643</v>
      </c>
    </row>
    <row r="711" spans="1:1" ht="15" x14ac:dyDescent="0.25">
      <c r="A711" t="s">
        <v>644</v>
      </c>
    </row>
    <row r="712" spans="1:1" ht="15" x14ac:dyDescent="0.25">
      <c r="A712" t="s">
        <v>645</v>
      </c>
    </row>
    <row r="713" spans="1:1" ht="15" x14ac:dyDescent="0.25">
      <c r="A713" t="s">
        <v>646</v>
      </c>
    </row>
    <row r="714" spans="1:1" ht="15" x14ac:dyDescent="0.25">
      <c r="A714" t="s">
        <v>348</v>
      </c>
    </row>
    <row r="715" spans="1:1" ht="15" x14ac:dyDescent="0.25">
      <c r="A715" t="s">
        <v>349</v>
      </c>
    </row>
    <row r="716" spans="1:1" ht="15" x14ac:dyDescent="0.25">
      <c r="A716" t="s">
        <v>350</v>
      </c>
    </row>
    <row r="717" spans="1:1" ht="15" x14ac:dyDescent="0.25">
      <c r="A717" t="s">
        <v>120</v>
      </c>
    </row>
    <row r="718" spans="1:1" ht="15" x14ac:dyDescent="0.25">
      <c r="A718" t="s">
        <v>79</v>
      </c>
    </row>
    <row r="719" spans="1:1" ht="15" x14ac:dyDescent="0.25">
      <c r="A719" t="s">
        <v>62</v>
      </c>
    </row>
    <row r="720" spans="1:1" ht="15" x14ac:dyDescent="0.25">
      <c r="A720" t="s">
        <v>63</v>
      </c>
    </row>
    <row r="721" spans="1:1" ht="15" x14ac:dyDescent="0.25">
      <c r="A721" t="s">
        <v>64</v>
      </c>
    </row>
    <row r="722" spans="1:1" ht="15" x14ac:dyDescent="0.25">
      <c r="A722" t="s">
        <v>80</v>
      </c>
    </row>
    <row r="723" spans="1:1" ht="15" x14ac:dyDescent="0.25">
      <c r="A723" t="s">
        <v>351</v>
      </c>
    </row>
    <row r="724" spans="1:1" ht="15" x14ac:dyDescent="0.25">
      <c r="A724" t="s">
        <v>12</v>
      </c>
    </row>
    <row r="725" spans="1:1" ht="15" x14ac:dyDescent="0.25">
      <c r="A725" t="s">
        <v>647</v>
      </c>
    </row>
    <row r="726" spans="1:1" ht="15" x14ac:dyDescent="0.25">
      <c r="A726" t="s">
        <v>648</v>
      </c>
    </row>
    <row r="727" spans="1:1" ht="15" x14ac:dyDescent="0.25">
      <c r="A727" t="s">
        <v>649</v>
      </c>
    </row>
    <row r="728" spans="1:1" ht="15" x14ac:dyDescent="0.25">
      <c r="A728" t="s">
        <v>650</v>
      </c>
    </row>
    <row r="729" spans="1:1" ht="15" x14ac:dyDescent="0.25">
      <c r="A729" t="s">
        <v>12</v>
      </c>
    </row>
    <row r="732" spans="1:1" ht="15" x14ac:dyDescent="0.25">
      <c r="A732" t="s">
        <v>12</v>
      </c>
    </row>
    <row r="733" spans="1:1" ht="15" x14ac:dyDescent="0.25">
      <c r="A733" t="s">
        <v>13</v>
      </c>
    </row>
    <row r="734" spans="1:1" ht="15" x14ac:dyDescent="0.25">
      <c r="A734" t="s">
        <v>14</v>
      </c>
    </row>
    <row r="735" spans="1:1" ht="15" x14ac:dyDescent="0.25">
      <c r="A735" t="s">
        <v>122</v>
      </c>
    </row>
    <row r="736" spans="1:1" ht="15" x14ac:dyDescent="0.25">
      <c r="A736" t="s">
        <v>58</v>
      </c>
    </row>
    <row r="737" spans="1:1" ht="15" x14ac:dyDescent="0.25">
      <c r="A737" t="s">
        <v>12</v>
      </c>
    </row>
    <row r="738" spans="1:1" ht="15" x14ac:dyDescent="0.25">
      <c r="A738" t="s">
        <v>16</v>
      </c>
    </row>
    <row r="739" spans="1:1" ht="15" x14ac:dyDescent="0.25">
      <c r="A739" t="s">
        <v>356</v>
      </c>
    </row>
    <row r="740" spans="1:1" ht="15" x14ac:dyDescent="0.25">
      <c r="A740" t="s">
        <v>136</v>
      </c>
    </row>
    <row r="741" spans="1:1" ht="15" x14ac:dyDescent="0.25">
      <c r="A741" t="s">
        <v>12</v>
      </c>
    </row>
    <row r="742" spans="1:1" ht="15" x14ac:dyDescent="0.25">
      <c r="A742" t="s">
        <v>651</v>
      </c>
    </row>
    <row r="743" spans="1:1" ht="15" x14ac:dyDescent="0.25">
      <c r="A743" t="s">
        <v>652</v>
      </c>
    </row>
    <row r="744" spans="1:1" ht="15" x14ac:dyDescent="0.25">
      <c r="A744" t="s">
        <v>653</v>
      </c>
    </row>
    <row r="745" spans="1:1" ht="15" x14ac:dyDescent="0.25">
      <c r="A745" t="s">
        <v>654</v>
      </c>
    </row>
    <row r="746" spans="1:1" ht="15" x14ac:dyDescent="0.25">
      <c r="A746" t="s">
        <v>655</v>
      </c>
    </row>
    <row r="747" spans="1:1" ht="15" x14ac:dyDescent="0.25">
      <c r="A747" t="s">
        <v>656</v>
      </c>
    </row>
    <row r="748" spans="1:1" ht="15" x14ac:dyDescent="0.25">
      <c r="A748" t="s">
        <v>657</v>
      </c>
    </row>
    <row r="749" spans="1:1" ht="15" x14ac:dyDescent="0.25">
      <c r="A749" t="s">
        <v>658</v>
      </c>
    </row>
    <row r="750" spans="1:1" ht="15" x14ac:dyDescent="0.25">
      <c r="A750" t="s">
        <v>659</v>
      </c>
    </row>
    <row r="751" spans="1:1" ht="15" x14ac:dyDescent="0.25">
      <c r="A751" t="s">
        <v>660</v>
      </c>
    </row>
    <row r="752" spans="1:1" ht="15" x14ac:dyDescent="0.25">
      <c r="A752" t="s">
        <v>661</v>
      </c>
    </row>
    <row r="753" spans="1:1" ht="15" x14ac:dyDescent="0.25">
      <c r="A753" t="s">
        <v>662</v>
      </c>
    </row>
    <row r="754" spans="1:1" ht="15" x14ac:dyDescent="0.25">
      <c r="A754" t="s">
        <v>663</v>
      </c>
    </row>
    <row r="755" spans="1:1" ht="15" x14ac:dyDescent="0.25">
      <c r="A755" t="s">
        <v>664</v>
      </c>
    </row>
    <row r="756" spans="1:1" ht="15" x14ac:dyDescent="0.25">
      <c r="A756" t="s">
        <v>665</v>
      </c>
    </row>
    <row r="757" spans="1:1" ht="15" x14ac:dyDescent="0.25">
      <c r="A757" t="s">
        <v>666</v>
      </c>
    </row>
    <row r="758" spans="1:1" ht="15" x14ac:dyDescent="0.25">
      <c r="A758" t="s">
        <v>667</v>
      </c>
    </row>
    <row r="759" spans="1:1" ht="15" x14ac:dyDescent="0.25">
      <c r="A759" t="s">
        <v>668</v>
      </c>
    </row>
    <row r="760" spans="1:1" x14ac:dyDescent="0.3">
      <c r="A760" t="s">
        <v>669</v>
      </c>
    </row>
    <row r="761" spans="1:1" x14ac:dyDescent="0.3">
      <c r="A761" t="s">
        <v>670</v>
      </c>
    </row>
    <row r="762" spans="1:1" x14ac:dyDescent="0.3">
      <c r="A762" t="s">
        <v>671</v>
      </c>
    </row>
    <row r="763" spans="1:1" x14ac:dyDescent="0.3">
      <c r="A763" t="s">
        <v>672</v>
      </c>
    </row>
    <row r="764" spans="1:1" x14ac:dyDescent="0.3">
      <c r="A764" t="s">
        <v>673</v>
      </c>
    </row>
    <row r="765" spans="1:1" x14ac:dyDescent="0.3">
      <c r="A765" t="s">
        <v>674</v>
      </c>
    </row>
    <row r="766" spans="1:1" x14ac:dyDescent="0.3">
      <c r="A766" t="s">
        <v>675</v>
      </c>
    </row>
    <row r="767" spans="1:1" x14ac:dyDescent="0.3">
      <c r="A767" t="s">
        <v>676</v>
      </c>
    </row>
    <row r="768" spans="1:1" x14ac:dyDescent="0.3">
      <c r="A768" t="s">
        <v>677</v>
      </c>
    </row>
    <row r="769" spans="1:1" x14ac:dyDescent="0.3">
      <c r="A769" t="s">
        <v>678</v>
      </c>
    </row>
    <row r="770" spans="1:1" x14ac:dyDescent="0.3">
      <c r="A770" t="s">
        <v>679</v>
      </c>
    </row>
    <row r="771" spans="1:1" x14ac:dyDescent="0.3">
      <c r="A771" t="s">
        <v>680</v>
      </c>
    </row>
    <row r="772" spans="1:1" x14ac:dyDescent="0.3">
      <c r="A772" t="s">
        <v>681</v>
      </c>
    </row>
    <row r="773" spans="1:1" x14ac:dyDescent="0.3">
      <c r="A773" t="s">
        <v>682</v>
      </c>
    </row>
    <row r="774" spans="1:1" x14ac:dyDescent="0.3">
      <c r="A774" t="s">
        <v>683</v>
      </c>
    </row>
    <row r="775" spans="1:1" x14ac:dyDescent="0.3">
      <c r="A775" t="s">
        <v>684</v>
      </c>
    </row>
    <row r="776" spans="1:1" x14ac:dyDescent="0.3">
      <c r="A776" t="s">
        <v>685</v>
      </c>
    </row>
    <row r="777" spans="1:1" x14ac:dyDescent="0.3">
      <c r="A777" t="s">
        <v>686</v>
      </c>
    </row>
    <row r="778" spans="1:1" x14ac:dyDescent="0.3">
      <c r="A778" t="s">
        <v>687</v>
      </c>
    </row>
    <row r="779" spans="1:1" x14ac:dyDescent="0.3">
      <c r="A779" t="s">
        <v>688</v>
      </c>
    </row>
    <row r="780" spans="1:1" x14ac:dyDescent="0.3">
      <c r="A780" t="s">
        <v>689</v>
      </c>
    </row>
    <row r="781" spans="1:1" x14ac:dyDescent="0.3">
      <c r="A781" t="s">
        <v>396</v>
      </c>
    </row>
    <row r="782" spans="1:1" x14ac:dyDescent="0.3">
      <c r="A782" t="s">
        <v>397</v>
      </c>
    </row>
    <row r="783" spans="1:1" x14ac:dyDescent="0.3">
      <c r="A783" t="s">
        <v>398</v>
      </c>
    </row>
    <row r="784" spans="1:1" x14ac:dyDescent="0.3">
      <c r="A784" t="s">
        <v>399</v>
      </c>
    </row>
    <row r="785" spans="1:1" x14ac:dyDescent="0.3">
      <c r="A785" t="s">
        <v>400</v>
      </c>
    </row>
    <row r="786" spans="1:1" x14ac:dyDescent="0.3">
      <c r="A786" t="s">
        <v>401</v>
      </c>
    </row>
    <row r="787" spans="1:1" x14ac:dyDescent="0.3">
      <c r="A787" t="s">
        <v>137</v>
      </c>
    </row>
    <row r="788" spans="1:1" x14ac:dyDescent="0.3">
      <c r="A788" t="s">
        <v>138</v>
      </c>
    </row>
    <row r="789" spans="1:1" x14ac:dyDescent="0.3">
      <c r="A789" t="s">
        <v>402</v>
      </c>
    </row>
    <row r="790" spans="1:1" x14ac:dyDescent="0.3">
      <c r="A790" t="s">
        <v>403</v>
      </c>
    </row>
    <row r="791" spans="1:1" x14ac:dyDescent="0.3">
      <c r="A791" t="s">
        <v>12</v>
      </c>
    </row>
    <row r="792" spans="1:1" x14ac:dyDescent="0.3">
      <c r="A792" t="s">
        <v>695</v>
      </c>
    </row>
    <row r="793" spans="1:1" x14ac:dyDescent="0.3">
      <c r="A793" t="s">
        <v>696</v>
      </c>
    </row>
    <row r="794" spans="1:1" x14ac:dyDescent="0.3">
      <c r="A794" t="s">
        <v>690</v>
      </c>
    </row>
    <row r="795" spans="1:1" x14ac:dyDescent="0.3">
      <c r="A795" t="s">
        <v>691</v>
      </c>
    </row>
    <row r="796" spans="1:1" x14ac:dyDescent="0.3">
      <c r="A79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81"/>
  <sheetViews>
    <sheetView workbookViewId="0">
      <selection sqref="A1:AR1048576"/>
    </sheetView>
  </sheetViews>
  <sheetFormatPr defaultRowHeight="14.4" x14ac:dyDescent="0.3"/>
  <cols>
    <col min="1" max="1" width="5" bestFit="1" customWidth="1"/>
    <col min="2" max="2" width="8" bestFit="1" customWidth="1"/>
    <col min="3" max="3" width="8.33203125" bestFit="1" customWidth="1"/>
    <col min="4" max="4" width="7.33203125" bestFit="1" customWidth="1"/>
    <col min="5" max="5" width="7.5546875" bestFit="1" customWidth="1"/>
    <col min="6" max="6" width="12" bestFit="1" customWidth="1"/>
    <col min="7" max="7" width="8" bestFit="1" customWidth="1"/>
    <col min="8" max="8" width="8.109375" bestFit="1" customWidth="1"/>
    <col min="9" max="9" width="8.6640625" bestFit="1" customWidth="1"/>
    <col min="10" max="10" width="8" bestFit="1" customWidth="1"/>
    <col min="11" max="11" width="10.88671875" bestFit="1" customWidth="1"/>
    <col min="12" max="12" width="8.33203125" bestFit="1" customWidth="1"/>
    <col min="13" max="13" width="7" bestFit="1" customWidth="1"/>
    <col min="14" max="14" width="14.5546875" bestFit="1" customWidth="1"/>
    <col min="15" max="15" width="4" bestFit="1" customWidth="1"/>
    <col min="16" max="16" width="7.109375" bestFit="1" customWidth="1"/>
    <col min="17" max="17" width="6.6640625" bestFit="1" customWidth="1"/>
    <col min="18" max="18" width="4.109375" bestFit="1" customWidth="1"/>
    <col min="19" max="19" width="4" bestFit="1" customWidth="1"/>
    <col min="20" max="20" width="19.5546875" bestFit="1" customWidth="1"/>
    <col min="21" max="21" width="5.6640625" bestFit="1" customWidth="1"/>
    <col min="22" max="22" width="11.88671875" bestFit="1" customWidth="1"/>
    <col min="23" max="23" width="9.6640625" bestFit="1" customWidth="1"/>
    <col min="24" max="24" width="3.44140625" bestFit="1" customWidth="1"/>
    <col min="25" max="25" width="5" bestFit="1" customWidth="1"/>
    <col min="26" max="26" width="11.109375" bestFit="1" customWidth="1"/>
    <col min="27" max="27" width="12.5546875" bestFit="1" customWidth="1"/>
    <col min="28" max="28" width="14.6640625" bestFit="1" customWidth="1"/>
    <col min="29" max="29" width="9.6640625" bestFit="1" customWidth="1"/>
    <col min="30" max="30" width="10.33203125" bestFit="1" customWidth="1"/>
    <col min="31" max="31" width="14.33203125" bestFit="1" customWidth="1"/>
    <col min="32" max="32" width="15.109375" bestFit="1" customWidth="1"/>
    <col min="33" max="33" width="12.109375" bestFit="1" customWidth="1"/>
    <col min="34" max="34" width="12.5546875" bestFit="1" customWidth="1"/>
    <col min="35" max="35" width="14.6640625" bestFit="1" customWidth="1"/>
    <col min="36" max="36" width="10.5546875" bestFit="1" customWidth="1"/>
    <col min="37" max="37" width="11" bestFit="1" customWidth="1"/>
    <col min="38" max="38" width="11.44140625" bestFit="1" customWidth="1"/>
    <col min="39" max="39" width="12.6640625" bestFit="1" customWidth="1"/>
    <col min="40" max="40" width="10.44140625" bestFit="1" customWidth="1"/>
    <col min="41" max="41" width="13.5546875" bestFit="1" customWidth="1"/>
  </cols>
  <sheetData>
    <row r="1" spans="1:44" ht="15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191</v>
      </c>
      <c r="AQ1" t="s">
        <v>190</v>
      </c>
      <c r="AR1" t="s">
        <v>189</v>
      </c>
    </row>
    <row r="2" spans="1:44" ht="15" x14ac:dyDescent="0.25">
      <c r="A2">
        <v>1</v>
      </c>
      <c r="B2">
        <v>11</v>
      </c>
      <c r="C2">
        <v>1</v>
      </c>
      <c r="D2">
        <v>19.5</v>
      </c>
      <c r="E2">
        <v>0.5</v>
      </c>
      <c r="F2">
        <v>268376.63150000002</v>
      </c>
      <c r="G2">
        <v>2019207</v>
      </c>
      <c r="H2">
        <v>24045</v>
      </c>
      <c r="I2">
        <v>1019</v>
      </c>
      <c r="J2" t="s">
        <v>180</v>
      </c>
      <c r="K2" t="s">
        <v>181</v>
      </c>
      <c r="L2" t="s">
        <v>180</v>
      </c>
      <c r="M2">
        <v>126417</v>
      </c>
      <c r="N2">
        <v>1</v>
      </c>
      <c r="O2">
        <v>41</v>
      </c>
      <c r="P2">
        <v>73</v>
      </c>
      <c r="Q2">
        <v>19.5</v>
      </c>
      <c r="R2">
        <v>1</v>
      </c>
      <c r="S2">
        <v>1</v>
      </c>
      <c r="T2" t="s">
        <v>182</v>
      </c>
      <c r="U2" t="s">
        <v>182</v>
      </c>
      <c r="V2" t="s">
        <v>0</v>
      </c>
      <c r="W2" t="s">
        <v>182</v>
      </c>
      <c r="X2">
        <v>3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>
        <v>2</v>
      </c>
      <c r="AE2">
        <v>1</v>
      </c>
      <c r="AF2">
        <v>2</v>
      </c>
      <c r="AG2" t="s">
        <v>182</v>
      </c>
      <c r="AH2" t="s">
        <v>182</v>
      </c>
      <c r="AI2" t="s">
        <v>182</v>
      </c>
      <c r="AJ2">
        <v>1</v>
      </c>
      <c r="AK2" t="s">
        <v>182</v>
      </c>
      <c r="AL2" t="s">
        <v>182</v>
      </c>
      <c r="AM2" t="s">
        <v>182</v>
      </c>
      <c r="AN2" t="s">
        <v>182</v>
      </c>
      <c r="AO2" t="b">
        <v>1</v>
      </c>
      <c r="AQ2">
        <f t="shared" ref="AQ2:AQ65" si="0">$F2*P2</f>
        <v>19591494.0995</v>
      </c>
      <c r="AR2" s="10">
        <f t="shared" ref="AR2:AR65" si="1">$F2*Q2</f>
        <v>5233344.3142500008</v>
      </c>
    </row>
    <row r="3" spans="1:44" ht="15" x14ac:dyDescent="0.25">
      <c r="A3">
        <v>2</v>
      </c>
      <c r="B3">
        <v>11</v>
      </c>
      <c r="C3">
        <v>1</v>
      </c>
      <c r="D3">
        <v>19.5</v>
      </c>
      <c r="E3">
        <v>0.5</v>
      </c>
      <c r="F3">
        <v>268376.63150000002</v>
      </c>
      <c r="G3">
        <v>2019207</v>
      </c>
      <c r="H3">
        <v>24070</v>
      </c>
      <c r="I3">
        <v>1019</v>
      </c>
      <c r="J3" t="s">
        <v>180</v>
      </c>
      <c r="K3" t="s">
        <v>181</v>
      </c>
      <c r="L3" t="s">
        <v>180</v>
      </c>
      <c r="M3">
        <v>126417</v>
      </c>
      <c r="N3">
        <v>1</v>
      </c>
      <c r="O3">
        <v>42</v>
      </c>
      <c r="P3">
        <v>70</v>
      </c>
      <c r="Q3">
        <v>19.5</v>
      </c>
      <c r="R3">
        <v>1</v>
      </c>
      <c r="S3">
        <v>2</v>
      </c>
      <c r="T3" t="s">
        <v>182</v>
      </c>
      <c r="U3" t="s">
        <v>182</v>
      </c>
      <c r="V3" t="s">
        <v>0</v>
      </c>
      <c r="W3" t="s">
        <v>182</v>
      </c>
      <c r="X3">
        <v>3</v>
      </c>
      <c r="Y3" t="s">
        <v>182</v>
      </c>
      <c r="Z3" t="s">
        <v>182</v>
      </c>
      <c r="AA3" t="s">
        <v>182</v>
      </c>
      <c r="AB3" t="s">
        <v>182</v>
      </c>
      <c r="AC3">
        <v>57</v>
      </c>
      <c r="AD3">
        <v>2</v>
      </c>
      <c r="AE3">
        <v>1</v>
      </c>
      <c r="AF3">
        <v>2</v>
      </c>
      <c r="AG3" t="s">
        <v>182</v>
      </c>
      <c r="AH3" t="s">
        <v>182</v>
      </c>
      <c r="AI3" t="s">
        <v>182</v>
      </c>
      <c r="AJ3">
        <v>1</v>
      </c>
      <c r="AK3" t="s">
        <v>182</v>
      </c>
      <c r="AL3" t="s">
        <v>182</v>
      </c>
      <c r="AM3" t="s">
        <v>182</v>
      </c>
      <c r="AN3" t="s">
        <v>182</v>
      </c>
      <c r="AO3" t="b">
        <v>1</v>
      </c>
      <c r="AQ3" s="10">
        <f t="shared" si="0"/>
        <v>18786364.205000002</v>
      </c>
      <c r="AR3" s="10">
        <f t="shared" si="1"/>
        <v>5233344.3142500008</v>
      </c>
    </row>
    <row r="4" spans="1:44" ht="15" x14ac:dyDescent="0.25">
      <c r="A4">
        <v>3</v>
      </c>
      <c r="B4">
        <v>11</v>
      </c>
      <c r="C4">
        <v>1</v>
      </c>
      <c r="D4">
        <v>20</v>
      </c>
      <c r="E4">
        <v>0.5</v>
      </c>
      <c r="F4">
        <v>308219.05660000001</v>
      </c>
      <c r="G4">
        <v>2019207</v>
      </c>
      <c r="H4">
        <v>24045</v>
      </c>
      <c r="I4">
        <v>1019</v>
      </c>
      <c r="J4" t="s">
        <v>180</v>
      </c>
      <c r="K4" t="s">
        <v>181</v>
      </c>
      <c r="L4" t="s">
        <v>180</v>
      </c>
      <c r="M4">
        <v>126417</v>
      </c>
      <c r="N4">
        <v>1</v>
      </c>
      <c r="O4">
        <v>28</v>
      </c>
      <c r="P4">
        <v>72</v>
      </c>
      <c r="Q4">
        <v>20</v>
      </c>
      <c r="R4">
        <v>2</v>
      </c>
      <c r="S4">
        <v>1</v>
      </c>
      <c r="T4" t="s">
        <v>182</v>
      </c>
      <c r="U4" t="s">
        <v>182</v>
      </c>
      <c r="V4" t="s">
        <v>0</v>
      </c>
      <c r="W4" t="s">
        <v>182</v>
      </c>
      <c r="X4">
        <v>4</v>
      </c>
      <c r="Y4" t="s">
        <v>182</v>
      </c>
      <c r="Z4" t="s">
        <v>182</v>
      </c>
      <c r="AA4" t="s">
        <v>182</v>
      </c>
      <c r="AB4" t="s">
        <v>182</v>
      </c>
      <c r="AC4">
        <v>56</v>
      </c>
      <c r="AD4">
        <v>2</v>
      </c>
      <c r="AE4">
        <v>1</v>
      </c>
      <c r="AF4">
        <v>2</v>
      </c>
      <c r="AG4" t="s">
        <v>182</v>
      </c>
      <c r="AH4" t="s">
        <v>182</v>
      </c>
      <c r="AI4" t="s">
        <v>182</v>
      </c>
      <c r="AJ4">
        <v>1</v>
      </c>
      <c r="AK4" t="s">
        <v>182</v>
      </c>
      <c r="AL4" t="s">
        <v>182</v>
      </c>
      <c r="AM4" t="s">
        <v>182</v>
      </c>
      <c r="AN4" t="s">
        <v>182</v>
      </c>
      <c r="AO4" t="b">
        <v>1</v>
      </c>
      <c r="AQ4" s="10">
        <f t="shared" si="0"/>
        <v>22191772.075199999</v>
      </c>
      <c r="AR4" s="10">
        <f t="shared" si="1"/>
        <v>6164381.1320000002</v>
      </c>
    </row>
    <row r="5" spans="1:44" ht="15" x14ac:dyDescent="0.25">
      <c r="A5">
        <v>4</v>
      </c>
      <c r="B5">
        <v>11</v>
      </c>
      <c r="C5">
        <v>1</v>
      </c>
      <c r="D5">
        <v>20</v>
      </c>
      <c r="E5">
        <v>0.5</v>
      </c>
      <c r="F5">
        <v>308219.05660000001</v>
      </c>
      <c r="G5">
        <v>2019207</v>
      </c>
      <c r="H5">
        <v>24045</v>
      </c>
      <c r="I5">
        <v>1019</v>
      </c>
      <c r="J5" t="s">
        <v>180</v>
      </c>
      <c r="K5" t="s">
        <v>181</v>
      </c>
      <c r="L5" t="s">
        <v>180</v>
      </c>
      <c r="M5">
        <v>126417</v>
      </c>
      <c r="N5">
        <v>1</v>
      </c>
      <c r="O5">
        <v>84</v>
      </c>
      <c r="P5">
        <v>81</v>
      </c>
      <c r="Q5">
        <v>20</v>
      </c>
      <c r="R5">
        <v>2</v>
      </c>
      <c r="S5">
        <v>1</v>
      </c>
      <c r="T5" t="s">
        <v>182</v>
      </c>
      <c r="U5" t="s">
        <v>182</v>
      </c>
      <c r="V5" t="s">
        <v>0</v>
      </c>
      <c r="W5" t="s">
        <v>182</v>
      </c>
      <c r="X5">
        <v>4</v>
      </c>
      <c r="Y5" t="s">
        <v>182</v>
      </c>
      <c r="Z5" t="s">
        <v>182</v>
      </c>
      <c r="AA5" t="s">
        <v>182</v>
      </c>
      <c r="AB5" t="s">
        <v>182</v>
      </c>
      <c r="AC5">
        <v>56</v>
      </c>
      <c r="AD5">
        <v>2</v>
      </c>
      <c r="AE5">
        <v>1</v>
      </c>
      <c r="AF5">
        <v>2</v>
      </c>
      <c r="AG5" t="s">
        <v>182</v>
      </c>
      <c r="AH5" t="s">
        <v>182</v>
      </c>
      <c r="AI5" t="s">
        <v>182</v>
      </c>
      <c r="AJ5">
        <v>1</v>
      </c>
      <c r="AK5" t="s">
        <v>182</v>
      </c>
      <c r="AL5" t="s">
        <v>182</v>
      </c>
      <c r="AM5" t="s">
        <v>182</v>
      </c>
      <c r="AN5" t="s">
        <v>182</v>
      </c>
      <c r="AO5" t="b">
        <v>1</v>
      </c>
      <c r="AQ5" s="10">
        <f t="shared" si="0"/>
        <v>24965743.584600002</v>
      </c>
      <c r="AR5" s="10">
        <f t="shared" si="1"/>
        <v>6164381.1320000002</v>
      </c>
    </row>
    <row r="6" spans="1:44" ht="15" x14ac:dyDescent="0.25">
      <c r="A6">
        <v>5</v>
      </c>
      <c r="B6">
        <v>11</v>
      </c>
      <c r="C6">
        <v>1</v>
      </c>
      <c r="D6">
        <v>20</v>
      </c>
      <c r="E6">
        <v>0.5</v>
      </c>
      <c r="F6">
        <v>308219.05660000001</v>
      </c>
      <c r="G6">
        <v>2019207</v>
      </c>
      <c r="H6">
        <v>24052</v>
      </c>
      <c r="I6">
        <v>1019</v>
      </c>
      <c r="J6" t="s">
        <v>180</v>
      </c>
      <c r="K6" t="s">
        <v>181</v>
      </c>
      <c r="L6" t="s">
        <v>180</v>
      </c>
      <c r="M6">
        <v>126417</v>
      </c>
      <c r="N6">
        <v>1</v>
      </c>
      <c r="O6">
        <v>47</v>
      </c>
      <c r="P6">
        <v>79</v>
      </c>
      <c r="Q6">
        <v>20</v>
      </c>
      <c r="R6">
        <v>2</v>
      </c>
      <c r="S6">
        <v>1</v>
      </c>
      <c r="T6" t="s">
        <v>182</v>
      </c>
      <c r="U6" t="s">
        <v>182</v>
      </c>
      <c r="V6" t="s">
        <v>0</v>
      </c>
      <c r="W6" t="s">
        <v>182</v>
      </c>
      <c r="X6">
        <v>4</v>
      </c>
      <c r="Y6" t="s">
        <v>182</v>
      </c>
      <c r="Z6" t="s">
        <v>182</v>
      </c>
      <c r="AA6" t="s">
        <v>182</v>
      </c>
      <c r="AB6" t="s">
        <v>182</v>
      </c>
      <c r="AC6">
        <v>56</v>
      </c>
      <c r="AD6">
        <v>2</v>
      </c>
      <c r="AE6">
        <v>1</v>
      </c>
      <c r="AF6">
        <v>2</v>
      </c>
      <c r="AG6" t="s">
        <v>182</v>
      </c>
      <c r="AH6" t="s">
        <v>182</v>
      </c>
      <c r="AI6" t="s">
        <v>182</v>
      </c>
      <c r="AJ6">
        <v>1</v>
      </c>
      <c r="AK6" t="s">
        <v>182</v>
      </c>
      <c r="AL6" t="s">
        <v>182</v>
      </c>
      <c r="AM6" t="s">
        <v>182</v>
      </c>
      <c r="AN6" t="s">
        <v>182</v>
      </c>
      <c r="AO6" t="b">
        <v>1</v>
      </c>
      <c r="AQ6" s="10">
        <f t="shared" si="0"/>
        <v>24349305.4714</v>
      </c>
      <c r="AR6" s="10">
        <f t="shared" si="1"/>
        <v>6164381.1320000002</v>
      </c>
    </row>
    <row r="7" spans="1:44" ht="15" x14ac:dyDescent="0.25">
      <c r="A7">
        <v>6</v>
      </c>
      <c r="B7">
        <v>11</v>
      </c>
      <c r="C7">
        <v>1</v>
      </c>
      <c r="D7">
        <v>20</v>
      </c>
      <c r="E7">
        <v>0.5</v>
      </c>
      <c r="F7">
        <v>308219.05660000001</v>
      </c>
      <c r="G7">
        <v>2019207</v>
      </c>
      <c r="H7">
        <v>24070</v>
      </c>
      <c r="I7">
        <v>1019</v>
      </c>
      <c r="J7" t="s">
        <v>180</v>
      </c>
      <c r="K7" t="s">
        <v>181</v>
      </c>
      <c r="L7" t="s">
        <v>180</v>
      </c>
      <c r="M7">
        <v>126417</v>
      </c>
      <c r="N7">
        <v>1</v>
      </c>
      <c r="O7">
        <v>63</v>
      </c>
      <c r="P7">
        <v>72</v>
      </c>
      <c r="Q7">
        <v>20</v>
      </c>
      <c r="R7">
        <v>2</v>
      </c>
      <c r="S7">
        <v>1</v>
      </c>
      <c r="T7" t="s">
        <v>182</v>
      </c>
      <c r="U7" t="s">
        <v>182</v>
      </c>
      <c r="V7" t="s">
        <v>0</v>
      </c>
      <c r="W7" t="s">
        <v>182</v>
      </c>
      <c r="X7">
        <v>4</v>
      </c>
      <c r="Y7" t="s">
        <v>182</v>
      </c>
      <c r="Z7" t="s">
        <v>182</v>
      </c>
      <c r="AA7" t="s">
        <v>182</v>
      </c>
      <c r="AB7" t="s">
        <v>182</v>
      </c>
      <c r="AC7">
        <v>56</v>
      </c>
      <c r="AD7">
        <v>2</v>
      </c>
      <c r="AE7">
        <v>1</v>
      </c>
      <c r="AF7">
        <v>2</v>
      </c>
      <c r="AG7" t="s">
        <v>182</v>
      </c>
      <c r="AH7" t="s">
        <v>182</v>
      </c>
      <c r="AI7" t="s">
        <v>182</v>
      </c>
      <c r="AJ7">
        <v>1</v>
      </c>
      <c r="AK7" t="s">
        <v>182</v>
      </c>
      <c r="AL7" t="s">
        <v>182</v>
      </c>
      <c r="AM7" t="s">
        <v>182</v>
      </c>
      <c r="AN7" t="s">
        <v>182</v>
      </c>
      <c r="AO7" t="b">
        <v>1</v>
      </c>
      <c r="AQ7" s="10">
        <f t="shared" si="0"/>
        <v>22191772.075199999</v>
      </c>
      <c r="AR7" s="10">
        <f t="shared" si="1"/>
        <v>6164381.1320000002</v>
      </c>
    </row>
    <row r="8" spans="1:44" ht="15" x14ac:dyDescent="0.25">
      <c r="A8">
        <v>7</v>
      </c>
      <c r="B8">
        <v>11</v>
      </c>
      <c r="C8">
        <v>1</v>
      </c>
      <c r="D8">
        <v>21</v>
      </c>
      <c r="E8">
        <v>0.5</v>
      </c>
      <c r="F8">
        <v>301191.72979999997</v>
      </c>
      <c r="G8">
        <v>2019207</v>
      </c>
      <c r="H8">
        <v>24045</v>
      </c>
      <c r="I8">
        <v>1019</v>
      </c>
      <c r="J8" t="s">
        <v>180</v>
      </c>
      <c r="K8" t="s">
        <v>181</v>
      </c>
      <c r="L8" t="s">
        <v>180</v>
      </c>
      <c r="M8">
        <v>126417</v>
      </c>
      <c r="N8">
        <v>1</v>
      </c>
      <c r="O8">
        <v>69</v>
      </c>
      <c r="P8">
        <v>85</v>
      </c>
      <c r="Q8">
        <v>21</v>
      </c>
      <c r="R8">
        <v>1</v>
      </c>
      <c r="S8">
        <v>1</v>
      </c>
      <c r="T8" t="s">
        <v>182</v>
      </c>
      <c r="U8" t="s">
        <v>182</v>
      </c>
      <c r="V8" t="s">
        <v>0</v>
      </c>
      <c r="W8" t="s">
        <v>182</v>
      </c>
      <c r="X8">
        <v>3</v>
      </c>
      <c r="Y8" t="s">
        <v>182</v>
      </c>
      <c r="Z8" t="s">
        <v>182</v>
      </c>
      <c r="AA8" t="s">
        <v>182</v>
      </c>
      <c r="AB8" t="s">
        <v>182</v>
      </c>
      <c r="AC8">
        <v>57</v>
      </c>
      <c r="AD8">
        <v>2</v>
      </c>
      <c r="AE8">
        <v>1</v>
      </c>
      <c r="AF8">
        <v>2</v>
      </c>
      <c r="AG8" t="s">
        <v>182</v>
      </c>
      <c r="AH8" t="s">
        <v>182</v>
      </c>
      <c r="AI8" t="s">
        <v>182</v>
      </c>
      <c r="AJ8">
        <v>1</v>
      </c>
      <c r="AK8" t="s">
        <v>182</v>
      </c>
      <c r="AL8" t="s">
        <v>182</v>
      </c>
      <c r="AM8" t="s">
        <v>182</v>
      </c>
      <c r="AN8" t="s">
        <v>182</v>
      </c>
      <c r="AO8" t="b">
        <v>1</v>
      </c>
      <c r="AQ8" s="10">
        <f t="shared" si="0"/>
        <v>25601297.032999996</v>
      </c>
      <c r="AR8" s="10">
        <f t="shared" si="1"/>
        <v>6325026.3257999998</v>
      </c>
    </row>
    <row r="9" spans="1:44" ht="15" x14ac:dyDescent="0.25">
      <c r="A9">
        <v>8</v>
      </c>
      <c r="B9">
        <v>11</v>
      </c>
      <c r="C9">
        <v>1</v>
      </c>
      <c r="D9">
        <v>21</v>
      </c>
      <c r="E9">
        <v>0.5</v>
      </c>
      <c r="F9">
        <v>301191.72979999997</v>
      </c>
      <c r="G9">
        <v>2019207</v>
      </c>
      <c r="H9">
        <v>24052</v>
      </c>
      <c r="I9">
        <v>1019</v>
      </c>
      <c r="J9" t="s">
        <v>180</v>
      </c>
      <c r="K9" t="s">
        <v>181</v>
      </c>
      <c r="L9" t="s">
        <v>180</v>
      </c>
      <c r="M9">
        <v>126417</v>
      </c>
      <c r="N9">
        <v>1</v>
      </c>
      <c r="O9">
        <v>72</v>
      </c>
      <c r="P9">
        <v>82</v>
      </c>
      <c r="Q9">
        <v>21</v>
      </c>
      <c r="R9">
        <v>1</v>
      </c>
      <c r="S9">
        <v>1</v>
      </c>
      <c r="T9" t="s">
        <v>182</v>
      </c>
      <c r="U9" t="s">
        <v>182</v>
      </c>
      <c r="V9" t="s">
        <v>0</v>
      </c>
      <c r="W9" t="s">
        <v>182</v>
      </c>
      <c r="X9">
        <v>3</v>
      </c>
      <c r="Y9" t="s">
        <v>182</v>
      </c>
      <c r="Z9" t="s">
        <v>182</v>
      </c>
      <c r="AA9" t="s">
        <v>182</v>
      </c>
      <c r="AB9" t="s">
        <v>182</v>
      </c>
      <c r="AC9">
        <v>57</v>
      </c>
      <c r="AD9">
        <v>2</v>
      </c>
      <c r="AE9">
        <v>1</v>
      </c>
      <c r="AF9">
        <v>3</v>
      </c>
      <c r="AG9" t="s">
        <v>182</v>
      </c>
      <c r="AH9" t="s">
        <v>182</v>
      </c>
      <c r="AI9" t="s">
        <v>182</v>
      </c>
      <c r="AJ9">
        <v>1</v>
      </c>
      <c r="AK9" t="s">
        <v>182</v>
      </c>
      <c r="AL9" t="s">
        <v>182</v>
      </c>
      <c r="AM9" t="s">
        <v>182</v>
      </c>
      <c r="AN9" t="s">
        <v>182</v>
      </c>
      <c r="AO9" t="b">
        <v>1</v>
      </c>
      <c r="AQ9" s="10">
        <f t="shared" si="0"/>
        <v>24697721.843599997</v>
      </c>
      <c r="AR9" s="10">
        <f t="shared" si="1"/>
        <v>6325026.3257999998</v>
      </c>
    </row>
    <row r="10" spans="1:44" ht="15" x14ac:dyDescent="0.25">
      <c r="A10">
        <v>9</v>
      </c>
      <c r="B10">
        <v>11</v>
      </c>
      <c r="C10">
        <v>1</v>
      </c>
      <c r="D10">
        <v>21</v>
      </c>
      <c r="E10">
        <v>0.5</v>
      </c>
      <c r="F10">
        <v>301191.72979999997</v>
      </c>
      <c r="G10">
        <v>2019207</v>
      </c>
      <c r="H10">
        <v>24070</v>
      </c>
      <c r="I10">
        <v>1019</v>
      </c>
      <c r="J10" t="s">
        <v>180</v>
      </c>
      <c r="K10" t="s">
        <v>181</v>
      </c>
      <c r="L10" t="s">
        <v>180</v>
      </c>
      <c r="M10">
        <v>126417</v>
      </c>
      <c r="N10">
        <v>1</v>
      </c>
      <c r="O10">
        <v>78</v>
      </c>
      <c r="P10">
        <v>84</v>
      </c>
      <c r="Q10">
        <v>21</v>
      </c>
      <c r="R10">
        <v>2</v>
      </c>
      <c r="S10">
        <v>2</v>
      </c>
      <c r="T10" t="s">
        <v>182</v>
      </c>
      <c r="U10" t="s">
        <v>182</v>
      </c>
      <c r="V10" t="s">
        <v>0</v>
      </c>
      <c r="W10" t="s">
        <v>182</v>
      </c>
      <c r="X10">
        <v>4</v>
      </c>
      <c r="Y10" t="s">
        <v>182</v>
      </c>
      <c r="Z10" t="s">
        <v>182</v>
      </c>
      <c r="AA10" t="s">
        <v>182</v>
      </c>
      <c r="AB10" t="s">
        <v>182</v>
      </c>
      <c r="AC10">
        <v>56</v>
      </c>
      <c r="AD10">
        <v>2</v>
      </c>
      <c r="AE10">
        <v>1</v>
      </c>
      <c r="AF10">
        <v>2</v>
      </c>
      <c r="AG10" t="s">
        <v>182</v>
      </c>
      <c r="AH10" t="s">
        <v>182</v>
      </c>
      <c r="AI10" t="s">
        <v>182</v>
      </c>
      <c r="AJ10">
        <v>1</v>
      </c>
      <c r="AK10" t="s">
        <v>182</v>
      </c>
      <c r="AL10" t="s">
        <v>182</v>
      </c>
      <c r="AM10" t="s">
        <v>182</v>
      </c>
      <c r="AN10" t="s">
        <v>182</v>
      </c>
      <c r="AO10" t="b">
        <v>1</v>
      </c>
      <c r="AQ10" s="10">
        <f t="shared" si="0"/>
        <v>25300105.303199999</v>
      </c>
      <c r="AR10" s="10">
        <f t="shared" si="1"/>
        <v>6325026.3257999998</v>
      </c>
    </row>
    <row r="11" spans="1:44" ht="15" x14ac:dyDescent="0.25">
      <c r="A11">
        <v>10</v>
      </c>
      <c r="B11">
        <v>11</v>
      </c>
      <c r="C11">
        <v>1</v>
      </c>
      <c r="D11">
        <v>21.5</v>
      </c>
      <c r="E11">
        <v>0.5</v>
      </c>
      <c r="F11">
        <v>293746.37829999998</v>
      </c>
      <c r="G11">
        <v>2019207</v>
      </c>
      <c r="H11">
        <v>24045</v>
      </c>
      <c r="I11">
        <v>1019</v>
      </c>
      <c r="J11" t="s">
        <v>180</v>
      </c>
      <c r="K11" t="s">
        <v>181</v>
      </c>
      <c r="L11" t="s">
        <v>180</v>
      </c>
      <c r="M11">
        <v>126417</v>
      </c>
      <c r="N11">
        <v>1</v>
      </c>
      <c r="O11">
        <v>37</v>
      </c>
      <c r="P11">
        <v>110</v>
      </c>
      <c r="Q11">
        <v>21.5</v>
      </c>
      <c r="R11">
        <v>2</v>
      </c>
      <c r="S11">
        <v>2</v>
      </c>
      <c r="T11" t="s">
        <v>182</v>
      </c>
      <c r="U11" t="s">
        <v>182</v>
      </c>
      <c r="V11" t="s">
        <v>7</v>
      </c>
      <c r="W11" t="s">
        <v>182</v>
      </c>
      <c r="X11">
        <v>3</v>
      </c>
      <c r="Y11" t="s">
        <v>182</v>
      </c>
      <c r="Z11" t="s">
        <v>182</v>
      </c>
      <c r="AA11" t="s">
        <v>182</v>
      </c>
      <c r="AB11" t="s">
        <v>182</v>
      </c>
      <c r="AC11">
        <v>56</v>
      </c>
      <c r="AD11">
        <v>2</v>
      </c>
      <c r="AE11">
        <v>1</v>
      </c>
      <c r="AF11">
        <v>2</v>
      </c>
      <c r="AG11" t="s">
        <v>182</v>
      </c>
      <c r="AH11" t="s">
        <v>182</v>
      </c>
      <c r="AI11" t="s">
        <v>182</v>
      </c>
      <c r="AJ11">
        <v>1</v>
      </c>
      <c r="AK11" t="s">
        <v>182</v>
      </c>
      <c r="AL11" t="s">
        <v>182</v>
      </c>
      <c r="AM11" t="s">
        <v>182</v>
      </c>
      <c r="AN11" t="s">
        <v>182</v>
      </c>
      <c r="AO11" t="b">
        <v>1</v>
      </c>
      <c r="AQ11" s="10">
        <f t="shared" si="0"/>
        <v>32312101.612999998</v>
      </c>
      <c r="AR11" s="10">
        <f t="shared" si="1"/>
        <v>6315547.1334499996</v>
      </c>
    </row>
    <row r="12" spans="1:44" ht="15" x14ac:dyDescent="0.25">
      <c r="A12">
        <v>11</v>
      </c>
      <c r="B12">
        <v>11</v>
      </c>
      <c r="C12">
        <v>1</v>
      </c>
      <c r="D12">
        <v>21.5</v>
      </c>
      <c r="E12">
        <v>0.5</v>
      </c>
      <c r="F12">
        <v>293746.37829999998</v>
      </c>
      <c r="G12">
        <v>2019207</v>
      </c>
      <c r="H12">
        <v>24045</v>
      </c>
      <c r="I12">
        <v>1019</v>
      </c>
      <c r="J12" t="s">
        <v>180</v>
      </c>
      <c r="K12" t="s">
        <v>181</v>
      </c>
      <c r="L12" t="s">
        <v>180</v>
      </c>
      <c r="M12">
        <v>126417</v>
      </c>
      <c r="N12">
        <v>1</v>
      </c>
      <c r="O12">
        <v>55</v>
      </c>
      <c r="P12">
        <v>95</v>
      </c>
      <c r="Q12">
        <v>21.5</v>
      </c>
      <c r="R12">
        <v>2</v>
      </c>
      <c r="S12">
        <v>2</v>
      </c>
      <c r="T12" t="s">
        <v>182</v>
      </c>
      <c r="U12" t="s">
        <v>182</v>
      </c>
      <c r="V12" t="s">
        <v>7</v>
      </c>
      <c r="W12" t="s">
        <v>182</v>
      </c>
      <c r="X12">
        <v>3</v>
      </c>
      <c r="Y12" t="s">
        <v>182</v>
      </c>
      <c r="Z12" t="s">
        <v>182</v>
      </c>
      <c r="AA12" t="s">
        <v>182</v>
      </c>
      <c r="AB12" t="s">
        <v>182</v>
      </c>
      <c r="AC12">
        <v>56</v>
      </c>
      <c r="AD12">
        <v>2</v>
      </c>
      <c r="AE12">
        <v>1</v>
      </c>
      <c r="AF12">
        <v>2</v>
      </c>
      <c r="AG12" t="s">
        <v>182</v>
      </c>
      <c r="AH12" t="s">
        <v>182</v>
      </c>
      <c r="AI12" t="s">
        <v>182</v>
      </c>
      <c r="AJ12">
        <v>1</v>
      </c>
      <c r="AK12" t="s">
        <v>182</v>
      </c>
      <c r="AL12" t="s">
        <v>182</v>
      </c>
      <c r="AM12" t="s">
        <v>182</v>
      </c>
      <c r="AN12" t="s">
        <v>182</v>
      </c>
      <c r="AO12" t="b">
        <v>1</v>
      </c>
      <c r="AQ12" s="10">
        <f t="shared" si="0"/>
        <v>27905905.938499998</v>
      </c>
      <c r="AR12" s="10">
        <f t="shared" si="1"/>
        <v>6315547.1334499996</v>
      </c>
    </row>
    <row r="13" spans="1:44" ht="15" x14ac:dyDescent="0.25">
      <c r="A13">
        <v>12</v>
      </c>
      <c r="B13">
        <v>11</v>
      </c>
      <c r="C13">
        <v>1</v>
      </c>
      <c r="D13">
        <v>21.5</v>
      </c>
      <c r="E13">
        <v>0.5</v>
      </c>
      <c r="F13">
        <v>293746.37829999998</v>
      </c>
      <c r="G13">
        <v>2019207</v>
      </c>
      <c r="H13">
        <v>24045</v>
      </c>
      <c r="I13">
        <v>1019</v>
      </c>
      <c r="J13" t="s">
        <v>180</v>
      </c>
      <c r="K13" t="s">
        <v>181</v>
      </c>
      <c r="L13" t="s">
        <v>180</v>
      </c>
      <c r="M13">
        <v>126417</v>
      </c>
      <c r="N13">
        <v>1</v>
      </c>
      <c r="O13">
        <v>96</v>
      </c>
      <c r="P13">
        <v>96</v>
      </c>
      <c r="Q13">
        <v>21.5</v>
      </c>
      <c r="R13">
        <v>2</v>
      </c>
      <c r="S13">
        <v>2</v>
      </c>
      <c r="T13" t="s">
        <v>182</v>
      </c>
      <c r="U13" t="s">
        <v>182</v>
      </c>
      <c r="V13" t="s">
        <v>7</v>
      </c>
      <c r="W13" t="s">
        <v>182</v>
      </c>
      <c r="X13">
        <v>3</v>
      </c>
      <c r="Y13" t="s">
        <v>182</v>
      </c>
      <c r="Z13" t="s">
        <v>182</v>
      </c>
      <c r="AA13" t="s">
        <v>182</v>
      </c>
      <c r="AB13" t="s">
        <v>182</v>
      </c>
      <c r="AC13">
        <v>56</v>
      </c>
      <c r="AD13">
        <v>2</v>
      </c>
      <c r="AE13">
        <v>1</v>
      </c>
      <c r="AF13">
        <v>2</v>
      </c>
      <c r="AG13" t="s">
        <v>182</v>
      </c>
      <c r="AH13" t="s">
        <v>182</v>
      </c>
      <c r="AI13" t="s">
        <v>182</v>
      </c>
      <c r="AJ13">
        <v>1</v>
      </c>
      <c r="AK13" t="s">
        <v>182</v>
      </c>
      <c r="AL13" t="s">
        <v>182</v>
      </c>
      <c r="AM13" t="s">
        <v>182</v>
      </c>
      <c r="AN13" t="s">
        <v>182</v>
      </c>
      <c r="AO13" t="b">
        <v>1</v>
      </c>
      <c r="AQ13" s="10">
        <f t="shared" si="0"/>
        <v>28199652.316799998</v>
      </c>
      <c r="AR13" s="10">
        <f t="shared" si="1"/>
        <v>6315547.1334499996</v>
      </c>
    </row>
    <row r="14" spans="1:44" ht="15" x14ac:dyDescent="0.25">
      <c r="A14">
        <v>13</v>
      </c>
      <c r="B14">
        <v>11</v>
      </c>
      <c r="C14">
        <v>1</v>
      </c>
      <c r="D14">
        <v>21.5</v>
      </c>
      <c r="E14">
        <v>0.5</v>
      </c>
      <c r="F14">
        <v>293746.37829999998</v>
      </c>
      <c r="G14">
        <v>2019207</v>
      </c>
      <c r="H14">
        <v>24052</v>
      </c>
      <c r="I14">
        <v>1019</v>
      </c>
      <c r="J14" t="s">
        <v>180</v>
      </c>
      <c r="K14" t="s">
        <v>181</v>
      </c>
      <c r="L14" t="s">
        <v>180</v>
      </c>
      <c r="M14">
        <v>126417</v>
      </c>
      <c r="N14">
        <v>1</v>
      </c>
      <c r="O14">
        <v>78</v>
      </c>
      <c r="P14">
        <v>85</v>
      </c>
      <c r="Q14">
        <v>21.5</v>
      </c>
      <c r="R14">
        <v>2</v>
      </c>
      <c r="S14">
        <v>2</v>
      </c>
      <c r="T14" t="s">
        <v>182</v>
      </c>
      <c r="U14" t="s">
        <v>182</v>
      </c>
      <c r="V14" t="s">
        <v>7</v>
      </c>
      <c r="W14" t="s">
        <v>182</v>
      </c>
      <c r="X14">
        <v>4</v>
      </c>
      <c r="Y14" t="s">
        <v>182</v>
      </c>
      <c r="Z14" t="s">
        <v>182</v>
      </c>
      <c r="AA14" s="47">
        <v>9.9999999999999995E-7</v>
      </c>
      <c r="AB14" t="s">
        <v>182</v>
      </c>
      <c r="AC14">
        <v>55</v>
      </c>
      <c r="AD14">
        <v>2</v>
      </c>
      <c r="AE14">
        <v>1</v>
      </c>
      <c r="AF14">
        <v>1</v>
      </c>
      <c r="AG14" t="s">
        <v>182</v>
      </c>
      <c r="AH14" t="s">
        <v>182</v>
      </c>
      <c r="AI14" t="s">
        <v>182</v>
      </c>
      <c r="AJ14">
        <v>1</v>
      </c>
      <c r="AK14" t="s">
        <v>182</v>
      </c>
      <c r="AL14" t="s">
        <v>182</v>
      </c>
      <c r="AM14" t="s">
        <v>182</v>
      </c>
      <c r="AN14" t="s">
        <v>182</v>
      </c>
      <c r="AO14" t="b">
        <v>1</v>
      </c>
      <c r="AQ14" s="10">
        <f t="shared" si="0"/>
        <v>24968442.155499998</v>
      </c>
      <c r="AR14" s="10">
        <f t="shared" si="1"/>
        <v>6315547.1334499996</v>
      </c>
    </row>
    <row r="15" spans="1:44" ht="15" x14ac:dyDescent="0.25">
      <c r="A15">
        <v>14</v>
      </c>
      <c r="B15">
        <v>11</v>
      </c>
      <c r="C15">
        <v>1</v>
      </c>
      <c r="D15">
        <v>21.5</v>
      </c>
      <c r="E15">
        <v>0.5</v>
      </c>
      <c r="F15">
        <v>293746.37829999998</v>
      </c>
      <c r="G15">
        <v>2019207</v>
      </c>
      <c r="H15">
        <v>24061</v>
      </c>
      <c r="I15">
        <v>1019</v>
      </c>
      <c r="J15" t="s">
        <v>180</v>
      </c>
      <c r="K15" t="s">
        <v>181</v>
      </c>
      <c r="L15" t="s">
        <v>180</v>
      </c>
      <c r="M15">
        <v>126417</v>
      </c>
      <c r="N15">
        <v>1</v>
      </c>
      <c r="O15">
        <v>24</v>
      </c>
      <c r="P15">
        <v>88</v>
      </c>
      <c r="Q15">
        <v>21.5</v>
      </c>
      <c r="R15">
        <v>1</v>
      </c>
      <c r="S15">
        <v>2</v>
      </c>
      <c r="T15" t="s">
        <v>182</v>
      </c>
      <c r="U15" t="s">
        <v>182</v>
      </c>
      <c r="V15" t="s">
        <v>0</v>
      </c>
      <c r="W15" t="s">
        <v>182</v>
      </c>
      <c r="X15">
        <v>4</v>
      </c>
      <c r="Y15" t="s">
        <v>182</v>
      </c>
      <c r="Z15" t="s">
        <v>182</v>
      </c>
      <c r="AA15" s="47">
        <v>1.6000000000000001E-4</v>
      </c>
      <c r="AB15" t="s">
        <v>182</v>
      </c>
      <c r="AC15">
        <v>58</v>
      </c>
      <c r="AD15">
        <v>2</v>
      </c>
      <c r="AE15">
        <v>1</v>
      </c>
      <c r="AF15">
        <v>1</v>
      </c>
      <c r="AG15" t="s">
        <v>182</v>
      </c>
      <c r="AH15" t="s">
        <v>182</v>
      </c>
      <c r="AI15" t="s">
        <v>182</v>
      </c>
      <c r="AJ15">
        <v>1</v>
      </c>
      <c r="AK15" t="s">
        <v>182</v>
      </c>
      <c r="AL15" t="s">
        <v>182</v>
      </c>
      <c r="AM15" t="s">
        <v>182</v>
      </c>
      <c r="AN15" t="s">
        <v>182</v>
      </c>
      <c r="AO15" t="b">
        <v>1</v>
      </c>
      <c r="AQ15" s="10">
        <f t="shared" si="0"/>
        <v>25849681.290399998</v>
      </c>
      <c r="AR15" s="10">
        <f t="shared" si="1"/>
        <v>6315547.1334499996</v>
      </c>
    </row>
    <row r="16" spans="1:44" ht="15" x14ac:dyDescent="0.25">
      <c r="A16">
        <v>15</v>
      </c>
      <c r="B16">
        <v>11</v>
      </c>
      <c r="C16">
        <v>1</v>
      </c>
      <c r="D16">
        <v>21.5</v>
      </c>
      <c r="E16">
        <v>0.5</v>
      </c>
      <c r="F16">
        <v>293746.37829999998</v>
      </c>
      <c r="G16">
        <v>2019207</v>
      </c>
      <c r="H16">
        <v>24061</v>
      </c>
      <c r="I16">
        <v>1019</v>
      </c>
      <c r="J16" t="s">
        <v>180</v>
      </c>
      <c r="K16" t="s">
        <v>181</v>
      </c>
      <c r="L16" t="s">
        <v>180</v>
      </c>
      <c r="M16">
        <v>126417</v>
      </c>
      <c r="N16">
        <v>1</v>
      </c>
      <c r="O16">
        <v>40</v>
      </c>
      <c r="P16">
        <v>101</v>
      </c>
      <c r="Q16">
        <v>21.5</v>
      </c>
      <c r="R16">
        <v>2</v>
      </c>
      <c r="S16">
        <v>2</v>
      </c>
      <c r="T16" t="s">
        <v>182</v>
      </c>
      <c r="U16" t="s">
        <v>182</v>
      </c>
      <c r="V16" t="s">
        <v>7</v>
      </c>
      <c r="W16" t="s">
        <v>182</v>
      </c>
      <c r="X16">
        <v>4</v>
      </c>
      <c r="Y16" t="s">
        <v>182</v>
      </c>
      <c r="Z16" t="s">
        <v>182</v>
      </c>
      <c r="AA16" s="47">
        <v>9.9999999999999995E-7</v>
      </c>
      <c r="AB16" t="s">
        <v>182</v>
      </c>
      <c r="AC16">
        <v>55</v>
      </c>
      <c r="AD16">
        <v>2</v>
      </c>
      <c r="AE16">
        <v>1</v>
      </c>
      <c r="AF16">
        <v>1</v>
      </c>
      <c r="AG16" t="s">
        <v>182</v>
      </c>
      <c r="AH16" t="s">
        <v>182</v>
      </c>
      <c r="AI16" t="s">
        <v>182</v>
      </c>
      <c r="AJ16">
        <v>1</v>
      </c>
      <c r="AK16" t="s">
        <v>182</v>
      </c>
      <c r="AL16" t="s">
        <v>182</v>
      </c>
      <c r="AM16" t="s">
        <v>182</v>
      </c>
      <c r="AN16" t="s">
        <v>182</v>
      </c>
      <c r="AO16" t="b">
        <v>1</v>
      </c>
      <c r="AQ16" s="10">
        <f t="shared" si="0"/>
        <v>29668384.208299998</v>
      </c>
      <c r="AR16" s="10">
        <f t="shared" si="1"/>
        <v>6315547.1334499996</v>
      </c>
    </row>
    <row r="17" spans="1:44" ht="15" x14ac:dyDescent="0.25">
      <c r="A17">
        <v>16</v>
      </c>
      <c r="B17">
        <v>11</v>
      </c>
      <c r="C17">
        <v>1</v>
      </c>
      <c r="D17">
        <v>21.5</v>
      </c>
      <c r="E17">
        <v>0.5</v>
      </c>
      <c r="F17">
        <v>293746.37829999998</v>
      </c>
      <c r="G17">
        <v>2019207</v>
      </c>
      <c r="H17">
        <v>24067</v>
      </c>
      <c r="I17">
        <v>1019</v>
      </c>
      <c r="J17" t="s">
        <v>180</v>
      </c>
      <c r="K17" t="s">
        <v>181</v>
      </c>
      <c r="L17" t="s">
        <v>180</v>
      </c>
      <c r="M17">
        <v>126417</v>
      </c>
      <c r="N17">
        <v>1</v>
      </c>
      <c r="O17">
        <v>87</v>
      </c>
      <c r="P17">
        <v>107</v>
      </c>
      <c r="Q17">
        <v>21.5</v>
      </c>
      <c r="R17">
        <v>3</v>
      </c>
      <c r="S17">
        <v>1</v>
      </c>
      <c r="T17" t="s">
        <v>182</v>
      </c>
      <c r="U17" t="s">
        <v>182</v>
      </c>
      <c r="V17" t="s">
        <v>0</v>
      </c>
      <c r="W17" t="s">
        <v>182</v>
      </c>
      <c r="X17">
        <v>3</v>
      </c>
      <c r="Y17" t="s">
        <v>182</v>
      </c>
      <c r="Z17" t="s">
        <v>182</v>
      </c>
      <c r="AA17" t="s">
        <v>182</v>
      </c>
      <c r="AB17" t="s">
        <v>182</v>
      </c>
      <c r="AC17">
        <v>54</v>
      </c>
      <c r="AD17">
        <v>2</v>
      </c>
      <c r="AE17">
        <v>1</v>
      </c>
      <c r="AF17">
        <v>2</v>
      </c>
      <c r="AG17" t="s">
        <v>182</v>
      </c>
      <c r="AH17" t="s">
        <v>182</v>
      </c>
      <c r="AI17" t="s">
        <v>182</v>
      </c>
      <c r="AJ17">
        <v>1</v>
      </c>
      <c r="AK17" t="s">
        <v>182</v>
      </c>
      <c r="AL17" t="s">
        <v>182</v>
      </c>
      <c r="AM17" t="s">
        <v>182</v>
      </c>
      <c r="AN17" t="s">
        <v>182</v>
      </c>
      <c r="AO17" t="b">
        <v>1</v>
      </c>
      <c r="AQ17" s="10">
        <f t="shared" si="0"/>
        <v>31430862.478099998</v>
      </c>
      <c r="AR17" s="10">
        <f t="shared" si="1"/>
        <v>6315547.1334499996</v>
      </c>
    </row>
    <row r="18" spans="1:44" ht="15" x14ac:dyDescent="0.25">
      <c r="A18">
        <v>17</v>
      </c>
      <c r="B18">
        <v>11</v>
      </c>
      <c r="C18">
        <v>1</v>
      </c>
      <c r="D18">
        <v>21.5</v>
      </c>
      <c r="E18">
        <v>0.5</v>
      </c>
      <c r="F18">
        <v>293746.37829999998</v>
      </c>
      <c r="G18">
        <v>2019207</v>
      </c>
      <c r="H18">
        <v>24070</v>
      </c>
      <c r="I18">
        <v>1019</v>
      </c>
      <c r="J18" t="s">
        <v>180</v>
      </c>
      <c r="K18" t="s">
        <v>181</v>
      </c>
      <c r="L18" t="s">
        <v>180</v>
      </c>
      <c r="M18">
        <v>126417</v>
      </c>
      <c r="N18">
        <v>1</v>
      </c>
      <c r="O18">
        <v>28</v>
      </c>
      <c r="P18">
        <v>105</v>
      </c>
      <c r="Q18">
        <v>21.5</v>
      </c>
      <c r="R18">
        <v>3</v>
      </c>
      <c r="S18">
        <v>1</v>
      </c>
      <c r="T18" t="s">
        <v>182</v>
      </c>
      <c r="U18" t="s">
        <v>182</v>
      </c>
      <c r="V18" t="s">
        <v>0</v>
      </c>
      <c r="W18" t="s">
        <v>182</v>
      </c>
      <c r="X18">
        <v>3</v>
      </c>
      <c r="Y18" t="s">
        <v>182</v>
      </c>
      <c r="Z18" t="s">
        <v>182</v>
      </c>
      <c r="AA18" t="s">
        <v>182</v>
      </c>
      <c r="AB18" t="s">
        <v>182</v>
      </c>
      <c r="AC18">
        <v>54</v>
      </c>
      <c r="AD18">
        <v>2</v>
      </c>
      <c r="AE18">
        <v>1</v>
      </c>
      <c r="AF18">
        <v>2</v>
      </c>
      <c r="AG18" t="s">
        <v>182</v>
      </c>
      <c r="AH18" t="s">
        <v>182</v>
      </c>
      <c r="AI18" t="s">
        <v>182</v>
      </c>
      <c r="AJ18">
        <v>1</v>
      </c>
      <c r="AK18" t="s">
        <v>182</v>
      </c>
      <c r="AL18" t="s">
        <v>182</v>
      </c>
      <c r="AM18" t="s">
        <v>182</v>
      </c>
      <c r="AN18" t="s">
        <v>182</v>
      </c>
      <c r="AO18" t="b">
        <v>1</v>
      </c>
      <c r="AQ18" s="10">
        <f t="shared" si="0"/>
        <v>30843369.721499998</v>
      </c>
      <c r="AR18" s="10">
        <f t="shared" si="1"/>
        <v>6315547.1334499996</v>
      </c>
    </row>
    <row r="19" spans="1:44" ht="15" x14ac:dyDescent="0.25">
      <c r="A19">
        <v>18</v>
      </c>
      <c r="B19">
        <v>11</v>
      </c>
      <c r="C19">
        <v>1</v>
      </c>
      <c r="D19">
        <v>21.5</v>
      </c>
      <c r="E19">
        <v>0.5</v>
      </c>
      <c r="F19">
        <v>293746.37829999998</v>
      </c>
      <c r="G19">
        <v>2019207</v>
      </c>
      <c r="H19">
        <v>24070</v>
      </c>
      <c r="I19">
        <v>1019</v>
      </c>
      <c r="J19" t="s">
        <v>180</v>
      </c>
      <c r="K19" t="s">
        <v>181</v>
      </c>
      <c r="L19" t="s">
        <v>180</v>
      </c>
      <c r="M19">
        <v>126417</v>
      </c>
      <c r="N19">
        <v>1</v>
      </c>
      <c r="O19">
        <v>68</v>
      </c>
      <c r="P19">
        <v>88</v>
      </c>
      <c r="Q19">
        <v>21.5</v>
      </c>
      <c r="R19">
        <v>3</v>
      </c>
      <c r="S19">
        <v>1</v>
      </c>
      <c r="T19" t="s">
        <v>182</v>
      </c>
      <c r="U19" t="s">
        <v>182</v>
      </c>
      <c r="V19" t="s">
        <v>0</v>
      </c>
      <c r="W19" t="s">
        <v>182</v>
      </c>
      <c r="X19">
        <v>3</v>
      </c>
      <c r="Y19" t="s">
        <v>182</v>
      </c>
      <c r="Z19" t="s">
        <v>182</v>
      </c>
      <c r="AA19" t="s">
        <v>182</v>
      </c>
      <c r="AB19" t="s">
        <v>182</v>
      </c>
      <c r="AC19">
        <v>54</v>
      </c>
      <c r="AD19">
        <v>2</v>
      </c>
      <c r="AE19">
        <v>1</v>
      </c>
      <c r="AF19">
        <v>2</v>
      </c>
      <c r="AG19" t="s">
        <v>182</v>
      </c>
      <c r="AH19" t="s">
        <v>182</v>
      </c>
      <c r="AI19" t="s">
        <v>182</v>
      </c>
      <c r="AJ19">
        <v>1</v>
      </c>
      <c r="AK19" t="s">
        <v>182</v>
      </c>
      <c r="AL19" t="s">
        <v>182</v>
      </c>
      <c r="AM19" t="s">
        <v>182</v>
      </c>
      <c r="AN19" t="s">
        <v>182</v>
      </c>
      <c r="AO19" t="b">
        <v>1</v>
      </c>
      <c r="AQ19" s="10">
        <f t="shared" si="0"/>
        <v>25849681.290399998</v>
      </c>
      <c r="AR19" s="10">
        <f t="shared" si="1"/>
        <v>6315547.1334499996</v>
      </c>
    </row>
    <row r="20" spans="1:44" ht="15" x14ac:dyDescent="0.25">
      <c r="A20">
        <v>19</v>
      </c>
      <c r="B20">
        <v>11</v>
      </c>
      <c r="C20">
        <v>1</v>
      </c>
      <c r="D20">
        <v>22</v>
      </c>
      <c r="E20">
        <v>0.5</v>
      </c>
      <c r="F20">
        <v>307445.21130000002</v>
      </c>
      <c r="G20">
        <v>2019207</v>
      </c>
      <c r="H20">
        <v>24045</v>
      </c>
      <c r="I20">
        <v>1019</v>
      </c>
      <c r="J20" t="s">
        <v>180</v>
      </c>
      <c r="K20" t="s">
        <v>181</v>
      </c>
      <c r="L20" t="s">
        <v>180</v>
      </c>
      <c r="M20">
        <v>126417</v>
      </c>
      <c r="N20">
        <v>1</v>
      </c>
      <c r="O20">
        <v>29</v>
      </c>
      <c r="P20">
        <v>96</v>
      </c>
      <c r="Q20">
        <v>22</v>
      </c>
      <c r="R20">
        <v>2</v>
      </c>
      <c r="S20">
        <v>2</v>
      </c>
      <c r="T20" t="s">
        <v>182</v>
      </c>
      <c r="U20" t="s">
        <v>182</v>
      </c>
      <c r="V20" t="s">
        <v>0</v>
      </c>
      <c r="W20" t="s">
        <v>182</v>
      </c>
      <c r="X20">
        <v>4</v>
      </c>
      <c r="Y20" t="s">
        <v>182</v>
      </c>
      <c r="Z20" t="s">
        <v>182</v>
      </c>
      <c r="AA20" t="s">
        <v>182</v>
      </c>
      <c r="AB20" t="s">
        <v>182</v>
      </c>
      <c r="AC20">
        <v>57</v>
      </c>
      <c r="AD20">
        <v>2</v>
      </c>
      <c r="AE20">
        <v>1</v>
      </c>
      <c r="AF20">
        <v>1</v>
      </c>
      <c r="AG20" t="s">
        <v>182</v>
      </c>
      <c r="AH20" t="s">
        <v>182</v>
      </c>
      <c r="AI20" t="s">
        <v>182</v>
      </c>
      <c r="AJ20">
        <v>1</v>
      </c>
      <c r="AK20" t="s">
        <v>182</v>
      </c>
      <c r="AL20" t="s">
        <v>182</v>
      </c>
      <c r="AM20" t="s">
        <v>182</v>
      </c>
      <c r="AN20" t="s">
        <v>182</v>
      </c>
      <c r="AO20" t="b">
        <v>1</v>
      </c>
      <c r="AQ20" s="10">
        <f t="shared" si="0"/>
        <v>29514740.2848</v>
      </c>
      <c r="AR20" s="10">
        <f t="shared" si="1"/>
        <v>6763794.6486000009</v>
      </c>
    </row>
    <row r="21" spans="1:44" ht="15" x14ac:dyDescent="0.25">
      <c r="A21">
        <v>20</v>
      </c>
      <c r="B21">
        <v>11</v>
      </c>
      <c r="C21">
        <v>1</v>
      </c>
      <c r="D21">
        <v>22</v>
      </c>
      <c r="E21">
        <v>0.5</v>
      </c>
      <c r="F21">
        <v>307445.21130000002</v>
      </c>
      <c r="G21">
        <v>2019207</v>
      </c>
      <c r="H21">
        <v>24052</v>
      </c>
      <c r="I21">
        <v>1019</v>
      </c>
      <c r="J21" t="s">
        <v>180</v>
      </c>
      <c r="K21" t="s">
        <v>181</v>
      </c>
      <c r="L21" t="s">
        <v>180</v>
      </c>
      <c r="M21">
        <v>126417</v>
      </c>
      <c r="N21">
        <v>1</v>
      </c>
      <c r="O21">
        <v>43</v>
      </c>
      <c r="P21">
        <v>94</v>
      </c>
      <c r="Q21">
        <v>22</v>
      </c>
      <c r="R21">
        <v>2</v>
      </c>
      <c r="S21">
        <v>2</v>
      </c>
      <c r="T21" t="s">
        <v>182</v>
      </c>
      <c r="U21" t="s">
        <v>182</v>
      </c>
      <c r="V21" t="s">
        <v>0</v>
      </c>
      <c r="W21" t="s">
        <v>182</v>
      </c>
      <c r="X21">
        <v>4</v>
      </c>
      <c r="Y21" t="s">
        <v>182</v>
      </c>
      <c r="Z21" t="s">
        <v>182</v>
      </c>
      <c r="AA21" t="s">
        <v>182</v>
      </c>
      <c r="AB21" t="s">
        <v>182</v>
      </c>
      <c r="AC21">
        <v>56</v>
      </c>
      <c r="AD21">
        <v>2</v>
      </c>
      <c r="AE21">
        <v>1</v>
      </c>
      <c r="AF21">
        <v>2</v>
      </c>
      <c r="AG21" t="s">
        <v>182</v>
      </c>
      <c r="AH21" t="s">
        <v>182</v>
      </c>
      <c r="AI21" t="s">
        <v>182</v>
      </c>
      <c r="AJ21">
        <v>1</v>
      </c>
      <c r="AK21" t="s">
        <v>182</v>
      </c>
      <c r="AL21" t="s">
        <v>182</v>
      </c>
      <c r="AM21" t="s">
        <v>182</v>
      </c>
      <c r="AN21" t="s">
        <v>182</v>
      </c>
      <c r="AO21" t="b">
        <v>1</v>
      </c>
      <c r="AQ21" s="10">
        <f t="shared" si="0"/>
        <v>28899849.862200003</v>
      </c>
      <c r="AR21" s="10">
        <f t="shared" si="1"/>
        <v>6763794.6486000009</v>
      </c>
    </row>
    <row r="22" spans="1:44" ht="15" x14ac:dyDescent="0.25">
      <c r="A22">
        <v>21</v>
      </c>
      <c r="B22">
        <v>11</v>
      </c>
      <c r="C22">
        <v>1</v>
      </c>
      <c r="D22">
        <v>22</v>
      </c>
      <c r="E22">
        <v>0.5</v>
      </c>
      <c r="F22">
        <v>307445.21130000002</v>
      </c>
      <c r="G22">
        <v>2019207</v>
      </c>
      <c r="H22">
        <v>24052</v>
      </c>
      <c r="I22">
        <v>1019</v>
      </c>
      <c r="J22" t="s">
        <v>180</v>
      </c>
      <c r="K22" t="s">
        <v>181</v>
      </c>
      <c r="L22" t="s">
        <v>180</v>
      </c>
      <c r="M22">
        <v>126417</v>
      </c>
      <c r="N22">
        <v>1</v>
      </c>
      <c r="O22">
        <v>85</v>
      </c>
      <c r="P22">
        <v>97</v>
      </c>
      <c r="Q22">
        <v>22</v>
      </c>
      <c r="R22">
        <v>2</v>
      </c>
      <c r="S22">
        <v>2</v>
      </c>
      <c r="T22" t="s">
        <v>182</v>
      </c>
      <c r="U22" t="s">
        <v>182</v>
      </c>
      <c r="V22" t="s">
        <v>0</v>
      </c>
      <c r="W22" t="s">
        <v>182</v>
      </c>
      <c r="X22">
        <v>4</v>
      </c>
      <c r="Y22" t="s">
        <v>182</v>
      </c>
      <c r="Z22" t="s">
        <v>182</v>
      </c>
      <c r="AA22" t="s">
        <v>182</v>
      </c>
      <c r="AB22" t="s">
        <v>182</v>
      </c>
      <c r="AC22">
        <v>56</v>
      </c>
      <c r="AD22">
        <v>2</v>
      </c>
      <c r="AE22">
        <v>1</v>
      </c>
      <c r="AF22">
        <v>2</v>
      </c>
      <c r="AG22" t="s">
        <v>182</v>
      </c>
      <c r="AH22" t="s">
        <v>182</v>
      </c>
      <c r="AI22" t="s">
        <v>182</v>
      </c>
      <c r="AJ22">
        <v>1</v>
      </c>
      <c r="AK22" t="s">
        <v>182</v>
      </c>
      <c r="AL22" t="s">
        <v>182</v>
      </c>
      <c r="AM22" t="s">
        <v>182</v>
      </c>
      <c r="AN22" t="s">
        <v>182</v>
      </c>
      <c r="AO22" t="b">
        <v>1</v>
      </c>
      <c r="AQ22" s="10">
        <f t="shared" si="0"/>
        <v>29822185.496100001</v>
      </c>
      <c r="AR22" s="10">
        <f t="shared" si="1"/>
        <v>6763794.6486000009</v>
      </c>
    </row>
    <row r="23" spans="1:44" ht="15" x14ac:dyDescent="0.25">
      <c r="A23">
        <v>22</v>
      </c>
      <c r="B23">
        <v>11</v>
      </c>
      <c r="C23">
        <v>1</v>
      </c>
      <c r="D23">
        <v>22</v>
      </c>
      <c r="E23">
        <v>0.5</v>
      </c>
      <c r="F23">
        <v>307445.21130000002</v>
      </c>
      <c r="G23">
        <v>2019207</v>
      </c>
      <c r="H23">
        <v>24052</v>
      </c>
      <c r="I23">
        <v>1019</v>
      </c>
      <c r="J23" t="s">
        <v>180</v>
      </c>
      <c r="K23" t="s">
        <v>181</v>
      </c>
      <c r="L23" t="s">
        <v>180</v>
      </c>
      <c r="M23">
        <v>126417</v>
      </c>
      <c r="N23">
        <v>1</v>
      </c>
      <c r="O23">
        <v>93</v>
      </c>
      <c r="P23">
        <v>86</v>
      </c>
      <c r="Q23">
        <v>22</v>
      </c>
      <c r="R23">
        <v>2</v>
      </c>
      <c r="S23">
        <v>2</v>
      </c>
      <c r="T23" t="s">
        <v>182</v>
      </c>
      <c r="U23" t="s">
        <v>182</v>
      </c>
      <c r="V23" t="s">
        <v>0</v>
      </c>
      <c r="W23" t="s">
        <v>182</v>
      </c>
      <c r="X23">
        <v>4</v>
      </c>
      <c r="Y23" t="s">
        <v>182</v>
      </c>
      <c r="Z23" t="s">
        <v>182</v>
      </c>
      <c r="AA23" t="s">
        <v>182</v>
      </c>
      <c r="AB23" t="s">
        <v>182</v>
      </c>
      <c r="AC23">
        <v>56</v>
      </c>
      <c r="AD23">
        <v>2</v>
      </c>
      <c r="AE23">
        <v>1</v>
      </c>
      <c r="AF23">
        <v>2</v>
      </c>
      <c r="AG23" t="s">
        <v>182</v>
      </c>
      <c r="AH23" t="s">
        <v>182</v>
      </c>
      <c r="AI23" t="s">
        <v>182</v>
      </c>
      <c r="AJ23">
        <v>1</v>
      </c>
      <c r="AK23" t="s">
        <v>182</v>
      </c>
      <c r="AL23" t="s">
        <v>182</v>
      </c>
      <c r="AM23" t="s">
        <v>182</v>
      </c>
      <c r="AN23" t="s">
        <v>182</v>
      </c>
      <c r="AO23" t="b">
        <v>1</v>
      </c>
      <c r="AQ23" s="10">
        <f t="shared" si="0"/>
        <v>26440288.171800002</v>
      </c>
      <c r="AR23" s="10">
        <f t="shared" si="1"/>
        <v>6763794.6486000009</v>
      </c>
    </row>
    <row r="24" spans="1:44" ht="15" x14ac:dyDescent="0.25">
      <c r="A24">
        <v>23</v>
      </c>
      <c r="B24">
        <v>11</v>
      </c>
      <c r="C24">
        <v>1</v>
      </c>
      <c r="D24">
        <v>22</v>
      </c>
      <c r="E24">
        <v>0.5</v>
      </c>
      <c r="F24">
        <v>307445.21130000002</v>
      </c>
      <c r="G24">
        <v>2019207</v>
      </c>
      <c r="H24">
        <v>24070</v>
      </c>
      <c r="I24">
        <v>1019</v>
      </c>
      <c r="J24" t="s">
        <v>180</v>
      </c>
      <c r="K24" t="s">
        <v>181</v>
      </c>
      <c r="L24" t="s">
        <v>180</v>
      </c>
      <c r="M24">
        <v>126417</v>
      </c>
      <c r="N24">
        <v>1</v>
      </c>
      <c r="O24">
        <v>31</v>
      </c>
      <c r="P24">
        <v>91</v>
      </c>
      <c r="Q24">
        <v>22</v>
      </c>
      <c r="R24">
        <v>2</v>
      </c>
      <c r="S24">
        <v>2</v>
      </c>
      <c r="T24" t="s">
        <v>182</v>
      </c>
      <c r="U24" t="s">
        <v>182</v>
      </c>
      <c r="V24" t="s">
        <v>0</v>
      </c>
      <c r="W24" t="s">
        <v>182</v>
      </c>
      <c r="X24">
        <v>3</v>
      </c>
      <c r="Y24" t="s">
        <v>182</v>
      </c>
      <c r="Z24" t="s">
        <v>182</v>
      </c>
      <c r="AA24" t="s">
        <v>182</v>
      </c>
      <c r="AB24" t="s">
        <v>182</v>
      </c>
      <c r="AC24">
        <v>55</v>
      </c>
      <c r="AD24">
        <v>2</v>
      </c>
      <c r="AE24">
        <v>1</v>
      </c>
      <c r="AF24">
        <v>2</v>
      </c>
      <c r="AG24" t="s">
        <v>182</v>
      </c>
      <c r="AH24" t="s">
        <v>182</v>
      </c>
      <c r="AI24" t="s">
        <v>182</v>
      </c>
      <c r="AJ24">
        <v>2</v>
      </c>
      <c r="AK24" t="s">
        <v>182</v>
      </c>
      <c r="AL24" t="s">
        <v>182</v>
      </c>
      <c r="AM24" t="s">
        <v>182</v>
      </c>
      <c r="AN24" t="s">
        <v>182</v>
      </c>
      <c r="AO24" t="b">
        <v>1</v>
      </c>
      <c r="AQ24" s="10">
        <f t="shared" si="0"/>
        <v>27977514.228300001</v>
      </c>
      <c r="AR24" s="10">
        <f t="shared" si="1"/>
        <v>6763794.6486000009</v>
      </c>
    </row>
    <row r="25" spans="1:44" ht="15" x14ac:dyDescent="0.25">
      <c r="A25">
        <v>24</v>
      </c>
      <c r="B25">
        <v>11</v>
      </c>
      <c r="C25">
        <v>1</v>
      </c>
      <c r="D25">
        <v>22</v>
      </c>
      <c r="E25">
        <v>0.5</v>
      </c>
      <c r="F25">
        <v>307445.21130000002</v>
      </c>
      <c r="G25">
        <v>2019207</v>
      </c>
      <c r="H25">
        <v>24070</v>
      </c>
      <c r="I25">
        <v>1019</v>
      </c>
      <c r="J25" t="s">
        <v>180</v>
      </c>
      <c r="K25" t="s">
        <v>181</v>
      </c>
      <c r="L25" t="s">
        <v>180</v>
      </c>
      <c r="M25">
        <v>126417</v>
      </c>
      <c r="N25">
        <v>1</v>
      </c>
      <c r="O25">
        <v>56</v>
      </c>
      <c r="P25">
        <v>92</v>
      </c>
      <c r="Q25">
        <v>22</v>
      </c>
      <c r="R25">
        <v>2</v>
      </c>
      <c r="S25">
        <v>2</v>
      </c>
      <c r="T25" t="s">
        <v>182</v>
      </c>
      <c r="U25" t="s">
        <v>182</v>
      </c>
      <c r="V25" t="s">
        <v>0</v>
      </c>
      <c r="W25" t="s">
        <v>182</v>
      </c>
      <c r="X25">
        <v>3</v>
      </c>
      <c r="Y25" t="s">
        <v>182</v>
      </c>
      <c r="Z25" t="s">
        <v>182</v>
      </c>
      <c r="AA25" t="s">
        <v>182</v>
      </c>
      <c r="AB25" t="s">
        <v>182</v>
      </c>
      <c r="AC25">
        <v>55</v>
      </c>
      <c r="AD25">
        <v>2</v>
      </c>
      <c r="AE25">
        <v>1</v>
      </c>
      <c r="AF25">
        <v>2</v>
      </c>
      <c r="AG25" t="s">
        <v>182</v>
      </c>
      <c r="AH25" t="s">
        <v>182</v>
      </c>
      <c r="AI25" t="s">
        <v>182</v>
      </c>
      <c r="AJ25">
        <v>2</v>
      </c>
      <c r="AK25" t="s">
        <v>182</v>
      </c>
      <c r="AL25" t="s">
        <v>182</v>
      </c>
      <c r="AM25" t="s">
        <v>182</v>
      </c>
      <c r="AN25" t="s">
        <v>182</v>
      </c>
      <c r="AO25" t="b">
        <v>1</v>
      </c>
      <c r="AQ25" s="10">
        <f t="shared" si="0"/>
        <v>28284959.439600002</v>
      </c>
      <c r="AR25" s="10">
        <f t="shared" si="1"/>
        <v>6763794.6486000009</v>
      </c>
    </row>
    <row r="26" spans="1:44" ht="15" x14ac:dyDescent="0.25">
      <c r="A26">
        <v>25</v>
      </c>
      <c r="B26">
        <v>11</v>
      </c>
      <c r="C26">
        <v>1</v>
      </c>
      <c r="D26">
        <v>22.5</v>
      </c>
      <c r="E26">
        <v>0.5</v>
      </c>
      <c r="F26">
        <v>291842.00540000002</v>
      </c>
      <c r="G26">
        <v>2019207</v>
      </c>
      <c r="H26">
        <v>24045</v>
      </c>
      <c r="I26">
        <v>1019</v>
      </c>
      <c r="J26" t="s">
        <v>180</v>
      </c>
      <c r="K26" t="s">
        <v>181</v>
      </c>
      <c r="L26" t="s">
        <v>180</v>
      </c>
      <c r="M26">
        <v>126417</v>
      </c>
      <c r="N26">
        <v>1</v>
      </c>
      <c r="O26">
        <v>9</v>
      </c>
      <c r="P26">
        <v>86</v>
      </c>
      <c r="Q26">
        <v>22.5</v>
      </c>
      <c r="R26">
        <v>2</v>
      </c>
      <c r="S26">
        <v>1</v>
      </c>
      <c r="T26" t="s">
        <v>182</v>
      </c>
      <c r="U26" t="s">
        <v>182</v>
      </c>
      <c r="V26" t="s">
        <v>0</v>
      </c>
      <c r="W26" t="s">
        <v>182</v>
      </c>
      <c r="X26">
        <v>3</v>
      </c>
      <c r="Y26" t="s">
        <v>182</v>
      </c>
      <c r="Z26" t="s">
        <v>182</v>
      </c>
      <c r="AA26" t="s">
        <v>182</v>
      </c>
      <c r="AB26" t="s">
        <v>182</v>
      </c>
      <c r="AC26">
        <v>55</v>
      </c>
      <c r="AD26">
        <v>2</v>
      </c>
      <c r="AE26">
        <v>1</v>
      </c>
      <c r="AF26">
        <v>1</v>
      </c>
      <c r="AG26" t="s">
        <v>182</v>
      </c>
      <c r="AH26" t="s">
        <v>182</v>
      </c>
      <c r="AI26" t="s">
        <v>182</v>
      </c>
      <c r="AJ26">
        <v>1</v>
      </c>
      <c r="AK26" t="s">
        <v>182</v>
      </c>
      <c r="AL26" t="s">
        <v>182</v>
      </c>
      <c r="AM26" t="s">
        <v>182</v>
      </c>
      <c r="AN26" t="s">
        <v>182</v>
      </c>
      <c r="AO26" t="b">
        <v>1</v>
      </c>
      <c r="AQ26" s="10">
        <f t="shared" si="0"/>
        <v>25098412.464400001</v>
      </c>
      <c r="AR26" s="10">
        <f t="shared" si="1"/>
        <v>6566445.1215000004</v>
      </c>
    </row>
    <row r="27" spans="1:44" ht="15" x14ac:dyDescent="0.25">
      <c r="A27">
        <v>26</v>
      </c>
      <c r="B27">
        <v>11</v>
      </c>
      <c r="C27">
        <v>1</v>
      </c>
      <c r="D27">
        <v>22.5</v>
      </c>
      <c r="E27">
        <v>0.5</v>
      </c>
      <c r="F27">
        <v>291842.00540000002</v>
      </c>
      <c r="G27">
        <v>2019207</v>
      </c>
      <c r="H27">
        <v>24045</v>
      </c>
      <c r="I27">
        <v>1019</v>
      </c>
      <c r="J27" t="s">
        <v>180</v>
      </c>
      <c r="K27" t="s">
        <v>181</v>
      </c>
      <c r="L27" t="s">
        <v>180</v>
      </c>
      <c r="M27">
        <v>126417</v>
      </c>
      <c r="N27">
        <v>1</v>
      </c>
      <c r="O27">
        <v>12</v>
      </c>
      <c r="P27">
        <v>91</v>
      </c>
      <c r="Q27">
        <v>22.5</v>
      </c>
      <c r="R27">
        <v>2</v>
      </c>
      <c r="S27">
        <v>1</v>
      </c>
      <c r="T27" t="s">
        <v>182</v>
      </c>
      <c r="U27" t="s">
        <v>182</v>
      </c>
      <c r="V27" t="s">
        <v>0</v>
      </c>
      <c r="W27" t="s">
        <v>182</v>
      </c>
      <c r="X27">
        <v>3</v>
      </c>
      <c r="Y27" t="s">
        <v>182</v>
      </c>
      <c r="Z27" t="s">
        <v>182</v>
      </c>
      <c r="AA27" t="s">
        <v>182</v>
      </c>
      <c r="AB27" t="s">
        <v>182</v>
      </c>
      <c r="AC27">
        <v>56</v>
      </c>
      <c r="AD27">
        <v>2</v>
      </c>
      <c r="AE27">
        <v>1</v>
      </c>
      <c r="AF27">
        <v>2</v>
      </c>
      <c r="AG27" t="s">
        <v>182</v>
      </c>
      <c r="AH27" t="s">
        <v>182</v>
      </c>
      <c r="AI27" t="s">
        <v>182</v>
      </c>
      <c r="AJ27">
        <v>1</v>
      </c>
      <c r="AK27" t="s">
        <v>182</v>
      </c>
      <c r="AL27" t="s">
        <v>182</v>
      </c>
      <c r="AM27" t="s">
        <v>182</v>
      </c>
      <c r="AN27" t="s">
        <v>182</v>
      </c>
      <c r="AO27" t="b">
        <v>1</v>
      </c>
      <c r="AQ27" s="10">
        <f t="shared" si="0"/>
        <v>26557622.491400003</v>
      </c>
      <c r="AR27" s="10">
        <f t="shared" si="1"/>
        <v>6566445.1215000004</v>
      </c>
    </row>
    <row r="28" spans="1:44" ht="15" x14ac:dyDescent="0.25">
      <c r="A28">
        <v>27</v>
      </c>
      <c r="B28">
        <v>11</v>
      </c>
      <c r="C28">
        <v>1</v>
      </c>
      <c r="D28">
        <v>22.5</v>
      </c>
      <c r="E28">
        <v>0.5</v>
      </c>
      <c r="F28">
        <v>291842.00540000002</v>
      </c>
      <c r="G28">
        <v>2019207</v>
      </c>
      <c r="H28">
        <v>24045</v>
      </c>
      <c r="I28">
        <v>1019</v>
      </c>
      <c r="J28" t="s">
        <v>180</v>
      </c>
      <c r="K28" t="s">
        <v>181</v>
      </c>
      <c r="L28" t="s">
        <v>180</v>
      </c>
      <c r="M28">
        <v>126417</v>
      </c>
      <c r="N28">
        <v>1</v>
      </c>
      <c r="O28">
        <v>15</v>
      </c>
      <c r="P28">
        <v>99</v>
      </c>
      <c r="Q28">
        <v>22.5</v>
      </c>
      <c r="R28">
        <v>2</v>
      </c>
      <c r="S28">
        <v>1</v>
      </c>
      <c r="T28" t="s">
        <v>182</v>
      </c>
      <c r="U28" t="s">
        <v>182</v>
      </c>
      <c r="V28" t="s">
        <v>0</v>
      </c>
      <c r="W28" t="s">
        <v>182</v>
      </c>
      <c r="X28">
        <v>4</v>
      </c>
      <c r="Y28" t="s">
        <v>182</v>
      </c>
      <c r="Z28" t="s">
        <v>182</v>
      </c>
      <c r="AA28" t="s">
        <v>182</v>
      </c>
      <c r="AB28" t="s">
        <v>182</v>
      </c>
      <c r="AC28">
        <v>57</v>
      </c>
      <c r="AD28">
        <v>2</v>
      </c>
      <c r="AE28">
        <v>1</v>
      </c>
      <c r="AF28">
        <v>2</v>
      </c>
      <c r="AG28" t="s">
        <v>182</v>
      </c>
      <c r="AH28" t="s">
        <v>182</v>
      </c>
      <c r="AI28" t="s">
        <v>182</v>
      </c>
      <c r="AJ28">
        <v>1</v>
      </c>
      <c r="AK28" t="s">
        <v>182</v>
      </c>
      <c r="AL28" t="s">
        <v>182</v>
      </c>
      <c r="AM28" t="s">
        <v>182</v>
      </c>
      <c r="AN28" t="s">
        <v>182</v>
      </c>
      <c r="AO28" t="b">
        <v>1</v>
      </c>
      <c r="AQ28" s="10">
        <f t="shared" si="0"/>
        <v>28892358.534600001</v>
      </c>
      <c r="AR28" s="10">
        <f t="shared" si="1"/>
        <v>6566445.1215000004</v>
      </c>
    </row>
    <row r="29" spans="1:44" ht="15" x14ac:dyDescent="0.25">
      <c r="A29">
        <v>28</v>
      </c>
      <c r="B29">
        <v>11</v>
      </c>
      <c r="C29">
        <v>1</v>
      </c>
      <c r="D29">
        <v>22.5</v>
      </c>
      <c r="E29">
        <v>0.5</v>
      </c>
      <c r="F29">
        <v>291842.00540000002</v>
      </c>
      <c r="G29">
        <v>2019207</v>
      </c>
      <c r="H29">
        <v>24045</v>
      </c>
      <c r="I29">
        <v>1019</v>
      </c>
      <c r="J29" t="s">
        <v>180</v>
      </c>
      <c r="K29" t="s">
        <v>181</v>
      </c>
      <c r="L29" t="s">
        <v>180</v>
      </c>
      <c r="M29">
        <v>126417</v>
      </c>
      <c r="N29">
        <v>1</v>
      </c>
      <c r="O29">
        <v>42</v>
      </c>
      <c r="P29">
        <v>110</v>
      </c>
      <c r="Q29">
        <v>22.5</v>
      </c>
      <c r="R29">
        <v>2</v>
      </c>
      <c r="S29">
        <v>2</v>
      </c>
      <c r="T29" t="s">
        <v>182</v>
      </c>
      <c r="U29" t="s">
        <v>182</v>
      </c>
      <c r="V29" t="s">
        <v>0</v>
      </c>
      <c r="W29" t="s">
        <v>182</v>
      </c>
      <c r="X29">
        <v>4</v>
      </c>
      <c r="Y29" t="s">
        <v>182</v>
      </c>
      <c r="Z29" t="s">
        <v>182</v>
      </c>
      <c r="AA29" t="s">
        <v>182</v>
      </c>
      <c r="AB29" t="s">
        <v>182</v>
      </c>
      <c r="AC29">
        <v>55</v>
      </c>
      <c r="AD29">
        <v>2</v>
      </c>
      <c r="AE29">
        <v>1</v>
      </c>
      <c r="AF29">
        <v>2</v>
      </c>
      <c r="AG29" t="s">
        <v>182</v>
      </c>
      <c r="AH29" t="s">
        <v>182</v>
      </c>
      <c r="AI29" t="s">
        <v>182</v>
      </c>
      <c r="AJ29">
        <v>1</v>
      </c>
      <c r="AK29" t="s">
        <v>182</v>
      </c>
      <c r="AL29" t="s">
        <v>182</v>
      </c>
      <c r="AM29" t="s">
        <v>182</v>
      </c>
      <c r="AN29" t="s">
        <v>182</v>
      </c>
      <c r="AO29" t="b">
        <v>1</v>
      </c>
      <c r="AQ29" s="10">
        <f t="shared" si="0"/>
        <v>32102620.594000004</v>
      </c>
      <c r="AR29" s="10">
        <f t="shared" si="1"/>
        <v>6566445.1215000004</v>
      </c>
    </row>
    <row r="30" spans="1:44" ht="15" x14ac:dyDescent="0.25">
      <c r="A30">
        <v>29</v>
      </c>
      <c r="B30">
        <v>11</v>
      </c>
      <c r="C30">
        <v>1</v>
      </c>
      <c r="D30">
        <v>22.5</v>
      </c>
      <c r="E30">
        <v>0.5</v>
      </c>
      <c r="F30">
        <v>291842.00540000002</v>
      </c>
      <c r="G30">
        <v>2019207</v>
      </c>
      <c r="H30">
        <v>24045</v>
      </c>
      <c r="I30">
        <v>1019</v>
      </c>
      <c r="J30" t="s">
        <v>180</v>
      </c>
      <c r="K30" t="s">
        <v>181</v>
      </c>
      <c r="L30" t="s">
        <v>180</v>
      </c>
      <c r="M30">
        <v>126417</v>
      </c>
      <c r="N30">
        <v>1</v>
      </c>
      <c r="O30">
        <v>45</v>
      </c>
      <c r="P30">
        <v>89</v>
      </c>
      <c r="Q30">
        <v>22.5</v>
      </c>
      <c r="R30">
        <v>2</v>
      </c>
      <c r="S30">
        <v>1</v>
      </c>
      <c r="T30" t="s">
        <v>182</v>
      </c>
      <c r="U30" t="s">
        <v>182</v>
      </c>
      <c r="V30" t="s">
        <v>0</v>
      </c>
      <c r="W30" t="s">
        <v>182</v>
      </c>
      <c r="X30">
        <v>4</v>
      </c>
      <c r="Y30" t="s">
        <v>182</v>
      </c>
      <c r="Z30" t="s">
        <v>182</v>
      </c>
      <c r="AA30" t="s">
        <v>182</v>
      </c>
      <c r="AB30" t="s">
        <v>182</v>
      </c>
      <c r="AC30">
        <v>56</v>
      </c>
      <c r="AD30">
        <v>2</v>
      </c>
      <c r="AE30">
        <v>1</v>
      </c>
      <c r="AF30">
        <v>2</v>
      </c>
      <c r="AG30" t="s">
        <v>182</v>
      </c>
      <c r="AH30" t="s">
        <v>182</v>
      </c>
      <c r="AI30" t="s">
        <v>182</v>
      </c>
      <c r="AJ30">
        <v>1</v>
      </c>
      <c r="AK30" t="s">
        <v>182</v>
      </c>
      <c r="AL30" t="s">
        <v>182</v>
      </c>
      <c r="AM30" t="s">
        <v>182</v>
      </c>
      <c r="AN30" t="s">
        <v>182</v>
      </c>
      <c r="AO30" t="b">
        <v>1</v>
      </c>
      <c r="AQ30" s="10">
        <f t="shared" si="0"/>
        <v>25973938.480600003</v>
      </c>
      <c r="AR30" s="10">
        <f t="shared" si="1"/>
        <v>6566445.1215000004</v>
      </c>
    </row>
    <row r="31" spans="1:44" ht="15" x14ac:dyDescent="0.25">
      <c r="A31">
        <v>30</v>
      </c>
      <c r="B31">
        <v>11</v>
      </c>
      <c r="C31">
        <v>1</v>
      </c>
      <c r="D31">
        <v>22.5</v>
      </c>
      <c r="E31">
        <v>0.5</v>
      </c>
      <c r="F31">
        <v>291842.00540000002</v>
      </c>
      <c r="G31">
        <v>2019207</v>
      </c>
      <c r="H31">
        <v>24045</v>
      </c>
      <c r="I31">
        <v>1019</v>
      </c>
      <c r="J31" t="s">
        <v>180</v>
      </c>
      <c r="K31" t="s">
        <v>181</v>
      </c>
      <c r="L31" t="s">
        <v>180</v>
      </c>
      <c r="M31">
        <v>126417</v>
      </c>
      <c r="N31">
        <v>1</v>
      </c>
      <c r="O31">
        <v>60</v>
      </c>
      <c r="P31">
        <v>111</v>
      </c>
      <c r="Q31">
        <v>22.5</v>
      </c>
      <c r="R31">
        <v>2</v>
      </c>
      <c r="S31">
        <v>2</v>
      </c>
      <c r="T31" t="s">
        <v>182</v>
      </c>
      <c r="U31" t="s">
        <v>182</v>
      </c>
      <c r="V31" t="s">
        <v>0</v>
      </c>
      <c r="W31" t="s">
        <v>182</v>
      </c>
      <c r="X31">
        <v>4</v>
      </c>
      <c r="Y31" t="s">
        <v>182</v>
      </c>
      <c r="Z31" t="s">
        <v>182</v>
      </c>
      <c r="AA31" t="s">
        <v>182</v>
      </c>
      <c r="AB31" t="s">
        <v>182</v>
      </c>
      <c r="AC31">
        <v>55</v>
      </c>
      <c r="AD31">
        <v>2</v>
      </c>
      <c r="AE31">
        <v>1</v>
      </c>
      <c r="AF31">
        <v>2</v>
      </c>
      <c r="AG31" t="s">
        <v>182</v>
      </c>
      <c r="AH31" t="s">
        <v>182</v>
      </c>
      <c r="AI31" t="s">
        <v>182</v>
      </c>
      <c r="AJ31">
        <v>1</v>
      </c>
      <c r="AK31" t="s">
        <v>182</v>
      </c>
      <c r="AL31" t="s">
        <v>182</v>
      </c>
      <c r="AM31" t="s">
        <v>182</v>
      </c>
      <c r="AN31" t="s">
        <v>182</v>
      </c>
      <c r="AO31" t="b">
        <v>1</v>
      </c>
      <c r="AQ31" s="10">
        <f t="shared" si="0"/>
        <v>32394462.599400003</v>
      </c>
      <c r="AR31" s="10">
        <f t="shared" si="1"/>
        <v>6566445.1215000004</v>
      </c>
    </row>
    <row r="32" spans="1:44" ht="15" x14ac:dyDescent="0.25">
      <c r="A32">
        <v>31</v>
      </c>
      <c r="B32">
        <v>11</v>
      </c>
      <c r="C32">
        <v>1</v>
      </c>
      <c r="D32">
        <v>22.5</v>
      </c>
      <c r="E32">
        <v>0.5</v>
      </c>
      <c r="F32">
        <v>291842.00540000002</v>
      </c>
      <c r="G32">
        <v>2019207</v>
      </c>
      <c r="H32">
        <v>24045</v>
      </c>
      <c r="I32">
        <v>1019</v>
      </c>
      <c r="J32" t="s">
        <v>180</v>
      </c>
      <c r="K32" t="s">
        <v>181</v>
      </c>
      <c r="L32" t="s">
        <v>180</v>
      </c>
      <c r="M32">
        <v>126417</v>
      </c>
      <c r="N32">
        <v>1</v>
      </c>
      <c r="O32">
        <v>73</v>
      </c>
      <c r="P32">
        <v>100</v>
      </c>
      <c r="Q32">
        <v>22.5</v>
      </c>
      <c r="R32">
        <v>2</v>
      </c>
      <c r="S32">
        <v>1</v>
      </c>
      <c r="T32" t="s">
        <v>182</v>
      </c>
      <c r="U32" t="s">
        <v>182</v>
      </c>
      <c r="V32" t="s">
        <v>0</v>
      </c>
      <c r="W32" t="s">
        <v>182</v>
      </c>
      <c r="X32">
        <v>4</v>
      </c>
      <c r="Y32" t="s">
        <v>182</v>
      </c>
      <c r="Z32" t="s">
        <v>182</v>
      </c>
      <c r="AA32" t="s">
        <v>182</v>
      </c>
      <c r="AB32" t="s">
        <v>182</v>
      </c>
      <c r="AC32">
        <v>57</v>
      </c>
      <c r="AD32">
        <v>2</v>
      </c>
      <c r="AE32">
        <v>1</v>
      </c>
      <c r="AF32">
        <v>2</v>
      </c>
      <c r="AG32" t="s">
        <v>182</v>
      </c>
      <c r="AH32" t="s">
        <v>182</v>
      </c>
      <c r="AI32" t="s">
        <v>182</v>
      </c>
      <c r="AJ32">
        <v>1</v>
      </c>
      <c r="AK32" t="s">
        <v>182</v>
      </c>
      <c r="AL32" t="s">
        <v>182</v>
      </c>
      <c r="AM32" t="s">
        <v>182</v>
      </c>
      <c r="AN32" t="s">
        <v>182</v>
      </c>
      <c r="AO32" t="b">
        <v>1</v>
      </c>
      <c r="AQ32" s="10">
        <f t="shared" si="0"/>
        <v>29184200.540000003</v>
      </c>
      <c r="AR32" s="10">
        <f t="shared" si="1"/>
        <v>6566445.1215000004</v>
      </c>
    </row>
    <row r="33" spans="1:44" ht="15" x14ac:dyDescent="0.25">
      <c r="A33">
        <v>32</v>
      </c>
      <c r="B33">
        <v>11</v>
      </c>
      <c r="C33">
        <v>1</v>
      </c>
      <c r="D33">
        <v>22.5</v>
      </c>
      <c r="E33">
        <v>0.5</v>
      </c>
      <c r="F33">
        <v>291842.00540000002</v>
      </c>
      <c r="G33">
        <v>2019207</v>
      </c>
      <c r="H33">
        <v>24052</v>
      </c>
      <c r="I33">
        <v>1019</v>
      </c>
      <c r="J33" t="s">
        <v>180</v>
      </c>
      <c r="K33" t="s">
        <v>181</v>
      </c>
      <c r="L33" t="s">
        <v>180</v>
      </c>
      <c r="M33">
        <v>126417</v>
      </c>
      <c r="N33">
        <v>1</v>
      </c>
      <c r="O33">
        <v>3</v>
      </c>
      <c r="P33">
        <v>96</v>
      </c>
      <c r="Q33">
        <v>22.5</v>
      </c>
      <c r="R33">
        <v>2</v>
      </c>
      <c r="S33">
        <v>2</v>
      </c>
      <c r="T33" t="s">
        <v>182</v>
      </c>
      <c r="U33" t="s">
        <v>182</v>
      </c>
      <c r="V33" t="s">
        <v>7</v>
      </c>
      <c r="W33" t="s">
        <v>182</v>
      </c>
      <c r="X33">
        <v>4</v>
      </c>
      <c r="Y33" t="s">
        <v>182</v>
      </c>
      <c r="Z33" t="s">
        <v>182</v>
      </c>
      <c r="AA33" t="s">
        <v>182</v>
      </c>
      <c r="AB33" t="s">
        <v>182</v>
      </c>
      <c r="AC33">
        <v>57</v>
      </c>
      <c r="AD33">
        <v>2</v>
      </c>
      <c r="AE33">
        <v>1</v>
      </c>
      <c r="AF33">
        <v>2</v>
      </c>
      <c r="AG33" t="s">
        <v>182</v>
      </c>
      <c r="AH33" t="s">
        <v>182</v>
      </c>
      <c r="AI33" t="s">
        <v>182</v>
      </c>
      <c r="AJ33">
        <v>1</v>
      </c>
      <c r="AK33" t="s">
        <v>182</v>
      </c>
      <c r="AL33" t="s">
        <v>182</v>
      </c>
      <c r="AM33" t="s">
        <v>182</v>
      </c>
      <c r="AN33" t="s">
        <v>182</v>
      </c>
      <c r="AO33" t="b">
        <v>1</v>
      </c>
      <c r="AQ33" s="10">
        <f t="shared" si="0"/>
        <v>28016832.518400002</v>
      </c>
      <c r="AR33" s="10">
        <f t="shared" si="1"/>
        <v>6566445.1215000004</v>
      </c>
    </row>
    <row r="34" spans="1:44" x14ac:dyDescent="0.3">
      <c r="A34">
        <v>33</v>
      </c>
      <c r="B34">
        <v>11</v>
      </c>
      <c r="C34">
        <v>1</v>
      </c>
      <c r="D34">
        <v>22.5</v>
      </c>
      <c r="E34">
        <v>0.5</v>
      </c>
      <c r="F34">
        <v>291842.00540000002</v>
      </c>
      <c r="G34">
        <v>2019207</v>
      </c>
      <c r="H34">
        <v>24052</v>
      </c>
      <c r="I34">
        <v>1019</v>
      </c>
      <c r="J34" t="s">
        <v>180</v>
      </c>
      <c r="K34" t="s">
        <v>181</v>
      </c>
      <c r="L34" t="s">
        <v>180</v>
      </c>
      <c r="M34">
        <v>126417</v>
      </c>
      <c r="N34">
        <v>1</v>
      </c>
      <c r="O34">
        <v>38</v>
      </c>
      <c r="P34">
        <v>102</v>
      </c>
      <c r="Q34">
        <v>22.5</v>
      </c>
      <c r="R34">
        <v>2</v>
      </c>
      <c r="S34">
        <v>2</v>
      </c>
      <c r="T34" t="s">
        <v>182</v>
      </c>
      <c r="U34" t="s">
        <v>182</v>
      </c>
      <c r="V34" t="s">
        <v>7</v>
      </c>
      <c r="W34" t="s">
        <v>182</v>
      </c>
      <c r="X34">
        <v>4</v>
      </c>
      <c r="Y34" t="s">
        <v>182</v>
      </c>
      <c r="Z34" t="s">
        <v>182</v>
      </c>
      <c r="AA34" t="s">
        <v>182</v>
      </c>
      <c r="AB34" t="s">
        <v>182</v>
      </c>
      <c r="AC34">
        <v>55</v>
      </c>
      <c r="AD34">
        <v>2</v>
      </c>
      <c r="AE34">
        <v>1</v>
      </c>
      <c r="AF34">
        <v>1</v>
      </c>
      <c r="AG34" t="s">
        <v>182</v>
      </c>
      <c r="AH34" t="s">
        <v>182</v>
      </c>
      <c r="AI34" t="s">
        <v>182</v>
      </c>
      <c r="AJ34">
        <v>1</v>
      </c>
      <c r="AK34" t="s">
        <v>182</v>
      </c>
      <c r="AL34" t="s">
        <v>182</v>
      </c>
      <c r="AM34" t="s">
        <v>182</v>
      </c>
      <c r="AN34" t="s">
        <v>182</v>
      </c>
      <c r="AO34" t="b">
        <v>1</v>
      </c>
      <c r="AQ34" s="10">
        <f t="shared" si="0"/>
        <v>29767884.550800003</v>
      </c>
      <c r="AR34" s="10">
        <f t="shared" si="1"/>
        <v>6566445.1215000004</v>
      </c>
    </row>
    <row r="35" spans="1:44" x14ac:dyDescent="0.3">
      <c r="A35">
        <v>34</v>
      </c>
      <c r="B35">
        <v>11</v>
      </c>
      <c r="C35">
        <v>1</v>
      </c>
      <c r="D35">
        <v>22.5</v>
      </c>
      <c r="E35">
        <v>0.5</v>
      </c>
      <c r="F35">
        <v>291842.00540000002</v>
      </c>
      <c r="G35">
        <v>2019207</v>
      </c>
      <c r="H35">
        <v>24052</v>
      </c>
      <c r="I35">
        <v>1019</v>
      </c>
      <c r="J35" t="s">
        <v>180</v>
      </c>
      <c r="K35" t="s">
        <v>181</v>
      </c>
      <c r="L35" t="s">
        <v>180</v>
      </c>
      <c r="M35">
        <v>126417</v>
      </c>
      <c r="N35">
        <v>1</v>
      </c>
      <c r="O35">
        <v>68</v>
      </c>
      <c r="P35">
        <v>91</v>
      </c>
      <c r="Q35">
        <v>22.5</v>
      </c>
      <c r="R35">
        <v>2</v>
      </c>
      <c r="S35">
        <v>2</v>
      </c>
      <c r="T35" t="s">
        <v>182</v>
      </c>
      <c r="U35" t="s">
        <v>182</v>
      </c>
      <c r="V35" t="s">
        <v>7</v>
      </c>
      <c r="W35" t="s">
        <v>182</v>
      </c>
      <c r="X35">
        <v>4</v>
      </c>
      <c r="Y35" t="s">
        <v>182</v>
      </c>
      <c r="Z35" t="s">
        <v>182</v>
      </c>
      <c r="AA35" t="s">
        <v>182</v>
      </c>
      <c r="AB35" t="s">
        <v>182</v>
      </c>
      <c r="AC35">
        <v>55</v>
      </c>
      <c r="AD35">
        <v>2</v>
      </c>
      <c r="AE35">
        <v>1</v>
      </c>
      <c r="AF35">
        <v>1</v>
      </c>
      <c r="AG35" t="s">
        <v>182</v>
      </c>
      <c r="AH35" t="s">
        <v>182</v>
      </c>
      <c r="AI35" t="s">
        <v>182</v>
      </c>
      <c r="AJ35">
        <v>1</v>
      </c>
      <c r="AK35" t="s">
        <v>182</v>
      </c>
      <c r="AL35" t="s">
        <v>182</v>
      </c>
      <c r="AM35" t="s">
        <v>182</v>
      </c>
      <c r="AN35" t="s">
        <v>182</v>
      </c>
      <c r="AO35" t="b">
        <v>1</v>
      </c>
      <c r="AQ35" s="10">
        <f t="shared" si="0"/>
        <v>26557622.491400003</v>
      </c>
      <c r="AR35" s="10">
        <f t="shared" si="1"/>
        <v>6566445.1215000004</v>
      </c>
    </row>
    <row r="36" spans="1:44" x14ac:dyDescent="0.3">
      <c r="A36">
        <v>35</v>
      </c>
      <c r="B36">
        <v>11</v>
      </c>
      <c r="C36">
        <v>1</v>
      </c>
      <c r="D36">
        <v>22.5</v>
      </c>
      <c r="E36">
        <v>0.5</v>
      </c>
      <c r="F36">
        <v>291842.00540000002</v>
      </c>
      <c r="G36">
        <v>2019207</v>
      </c>
      <c r="H36">
        <v>24060</v>
      </c>
      <c r="I36">
        <v>1019</v>
      </c>
      <c r="J36" t="s">
        <v>180</v>
      </c>
      <c r="K36" t="s">
        <v>181</v>
      </c>
      <c r="L36" t="s">
        <v>180</v>
      </c>
      <c r="M36">
        <v>126417</v>
      </c>
      <c r="N36">
        <v>1</v>
      </c>
      <c r="O36">
        <v>10</v>
      </c>
      <c r="P36">
        <v>100</v>
      </c>
      <c r="Q36">
        <v>22.5</v>
      </c>
      <c r="R36">
        <v>2</v>
      </c>
      <c r="S36">
        <v>1</v>
      </c>
      <c r="T36" t="s">
        <v>182</v>
      </c>
      <c r="U36" t="s">
        <v>182</v>
      </c>
      <c r="V36" t="s">
        <v>0</v>
      </c>
      <c r="W36" t="s">
        <v>182</v>
      </c>
      <c r="X36">
        <v>4</v>
      </c>
      <c r="Y36" t="s">
        <v>182</v>
      </c>
      <c r="Z36" t="s">
        <v>182</v>
      </c>
      <c r="AA36" t="s">
        <v>182</v>
      </c>
      <c r="AB36" t="s">
        <v>182</v>
      </c>
      <c r="AC36">
        <v>56</v>
      </c>
      <c r="AD36">
        <v>2</v>
      </c>
      <c r="AE36">
        <v>1</v>
      </c>
      <c r="AF36">
        <v>2</v>
      </c>
      <c r="AG36" t="s">
        <v>182</v>
      </c>
      <c r="AH36" t="s">
        <v>182</v>
      </c>
      <c r="AI36" t="s">
        <v>182</v>
      </c>
      <c r="AJ36">
        <v>1</v>
      </c>
      <c r="AK36" t="s">
        <v>182</v>
      </c>
      <c r="AL36" t="s">
        <v>182</v>
      </c>
      <c r="AM36" t="s">
        <v>182</v>
      </c>
      <c r="AN36" t="s">
        <v>182</v>
      </c>
      <c r="AO36" t="b">
        <v>1</v>
      </c>
      <c r="AQ36" s="10">
        <f t="shared" si="0"/>
        <v>29184200.540000003</v>
      </c>
      <c r="AR36" s="10">
        <f t="shared" si="1"/>
        <v>6566445.1215000004</v>
      </c>
    </row>
    <row r="37" spans="1:44" x14ac:dyDescent="0.3">
      <c r="A37">
        <v>36</v>
      </c>
      <c r="B37">
        <v>11</v>
      </c>
      <c r="C37">
        <v>1</v>
      </c>
      <c r="D37">
        <v>22.5</v>
      </c>
      <c r="E37">
        <v>0.5</v>
      </c>
      <c r="F37">
        <v>291842.00540000002</v>
      </c>
      <c r="G37">
        <v>2019207</v>
      </c>
      <c r="H37">
        <v>24060</v>
      </c>
      <c r="I37">
        <v>1019</v>
      </c>
      <c r="J37" t="s">
        <v>180</v>
      </c>
      <c r="K37" t="s">
        <v>181</v>
      </c>
      <c r="L37" t="s">
        <v>180</v>
      </c>
      <c r="M37">
        <v>126417</v>
      </c>
      <c r="N37">
        <v>1</v>
      </c>
      <c r="O37">
        <v>16</v>
      </c>
      <c r="P37">
        <v>102</v>
      </c>
      <c r="Q37">
        <v>22.5</v>
      </c>
      <c r="R37">
        <v>3</v>
      </c>
      <c r="S37">
        <v>1</v>
      </c>
      <c r="T37" t="s">
        <v>182</v>
      </c>
      <c r="U37" t="s">
        <v>182</v>
      </c>
      <c r="V37" t="s">
        <v>0</v>
      </c>
      <c r="W37" t="s">
        <v>182</v>
      </c>
      <c r="X37">
        <v>4</v>
      </c>
      <c r="Y37" t="s">
        <v>182</v>
      </c>
      <c r="Z37" t="s">
        <v>182</v>
      </c>
      <c r="AA37" t="s">
        <v>182</v>
      </c>
      <c r="AB37" t="s">
        <v>182</v>
      </c>
      <c r="AC37">
        <v>57</v>
      </c>
      <c r="AD37">
        <v>2</v>
      </c>
      <c r="AE37">
        <v>1</v>
      </c>
      <c r="AF37">
        <v>1</v>
      </c>
      <c r="AG37" t="s">
        <v>182</v>
      </c>
      <c r="AH37" t="s">
        <v>182</v>
      </c>
      <c r="AI37" t="s">
        <v>182</v>
      </c>
      <c r="AJ37">
        <v>1</v>
      </c>
      <c r="AK37" t="s">
        <v>182</v>
      </c>
      <c r="AL37" t="s">
        <v>182</v>
      </c>
      <c r="AM37" t="s">
        <v>182</v>
      </c>
      <c r="AN37" t="s">
        <v>182</v>
      </c>
      <c r="AO37" t="b">
        <v>1</v>
      </c>
      <c r="AQ37" s="10">
        <f t="shared" si="0"/>
        <v>29767884.550800003</v>
      </c>
      <c r="AR37" s="10">
        <f t="shared" si="1"/>
        <v>6566445.1215000004</v>
      </c>
    </row>
    <row r="38" spans="1:44" x14ac:dyDescent="0.3">
      <c r="A38">
        <v>37</v>
      </c>
      <c r="B38">
        <v>11</v>
      </c>
      <c r="C38">
        <v>1</v>
      </c>
      <c r="D38">
        <v>22.5</v>
      </c>
      <c r="E38">
        <v>0.5</v>
      </c>
      <c r="F38">
        <v>291842.00540000002</v>
      </c>
      <c r="G38">
        <v>2019207</v>
      </c>
      <c r="H38">
        <v>24060</v>
      </c>
      <c r="I38">
        <v>1019</v>
      </c>
      <c r="J38" t="s">
        <v>180</v>
      </c>
      <c r="K38" t="s">
        <v>181</v>
      </c>
      <c r="L38" t="s">
        <v>180</v>
      </c>
      <c r="M38">
        <v>126417</v>
      </c>
      <c r="N38">
        <v>1</v>
      </c>
      <c r="O38">
        <v>18</v>
      </c>
      <c r="P38">
        <v>91</v>
      </c>
      <c r="Q38">
        <v>22.5</v>
      </c>
      <c r="R38">
        <v>2</v>
      </c>
      <c r="S38">
        <v>1</v>
      </c>
      <c r="T38" t="s">
        <v>182</v>
      </c>
      <c r="U38" t="s">
        <v>182</v>
      </c>
      <c r="V38" t="s">
        <v>0</v>
      </c>
      <c r="W38" t="s">
        <v>182</v>
      </c>
      <c r="X38">
        <v>3</v>
      </c>
      <c r="Y38" t="s">
        <v>182</v>
      </c>
      <c r="Z38" t="s">
        <v>182</v>
      </c>
      <c r="AA38" t="s">
        <v>182</v>
      </c>
      <c r="AB38" t="s">
        <v>182</v>
      </c>
      <c r="AC38">
        <v>56</v>
      </c>
      <c r="AD38">
        <v>2</v>
      </c>
      <c r="AE38">
        <v>1</v>
      </c>
      <c r="AF38">
        <v>1</v>
      </c>
      <c r="AG38" t="s">
        <v>182</v>
      </c>
      <c r="AH38" t="s">
        <v>182</v>
      </c>
      <c r="AI38" t="s">
        <v>182</v>
      </c>
      <c r="AJ38">
        <v>1</v>
      </c>
      <c r="AK38" t="s">
        <v>182</v>
      </c>
      <c r="AL38" t="s">
        <v>182</v>
      </c>
      <c r="AM38" t="s">
        <v>182</v>
      </c>
      <c r="AN38" t="s">
        <v>182</v>
      </c>
      <c r="AO38" t="b">
        <v>1</v>
      </c>
      <c r="AQ38" s="10">
        <f t="shared" si="0"/>
        <v>26557622.491400003</v>
      </c>
      <c r="AR38" s="10">
        <f t="shared" si="1"/>
        <v>6566445.1215000004</v>
      </c>
    </row>
    <row r="39" spans="1:44" x14ac:dyDescent="0.3">
      <c r="A39">
        <v>38</v>
      </c>
      <c r="B39">
        <v>11</v>
      </c>
      <c r="C39">
        <v>1</v>
      </c>
      <c r="D39">
        <v>22.5</v>
      </c>
      <c r="E39">
        <v>0.5</v>
      </c>
      <c r="F39">
        <v>291842.00540000002</v>
      </c>
      <c r="G39">
        <v>2019207</v>
      </c>
      <c r="H39">
        <v>24061</v>
      </c>
      <c r="I39">
        <v>1019</v>
      </c>
      <c r="J39" t="s">
        <v>180</v>
      </c>
      <c r="K39" t="s">
        <v>181</v>
      </c>
      <c r="L39" t="s">
        <v>180</v>
      </c>
      <c r="M39">
        <v>126417</v>
      </c>
      <c r="N39">
        <v>1</v>
      </c>
      <c r="O39">
        <v>38</v>
      </c>
      <c r="P39">
        <v>104</v>
      </c>
      <c r="Q39">
        <v>22.5</v>
      </c>
      <c r="R39">
        <v>2</v>
      </c>
      <c r="S39">
        <v>1</v>
      </c>
      <c r="T39" t="s">
        <v>182</v>
      </c>
      <c r="U39" t="s">
        <v>182</v>
      </c>
      <c r="V39" t="s">
        <v>0</v>
      </c>
      <c r="W39" t="s">
        <v>182</v>
      </c>
      <c r="X39">
        <v>4</v>
      </c>
      <c r="Y39" t="s">
        <v>182</v>
      </c>
      <c r="Z39" t="s">
        <v>182</v>
      </c>
      <c r="AA39" t="s">
        <v>182</v>
      </c>
      <c r="AB39" t="s">
        <v>182</v>
      </c>
      <c r="AC39">
        <v>53</v>
      </c>
      <c r="AD39">
        <v>2</v>
      </c>
      <c r="AE39">
        <v>1</v>
      </c>
      <c r="AF39">
        <v>1</v>
      </c>
      <c r="AG39" t="s">
        <v>182</v>
      </c>
      <c r="AH39" t="s">
        <v>182</v>
      </c>
      <c r="AI39" t="s">
        <v>182</v>
      </c>
      <c r="AJ39">
        <v>1</v>
      </c>
      <c r="AK39" t="s">
        <v>182</v>
      </c>
      <c r="AL39" t="s">
        <v>182</v>
      </c>
      <c r="AM39" t="s">
        <v>182</v>
      </c>
      <c r="AN39" t="s">
        <v>182</v>
      </c>
      <c r="AO39" t="b">
        <v>1</v>
      </c>
      <c r="AQ39" s="10">
        <f t="shared" si="0"/>
        <v>30351568.561600003</v>
      </c>
      <c r="AR39" s="10">
        <f t="shared" si="1"/>
        <v>6566445.1215000004</v>
      </c>
    </row>
    <row r="40" spans="1:44" x14ac:dyDescent="0.3">
      <c r="A40">
        <v>39</v>
      </c>
      <c r="B40">
        <v>11</v>
      </c>
      <c r="C40">
        <v>1</v>
      </c>
      <c r="D40">
        <v>22.5</v>
      </c>
      <c r="E40">
        <v>0.5</v>
      </c>
      <c r="F40">
        <v>291842.00540000002</v>
      </c>
      <c r="G40">
        <v>2019207</v>
      </c>
      <c r="H40">
        <v>24066</v>
      </c>
      <c r="I40">
        <v>1019</v>
      </c>
      <c r="J40" t="s">
        <v>180</v>
      </c>
      <c r="K40" t="s">
        <v>181</v>
      </c>
      <c r="L40" t="s">
        <v>180</v>
      </c>
      <c r="M40">
        <v>126417</v>
      </c>
      <c r="N40">
        <v>1</v>
      </c>
      <c r="O40">
        <v>41</v>
      </c>
      <c r="P40">
        <v>94</v>
      </c>
      <c r="Q40">
        <v>22.5</v>
      </c>
      <c r="R40">
        <v>2</v>
      </c>
      <c r="S40">
        <v>1</v>
      </c>
      <c r="T40" t="s">
        <v>182</v>
      </c>
      <c r="U40" t="s">
        <v>182</v>
      </c>
      <c r="V40" t="s">
        <v>0</v>
      </c>
      <c r="W40" t="s">
        <v>182</v>
      </c>
      <c r="X40">
        <v>3</v>
      </c>
      <c r="Y40" t="s">
        <v>182</v>
      </c>
      <c r="Z40" t="s">
        <v>182</v>
      </c>
      <c r="AA40" t="s">
        <v>182</v>
      </c>
      <c r="AB40" t="s">
        <v>182</v>
      </c>
      <c r="AC40">
        <v>56</v>
      </c>
      <c r="AD40">
        <v>2</v>
      </c>
      <c r="AE40">
        <v>1</v>
      </c>
      <c r="AF40">
        <v>2</v>
      </c>
      <c r="AG40" t="s">
        <v>182</v>
      </c>
      <c r="AH40" t="s">
        <v>182</v>
      </c>
      <c r="AI40" t="s">
        <v>182</v>
      </c>
      <c r="AJ40">
        <v>1</v>
      </c>
      <c r="AK40" t="s">
        <v>182</v>
      </c>
      <c r="AL40" t="s">
        <v>182</v>
      </c>
      <c r="AM40" t="s">
        <v>182</v>
      </c>
      <c r="AN40" t="s">
        <v>182</v>
      </c>
      <c r="AO40" t="b">
        <v>1</v>
      </c>
      <c r="AQ40" s="10">
        <f t="shared" si="0"/>
        <v>27433148.507600002</v>
      </c>
      <c r="AR40" s="10">
        <f t="shared" si="1"/>
        <v>6566445.1215000004</v>
      </c>
    </row>
    <row r="41" spans="1:44" x14ac:dyDescent="0.3">
      <c r="A41">
        <v>40</v>
      </c>
      <c r="B41">
        <v>11</v>
      </c>
      <c r="C41">
        <v>1</v>
      </c>
      <c r="D41">
        <v>22.5</v>
      </c>
      <c r="E41">
        <v>0.5</v>
      </c>
      <c r="F41">
        <v>291842.00540000002</v>
      </c>
      <c r="G41">
        <v>2019207</v>
      </c>
      <c r="H41">
        <v>24070</v>
      </c>
      <c r="I41">
        <v>1019</v>
      </c>
      <c r="J41" t="s">
        <v>180</v>
      </c>
      <c r="K41" t="s">
        <v>181</v>
      </c>
      <c r="L41" t="s">
        <v>180</v>
      </c>
      <c r="M41">
        <v>126417</v>
      </c>
      <c r="N41">
        <v>1</v>
      </c>
      <c r="O41">
        <v>29</v>
      </c>
      <c r="P41">
        <v>105</v>
      </c>
      <c r="Q41">
        <v>22.5</v>
      </c>
      <c r="R41">
        <v>2</v>
      </c>
      <c r="S41">
        <v>2</v>
      </c>
      <c r="T41" t="s">
        <v>182</v>
      </c>
      <c r="U41" t="s">
        <v>182</v>
      </c>
      <c r="V41" t="s">
        <v>0</v>
      </c>
      <c r="W41" t="s">
        <v>182</v>
      </c>
      <c r="X41">
        <v>3</v>
      </c>
      <c r="Y41" t="s">
        <v>182</v>
      </c>
      <c r="Z41" t="s">
        <v>182</v>
      </c>
      <c r="AA41" t="s">
        <v>182</v>
      </c>
      <c r="AB41" t="s">
        <v>182</v>
      </c>
      <c r="AC41">
        <v>56</v>
      </c>
      <c r="AD41">
        <v>2</v>
      </c>
      <c r="AE41">
        <v>1</v>
      </c>
      <c r="AF41">
        <v>2</v>
      </c>
      <c r="AG41" t="s">
        <v>182</v>
      </c>
      <c r="AH41" t="s">
        <v>182</v>
      </c>
      <c r="AI41" t="s">
        <v>182</v>
      </c>
      <c r="AJ41">
        <v>1</v>
      </c>
      <c r="AK41" t="s">
        <v>182</v>
      </c>
      <c r="AL41" t="s">
        <v>182</v>
      </c>
      <c r="AM41" t="s">
        <v>182</v>
      </c>
      <c r="AN41" t="s">
        <v>182</v>
      </c>
      <c r="AO41" t="b">
        <v>1</v>
      </c>
      <c r="AQ41" s="10">
        <f t="shared" si="0"/>
        <v>30643410.567000002</v>
      </c>
      <c r="AR41" s="10">
        <f t="shared" si="1"/>
        <v>6566445.1215000004</v>
      </c>
    </row>
    <row r="42" spans="1:44" x14ac:dyDescent="0.3">
      <c r="A42">
        <v>41</v>
      </c>
      <c r="B42">
        <v>11</v>
      </c>
      <c r="C42">
        <v>1</v>
      </c>
      <c r="D42">
        <v>22.5</v>
      </c>
      <c r="E42">
        <v>0.5</v>
      </c>
      <c r="F42">
        <v>291842.00540000002</v>
      </c>
      <c r="G42">
        <v>2019207</v>
      </c>
      <c r="H42">
        <v>24070</v>
      </c>
      <c r="I42">
        <v>1019</v>
      </c>
      <c r="J42" t="s">
        <v>180</v>
      </c>
      <c r="K42" t="s">
        <v>181</v>
      </c>
      <c r="L42" t="s">
        <v>180</v>
      </c>
      <c r="M42">
        <v>126417</v>
      </c>
      <c r="N42">
        <v>1</v>
      </c>
      <c r="O42">
        <v>30</v>
      </c>
      <c r="P42">
        <v>101</v>
      </c>
      <c r="Q42">
        <v>22.5</v>
      </c>
      <c r="R42">
        <v>3</v>
      </c>
      <c r="S42">
        <v>2</v>
      </c>
      <c r="T42" t="s">
        <v>182</v>
      </c>
      <c r="U42" t="s">
        <v>182</v>
      </c>
      <c r="V42" t="s">
        <v>0</v>
      </c>
      <c r="W42" t="s">
        <v>182</v>
      </c>
      <c r="X42">
        <v>3</v>
      </c>
      <c r="Y42" t="s">
        <v>182</v>
      </c>
      <c r="Z42" t="s">
        <v>182</v>
      </c>
      <c r="AA42" t="s">
        <v>182</v>
      </c>
      <c r="AB42" t="s">
        <v>182</v>
      </c>
      <c r="AC42">
        <v>55</v>
      </c>
      <c r="AD42">
        <v>2</v>
      </c>
      <c r="AE42">
        <v>1</v>
      </c>
      <c r="AF42">
        <v>2</v>
      </c>
      <c r="AG42" t="s">
        <v>182</v>
      </c>
      <c r="AH42" t="s">
        <v>182</v>
      </c>
      <c r="AI42" t="s">
        <v>182</v>
      </c>
      <c r="AJ42">
        <v>1</v>
      </c>
      <c r="AK42" t="s">
        <v>182</v>
      </c>
      <c r="AL42" t="s">
        <v>182</v>
      </c>
      <c r="AM42" t="s">
        <v>182</v>
      </c>
      <c r="AN42" t="s">
        <v>182</v>
      </c>
      <c r="AO42" t="b">
        <v>1</v>
      </c>
      <c r="AQ42" s="10">
        <f t="shared" si="0"/>
        <v>29476042.545400001</v>
      </c>
      <c r="AR42" s="10">
        <f t="shared" si="1"/>
        <v>6566445.1215000004</v>
      </c>
    </row>
    <row r="43" spans="1:44" x14ac:dyDescent="0.3">
      <c r="A43">
        <v>42</v>
      </c>
      <c r="B43">
        <v>11</v>
      </c>
      <c r="C43">
        <v>1</v>
      </c>
      <c r="D43">
        <v>22.5</v>
      </c>
      <c r="E43">
        <v>0.5</v>
      </c>
      <c r="F43">
        <v>291842.00540000002</v>
      </c>
      <c r="G43">
        <v>2019207</v>
      </c>
      <c r="H43">
        <v>24070</v>
      </c>
      <c r="I43">
        <v>1019</v>
      </c>
      <c r="J43" t="s">
        <v>180</v>
      </c>
      <c r="K43" t="s">
        <v>181</v>
      </c>
      <c r="L43" t="s">
        <v>180</v>
      </c>
      <c r="M43">
        <v>126417</v>
      </c>
      <c r="N43">
        <v>1</v>
      </c>
      <c r="O43">
        <v>37</v>
      </c>
      <c r="P43">
        <v>99</v>
      </c>
      <c r="Q43">
        <v>22.5</v>
      </c>
      <c r="R43">
        <v>4</v>
      </c>
      <c r="S43">
        <v>2</v>
      </c>
      <c r="T43" t="s">
        <v>182</v>
      </c>
      <c r="U43" t="s">
        <v>182</v>
      </c>
      <c r="V43" t="s">
        <v>0</v>
      </c>
      <c r="W43" t="s">
        <v>182</v>
      </c>
      <c r="X43">
        <v>2</v>
      </c>
      <c r="Y43" t="s">
        <v>182</v>
      </c>
      <c r="Z43" t="s">
        <v>182</v>
      </c>
      <c r="AA43" t="s">
        <v>182</v>
      </c>
      <c r="AB43" t="s">
        <v>182</v>
      </c>
      <c r="AC43" t="s">
        <v>182</v>
      </c>
      <c r="AD43">
        <v>2</v>
      </c>
      <c r="AE43">
        <v>1</v>
      </c>
      <c r="AF43">
        <v>2</v>
      </c>
      <c r="AG43" t="s">
        <v>182</v>
      </c>
      <c r="AH43" t="s">
        <v>182</v>
      </c>
      <c r="AI43" t="s">
        <v>182</v>
      </c>
      <c r="AJ43">
        <v>1</v>
      </c>
      <c r="AK43" t="s">
        <v>182</v>
      </c>
      <c r="AL43" t="s">
        <v>182</v>
      </c>
      <c r="AM43" t="s">
        <v>182</v>
      </c>
      <c r="AN43" t="s">
        <v>182</v>
      </c>
      <c r="AO43" t="b">
        <v>1</v>
      </c>
      <c r="AQ43" s="10">
        <f t="shared" si="0"/>
        <v>28892358.534600001</v>
      </c>
      <c r="AR43" s="10">
        <f t="shared" si="1"/>
        <v>6566445.1215000004</v>
      </c>
    </row>
    <row r="44" spans="1:44" x14ac:dyDescent="0.3">
      <c r="A44">
        <v>43</v>
      </c>
      <c r="B44">
        <v>11</v>
      </c>
      <c r="C44">
        <v>1</v>
      </c>
      <c r="D44">
        <v>22.5</v>
      </c>
      <c r="E44">
        <v>0.5</v>
      </c>
      <c r="F44">
        <v>291842.00540000002</v>
      </c>
      <c r="G44">
        <v>2019207</v>
      </c>
      <c r="H44">
        <v>24070</v>
      </c>
      <c r="I44">
        <v>1019</v>
      </c>
      <c r="J44" t="s">
        <v>180</v>
      </c>
      <c r="K44" t="s">
        <v>181</v>
      </c>
      <c r="L44" t="s">
        <v>180</v>
      </c>
      <c r="M44">
        <v>126417</v>
      </c>
      <c r="N44">
        <v>1</v>
      </c>
      <c r="O44">
        <v>58</v>
      </c>
      <c r="P44">
        <v>109</v>
      </c>
      <c r="Q44">
        <v>22.5</v>
      </c>
      <c r="R44">
        <v>4</v>
      </c>
      <c r="S44">
        <v>2</v>
      </c>
      <c r="T44" t="s">
        <v>182</v>
      </c>
      <c r="U44" t="s">
        <v>182</v>
      </c>
      <c r="V44" t="s">
        <v>0</v>
      </c>
      <c r="W44" t="s">
        <v>182</v>
      </c>
      <c r="X44">
        <v>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>
        <v>2</v>
      </c>
      <c r="AE44">
        <v>1</v>
      </c>
      <c r="AF44">
        <v>2</v>
      </c>
      <c r="AG44" t="s">
        <v>182</v>
      </c>
      <c r="AH44" t="s">
        <v>182</v>
      </c>
      <c r="AI44" t="s">
        <v>182</v>
      </c>
      <c r="AJ44">
        <v>1</v>
      </c>
      <c r="AK44" t="s">
        <v>182</v>
      </c>
      <c r="AL44" t="s">
        <v>182</v>
      </c>
      <c r="AM44" t="s">
        <v>182</v>
      </c>
      <c r="AN44" t="s">
        <v>182</v>
      </c>
      <c r="AO44" t="b">
        <v>1</v>
      </c>
      <c r="AQ44" s="10">
        <f t="shared" si="0"/>
        <v>31810778.588600002</v>
      </c>
      <c r="AR44" s="10">
        <f t="shared" si="1"/>
        <v>6566445.1215000004</v>
      </c>
    </row>
    <row r="45" spans="1:44" x14ac:dyDescent="0.3">
      <c r="A45">
        <v>44</v>
      </c>
      <c r="B45">
        <v>11</v>
      </c>
      <c r="C45">
        <v>1</v>
      </c>
      <c r="D45">
        <v>22.5</v>
      </c>
      <c r="E45">
        <v>0.5</v>
      </c>
      <c r="F45">
        <v>291842.00540000002</v>
      </c>
      <c r="G45">
        <v>2019207</v>
      </c>
      <c r="H45">
        <v>24070</v>
      </c>
      <c r="I45">
        <v>1019</v>
      </c>
      <c r="J45" t="s">
        <v>180</v>
      </c>
      <c r="K45" t="s">
        <v>181</v>
      </c>
      <c r="L45" t="s">
        <v>180</v>
      </c>
      <c r="M45">
        <v>126417</v>
      </c>
      <c r="N45">
        <v>1</v>
      </c>
      <c r="O45">
        <v>71</v>
      </c>
      <c r="P45">
        <v>90</v>
      </c>
      <c r="Q45">
        <v>22.5</v>
      </c>
      <c r="R45">
        <v>2</v>
      </c>
      <c r="S45">
        <v>2</v>
      </c>
      <c r="T45" t="s">
        <v>182</v>
      </c>
      <c r="U45" t="s">
        <v>182</v>
      </c>
      <c r="V45" t="s">
        <v>0</v>
      </c>
      <c r="W45" t="s">
        <v>182</v>
      </c>
      <c r="X45">
        <v>3</v>
      </c>
      <c r="Y45" t="s">
        <v>182</v>
      </c>
      <c r="Z45" t="s">
        <v>182</v>
      </c>
      <c r="AA45" t="s">
        <v>182</v>
      </c>
      <c r="AB45" t="s">
        <v>182</v>
      </c>
      <c r="AC45">
        <v>56</v>
      </c>
      <c r="AD45">
        <v>2</v>
      </c>
      <c r="AE45">
        <v>1</v>
      </c>
      <c r="AF45">
        <v>2</v>
      </c>
      <c r="AG45" t="s">
        <v>182</v>
      </c>
      <c r="AH45" t="s">
        <v>182</v>
      </c>
      <c r="AI45" t="s">
        <v>182</v>
      </c>
      <c r="AJ45">
        <v>1</v>
      </c>
      <c r="AK45" t="s">
        <v>182</v>
      </c>
      <c r="AL45" t="s">
        <v>182</v>
      </c>
      <c r="AM45" t="s">
        <v>182</v>
      </c>
      <c r="AN45" t="s">
        <v>182</v>
      </c>
      <c r="AO45" t="b">
        <v>1</v>
      </c>
      <c r="AQ45" s="10">
        <f t="shared" si="0"/>
        <v>26265780.486000001</v>
      </c>
      <c r="AR45" s="10">
        <f t="shared" si="1"/>
        <v>6566445.1215000004</v>
      </c>
    </row>
    <row r="46" spans="1:44" x14ac:dyDescent="0.3">
      <c r="A46">
        <v>45</v>
      </c>
      <c r="B46">
        <v>11</v>
      </c>
      <c r="C46">
        <v>1</v>
      </c>
      <c r="D46">
        <v>23</v>
      </c>
      <c r="E46">
        <v>0.5</v>
      </c>
      <c r="F46">
        <v>292064.25030000001</v>
      </c>
      <c r="G46">
        <v>2019207</v>
      </c>
      <c r="H46">
        <v>24045</v>
      </c>
      <c r="I46">
        <v>1019</v>
      </c>
      <c r="J46" t="s">
        <v>180</v>
      </c>
      <c r="K46" t="s">
        <v>181</v>
      </c>
      <c r="L46" t="s">
        <v>180</v>
      </c>
      <c r="M46">
        <v>126417</v>
      </c>
      <c r="N46">
        <v>1</v>
      </c>
      <c r="O46">
        <v>1</v>
      </c>
      <c r="P46">
        <v>107</v>
      </c>
      <c r="Q46">
        <v>23</v>
      </c>
      <c r="R46">
        <v>2</v>
      </c>
      <c r="S46">
        <v>2</v>
      </c>
      <c r="T46" t="s">
        <v>182</v>
      </c>
      <c r="U46" t="s">
        <v>182</v>
      </c>
      <c r="V46" t="s">
        <v>7</v>
      </c>
      <c r="W46" t="s">
        <v>182</v>
      </c>
      <c r="X46">
        <v>3</v>
      </c>
      <c r="Y46" t="s">
        <v>182</v>
      </c>
      <c r="Z46" t="s">
        <v>182</v>
      </c>
      <c r="AA46" t="s">
        <v>182</v>
      </c>
      <c r="AB46" t="s">
        <v>182</v>
      </c>
      <c r="AC46">
        <v>56</v>
      </c>
      <c r="AD46">
        <v>2</v>
      </c>
      <c r="AE46">
        <v>1</v>
      </c>
      <c r="AF46">
        <v>1</v>
      </c>
      <c r="AG46" t="s">
        <v>182</v>
      </c>
      <c r="AH46" t="s">
        <v>182</v>
      </c>
      <c r="AI46" t="s">
        <v>182</v>
      </c>
      <c r="AJ46">
        <v>1</v>
      </c>
      <c r="AK46" t="s">
        <v>182</v>
      </c>
      <c r="AL46" t="s">
        <v>182</v>
      </c>
      <c r="AM46" t="s">
        <v>182</v>
      </c>
      <c r="AN46" t="s">
        <v>182</v>
      </c>
      <c r="AO46" t="b">
        <v>1</v>
      </c>
      <c r="AQ46" s="10">
        <f t="shared" si="0"/>
        <v>31250874.782100003</v>
      </c>
      <c r="AR46" s="10">
        <f t="shared" si="1"/>
        <v>6717477.7569000004</v>
      </c>
    </row>
    <row r="47" spans="1:44" x14ac:dyDescent="0.3">
      <c r="A47">
        <v>46</v>
      </c>
      <c r="B47">
        <v>11</v>
      </c>
      <c r="C47">
        <v>1</v>
      </c>
      <c r="D47">
        <v>23</v>
      </c>
      <c r="E47">
        <v>0.5</v>
      </c>
      <c r="F47">
        <v>292064.25030000001</v>
      </c>
      <c r="G47">
        <v>2019207</v>
      </c>
      <c r="H47">
        <v>24045</v>
      </c>
      <c r="I47">
        <v>1019</v>
      </c>
      <c r="J47" t="s">
        <v>180</v>
      </c>
      <c r="K47" t="s">
        <v>181</v>
      </c>
      <c r="L47" t="s">
        <v>180</v>
      </c>
      <c r="M47">
        <v>126417</v>
      </c>
      <c r="N47">
        <v>1</v>
      </c>
      <c r="O47">
        <v>43</v>
      </c>
      <c r="P47">
        <v>107</v>
      </c>
      <c r="Q47">
        <v>23</v>
      </c>
      <c r="R47">
        <v>2</v>
      </c>
      <c r="S47">
        <v>2</v>
      </c>
      <c r="T47" t="s">
        <v>182</v>
      </c>
      <c r="U47" t="s">
        <v>182</v>
      </c>
      <c r="V47" t="s">
        <v>0</v>
      </c>
      <c r="W47" t="s">
        <v>182</v>
      </c>
      <c r="X47">
        <v>3</v>
      </c>
      <c r="Y47" t="s">
        <v>182</v>
      </c>
      <c r="Z47" t="s">
        <v>182</v>
      </c>
      <c r="AA47" t="s">
        <v>182</v>
      </c>
      <c r="AB47" t="s">
        <v>182</v>
      </c>
      <c r="AC47">
        <v>56</v>
      </c>
      <c r="AD47">
        <v>2</v>
      </c>
      <c r="AE47">
        <v>1</v>
      </c>
      <c r="AF47">
        <v>2</v>
      </c>
      <c r="AG47" t="s">
        <v>182</v>
      </c>
      <c r="AH47" t="s">
        <v>182</v>
      </c>
      <c r="AI47" t="s">
        <v>182</v>
      </c>
      <c r="AJ47">
        <v>1</v>
      </c>
      <c r="AK47" t="s">
        <v>182</v>
      </c>
      <c r="AL47" t="s">
        <v>182</v>
      </c>
      <c r="AM47" t="s">
        <v>182</v>
      </c>
      <c r="AN47" t="s">
        <v>182</v>
      </c>
      <c r="AO47" t="b">
        <v>1</v>
      </c>
      <c r="AQ47" s="10">
        <f t="shared" si="0"/>
        <v>31250874.782100003</v>
      </c>
      <c r="AR47" s="10">
        <f t="shared" si="1"/>
        <v>6717477.7569000004</v>
      </c>
    </row>
    <row r="48" spans="1:44" x14ac:dyDescent="0.3">
      <c r="A48">
        <v>47</v>
      </c>
      <c r="B48">
        <v>11</v>
      </c>
      <c r="C48">
        <v>1</v>
      </c>
      <c r="D48">
        <v>23</v>
      </c>
      <c r="E48">
        <v>0.5</v>
      </c>
      <c r="F48">
        <v>292064.25030000001</v>
      </c>
      <c r="G48">
        <v>2019207</v>
      </c>
      <c r="H48">
        <v>24045</v>
      </c>
      <c r="I48">
        <v>1019</v>
      </c>
      <c r="J48" t="s">
        <v>180</v>
      </c>
      <c r="K48" t="s">
        <v>181</v>
      </c>
      <c r="L48" t="s">
        <v>180</v>
      </c>
      <c r="M48">
        <v>126417</v>
      </c>
      <c r="N48">
        <v>1</v>
      </c>
      <c r="O48">
        <v>54</v>
      </c>
      <c r="P48">
        <v>105</v>
      </c>
      <c r="Q48">
        <v>23</v>
      </c>
      <c r="R48">
        <v>2</v>
      </c>
      <c r="S48">
        <v>2</v>
      </c>
      <c r="T48" t="s">
        <v>182</v>
      </c>
      <c r="U48" t="s">
        <v>182</v>
      </c>
      <c r="V48" t="s">
        <v>0</v>
      </c>
      <c r="W48" t="s">
        <v>182</v>
      </c>
      <c r="X48">
        <v>3</v>
      </c>
      <c r="Y48" t="s">
        <v>182</v>
      </c>
      <c r="Z48" t="s">
        <v>182</v>
      </c>
      <c r="AA48" t="s">
        <v>182</v>
      </c>
      <c r="AB48" t="s">
        <v>182</v>
      </c>
      <c r="AC48">
        <v>56</v>
      </c>
      <c r="AD48">
        <v>2</v>
      </c>
      <c r="AE48">
        <v>1</v>
      </c>
      <c r="AF48">
        <v>2</v>
      </c>
      <c r="AG48" t="s">
        <v>182</v>
      </c>
      <c r="AH48" t="s">
        <v>182</v>
      </c>
      <c r="AI48" t="s">
        <v>182</v>
      </c>
      <c r="AJ48">
        <v>1</v>
      </c>
      <c r="AK48" t="s">
        <v>182</v>
      </c>
      <c r="AL48" t="s">
        <v>182</v>
      </c>
      <c r="AM48" t="s">
        <v>182</v>
      </c>
      <c r="AN48" t="s">
        <v>182</v>
      </c>
      <c r="AO48" t="b">
        <v>1</v>
      </c>
      <c r="AQ48" s="10">
        <f t="shared" si="0"/>
        <v>30666746.281500001</v>
      </c>
      <c r="AR48" s="10">
        <f t="shared" si="1"/>
        <v>6717477.7569000004</v>
      </c>
    </row>
    <row r="49" spans="1:44" x14ac:dyDescent="0.3">
      <c r="A49">
        <v>48</v>
      </c>
      <c r="B49">
        <v>11</v>
      </c>
      <c r="C49">
        <v>1</v>
      </c>
      <c r="D49">
        <v>23</v>
      </c>
      <c r="E49">
        <v>0.5</v>
      </c>
      <c r="F49">
        <v>292064.25030000001</v>
      </c>
      <c r="G49">
        <v>2019207</v>
      </c>
      <c r="H49">
        <v>24045</v>
      </c>
      <c r="I49">
        <v>1019</v>
      </c>
      <c r="J49" t="s">
        <v>180</v>
      </c>
      <c r="K49" t="s">
        <v>181</v>
      </c>
      <c r="L49" t="s">
        <v>180</v>
      </c>
      <c r="M49">
        <v>126417</v>
      </c>
      <c r="N49">
        <v>1</v>
      </c>
      <c r="O49">
        <v>59</v>
      </c>
      <c r="P49">
        <v>108</v>
      </c>
      <c r="Q49">
        <v>23</v>
      </c>
      <c r="R49">
        <v>2</v>
      </c>
      <c r="S49">
        <v>2</v>
      </c>
      <c r="T49" t="s">
        <v>182</v>
      </c>
      <c r="U49" t="s">
        <v>182</v>
      </c>
      <c r="V49" t="s">
        <v>7</v>
      </c>
      <c r="W49" t="s">
        <v>182</v>
      </c>
      <c r="X49">
        <v>3</v>
      </c>
      <c r="Y49" t="s">
        <v>182</v>
      </c>
      <c r="Z49" t="s">
        <v>182</v>
      </c>
      <c r="AA49" t="s">
        <v>182</v>
      </c>
      <c r="AB49" t="s">
        <v>182</v>
      </c>
      <c r="AC49">
        <v>56</v>
      </c>
      <c r="AD49">
        <v>2</v>
      </c>
      <c r="AE49">
        <v>1</v>
      </c>
      <c r="AF49">
        <v>1</v>
      </c>
      <c r="AG49" t="s">
        <v>182</v>
      </c>
      <c r="AH49" t="s">
        <v>182</v>
      </c>
      <c r="AI49" t="s">
        <v>182</v>
      </c>
      <c r="AJ49">
        <v>1</v>
      </c>
      <c r="AK49" t="s">
        <v>182</v>
      </c>
      <c r="AL49" t="s">
        <v>182</v>
      </c>
      <c r="AM49" t="s">
        <v>182</v>
      </c>
      <c r="AN49" t="s">
        <v>182</v>
      </c>
      <c r="AO49" t="b">
        <v>1</v>
      </c>
      <c r="AQ49" s="10">
        <f t="shared" si="0"/>
        <v>31542939.032400001</v>
      </c>
      <c r="AR49" s="10">
        <f t="shared" si="1"/>
        <v>6717477.7569000004</v>
      </c>
    </row>
    <row r="50" spans="1:44" x14ac:dyDescent="0.3">
      <c r="A50">
        <v>49</v>
      </c>
      <c r="B50">
        <v>11</v>
      </c>
      <c r="C50">
        <v>1</v>
      </c>
      <c r="D50">
        <v>23</v>
      </c>
      <c r="E50">
        <v>0.5</v>
      </c>
      <c r="F50">
        <v>292064.25030000001</v>
      </c>
      <c r="G50">
        <v>2019207</v>
      </c>
      <c r="H50">
        <v>24045</v>
      </c>
      <c r="I50">
        <v>1019</v>
      </c>
      <c r="J50" t="s">
        <v>180</v>
      </c>
      <c r="K50" t="s">
        <v>181</v>
      </c>
      <c r="L50" t="s">
        <v>180</v>
      </c>
      <c r="M50">
        <v>126417</v>
      </c>
      <c r="N50">
        <v>1</v>
      </c>
      <c r="O50">
        <v>74</v>
      </c>
      <c r="P50">
        <v>139</v>
      </c>
      <c r="Q50">
        <v>23</v>
      </c>
      <c r="R50">
        <v>2</v>
      </c>
      <c r="S50">
        <v>2</v>
      </c>
      <c r="T50" t="s">
        <v>182</v>
      </c>
      <c r="U50" t="s">
        <v>182</v>
      </c>
      <c r="V50" t="s">
        <v>7</v>
      </c>
      <c r="W50" t="s">
        <v>182</v>
      </c>
      <c r="X50">
        <v>3</v>
      </c>
      <c r="Y50" t="s">
        <v>182</v>
      </c>
      <c r="Z50" t="s">
        <v>182</v>
      </c>
      <c r="AA50" t="s">
        <v>182</v>
      </c>
      <c r="AB50" t="s">
        <v>182</v>
      </c>
      <c r="AC50">
        <v>56</v>
      </c>
      <c r="AD50">
        <v>2</v>
      </c>
      <c r="AE50">
        <v>1</v>
      </c>
      <c r="AF50">
        <v>1</v>
      </c>
      <c r="AG50" t="s">
        <v>182</v>
      </c>
      <c r="AH50" t="s">
        <v>182</v>
      </c>
      <c r="AI50" t="s">
        <v>182</v>
      </c>
      <c r="AJ50">
        <v>1</v>
      </c>
      <c r="AK50" t="s">
        <v>182</v>
      </c>
      <c r="AL50" t="s">
        <v>182</v>
      </c>
      <c r="AM50" t="s">
        <v>182</v>
      </c>
      <c r="AN50" t="s">
        <v>182</v>
      </c>
      <c r="AO50" t="b">
        <v>1</v>
      </c>
      <c r="AQ50" s="10">
        <f t="shared" si="0"/>
        <v>40596930.791700006</v>
      </c>
      <c r="AR50" s="10">
        <f t="shared" si="1"/>
        <v>6717477.7569000004</v>
      </c>
    </row>
    <row r="51" spans="1:44" x14ac:dyDescent="0.3">
      <c r="A51">
        <v>50</v>
      </c>
      <c r="B51">
        <v>11</v>
      </c>
      <c r="C51">
        <v>1</v>
      </c>
      <c r="D51">
        <v>23</v>
      </c>
      <c r="E51">
        <v>0.5</v>
      </c>
      <c r="F51">
        <v>292064.25030000001</v>
      </c>
      <c r="G51">
        <v>2019207</v>
      </c>
      <c r="H51">
        <v>24045</v>
      </c>
      <c r="I51">
        <v>1019</v>
      </c>
      <c r="J51" t="s">
        <v>180</v>
      </c>
      <c r="K51" t="s">
        <v>181</v>
      </c>
      <c r="L51" t="s">
        <v>180</v>
      </c>
      <c r="M51">
        <v>126417</v>
      </c>
      <c r="N51">
        <v>1</v>
      </c>
      <c r="O51">
        <v>75</v>
      </c>
      <c r="P51">
        <v>108</v>
      </c>
      <c r="Q51">
        <v>23</v>
      </c>
      <c r="R51">
        <v>2</v>
      </c>
      <c r="S51">
        <v>2</v>
      </c>
      <c r="T51" t="s">
        <v>182</v>
      </c>
      <c r="U51" t="s">
        <v>182</v>
      </c>
      <c r="V51" t="s">
        <v>0</v>
      </c>
      <c r="W51" t="s">
        <v>182</v>
      </c>
      <c r="X51">
        <v>3</v>
      </c>
      <c r="Y51" t="s">
        <v>182</v>
      </c>
      <c r="Z51" t="s">
        <v>182</v>
      </c>
      <c r="AA51" t="s">
        <v>182</v>
      </c>
      <c r="AB51" t="s">
        <v>182</v>
      </c>
      <c r="AC51">
        <v>56</v>
      </c>
      <c r="AD51">
        <v>2</v>
      </c>
      <c r="AE51">
        <v>1</v>
      </c>
      <c r="AF51">
        <v>2</v>
      </c>
      <c r="AG51" t="s">
        <v>182</v>
      </c>
      <c r="AH51" t="s">
        <v>182</v>
      </c>
      <c r="AI51" t="s">
        <v>182</v>
      </c>
      <c r="AJ51">
        <v>1</v>
      </c>
      <c r="AK51" t="s">
        <v>182</v>
      </c>
      <c r="AL51" t="s">
        <v>182</v>
      </c>
      <c r="AM51" t="s">
        <v>182</v>
      </c>
      <c r="AN51" t="s">
        <v>182</v>
      </c>
      <c r="AO51" t="b">
        <v>1</v>
      </c>
      <c r="AQ51" s="10">
        <f t="shared" si="0"/>
        <v>31542939.032400001</v>
      </c>
      <c r="AR51" s="10">
        <f t="shared" si="1"/>
        <v>6717477.7569000004</v>
      </c>
    </row>
    <row r="52" spans="1:44" x14ac:dyDescent="0.3">
      <c r="A52">
        <v>51</v>
      </c>
      <c r="B52">
        <v>11</v>
      </c>
      <c r="C52">
        <v>1</v>
      </c>
      <c r="D52">
        <v>23</v>
      </c>
      <c r="E52">
        <v>0.5</v>
      </c>
      <c r="F52">
        <v>292064.25030000001</v>
      </c>
      <c r="G52">
        <v>2019207</v>
      </c>
      <c r="H52">
        <v>24045</v>
      </c>
      <c r="I52">
        <v>1019</v>
      </c>
      <c r="J52" t="s">
        <v>180</v>
      </c>
      <c r="K52" t="s">
        <v>181</v>
      </c>
      <c r="L52" t="s">
        <v>180</v>
      </c>
      <c r="M52">
        <v>126417</v>
      </c>
      <c r="N52">
        <v>1</v>
      </c>
      <c r="O52">
        <v>77</v>
      </c>
      <c r="P52">
        <v>114</v>
      </c>
      <c r="Q52">
        <v>23</v>
      </c>
      <c r="R52">
        <v>2</v>
      </c>
      <c r="S52">
        <v>2</v>
      </c>
      <c r="T52" t="s">
        <v>182</v>
      </c>
      <c r="U52" t="s">
        <v>182</v>
      </c>
      <c r="V52" t="s">
        <v>7</v>
      </c>
      <c r="W52" t="s">
        <v>182</v>
      </c>
      <c r="X52">
        <v>3</v>
      </c>
      <c r="Y52" t="s">
        <v>182</v>
      </c>
      <c r="Z52" t="s">
        <v>182</v>
      </c>
      <c r="AA52" t="s">
        <v>182</v>
      </c>
      <c r="AB52" t="s">
        <v>182</v>
      </c>
      <c r="AC52">
        <v>56</v>
      </c>
      <c r="AD52">
        <v>2</v>
      </c>
      <c r="AE52">
        <v>1</v>
      </c>
      <c r="AF52">
        <v>1</v>
      </c>
      <c r="AG52" t="s">
        <v>182</v>
      </c>
      <c r="AH52" t="s">
        <v>182</v>
      </c>
      <c r="AI52" t="s">
        <v>182</v>
      </c>
      <c r="AJ52">
        <v>1</v>
      </c>
      <c r="AK52" t="s">
        <v>182</v>
      </c>
      <c r="AL52" t="s">
        <v>182</v>
      </c>
      <c r="AM52" t="s">
        <v>182</v>
      </c>
      <c r="AN52" t="s">
        <v>182</v>
      </c>
      <c r="AO52" t="b">
        <v>1</v>
      </c>
      <c r="AQ52" s="10">
        <f t="shared" si="0"/>
        <v>33295324.534200002</v>
      </c>
      <c r="AR52" s="10">
        <f t="shared" si="1"/>
        <v>6717477.7569000004</v>
      </c>
    </row>
    <row r="53" spans="1:44" x14ac:dyDescent="0.3">
      <c r="A53">
        <v>52</v>
      </c>
      <c r="B53">
        <v>11</v>
      </c>
      <c r="C53">
        <v>1</v>
      </c>
      <c r="D53">
        <v>23</v>
      </c>
      <c r="E53">
        <v>0.5</v>
      </c>
      <c r="F53">
        <v>292064.25030000001</v>
      </c>
      <c r="G53">
        <v>2019207</v>
      </c>
      <c r="H53">
        <v>24045</v>
      </c>
      <c r="I53">
        <v>1019</v>
      </c>
      <c r="J53" t="s">
        <v>180</v>
      </c>
      <c r="K53" t="s">
        <v>181</v>
      </c>
      <c r="L53" t="s">
        <v>180</v>
      </c>
      <c r="M53">
        <v>126417</v>
      </c>
      <c r="N53">
        <v>1</v>
      </c>
      <c r="O53">
        <v>87</v>
      </c>
      <c r="P53">
        <v>105</v>
      </c>
      <c r="Q53">
        <v>23</v>
      </c>
      <c r="R53">
        <v>2</v>
      </c>
      <c r="S53">
        <v>2</v>
      </c>
      <c r="T53" t="s">
        <v>182</v>
      </c>
      <c r="U53" t="s">
        <v>182</v>
      </c>
      <c r="V53" t="s">
        <v>7</v>
      </c>
      <c r="W53" t="s">
        <v>182</v>
      </c>
      <c r="X53">
        <v>3</v>
      </c>
      <c r="Y53" t="s">
        <v>182</v>
      </c>
      <c r="Z53" t="s">
        <v>182</v>
      </c>
      <c r="AA53" t="s">
        <v>182</v>
      </c>
      <c r="AB53" t="s">
        <v>182</v>
      </c>
      <c r="AC53">
        <v>56</v>
      </c>
      <c r="AD53">
        <v>2</v>
      </c>
      <c r="AE53">
        <v>1</v>
      </c>
      <c r="AF53">
        <v>1</v>
      </c>
      <c r="AG53" t="s">
        <v>182</v>
      </c>
      <c r="AH53" t="s">
        <v>182</v>
      </c>
      <c r="AI53" t="s">
        <v>182</v>
      </c>
      <c r="AJ53">
        <v>1</v>
      </c>
      <c r="AK53" t="s">
        <v>182</v>
      </c>
      <c r="AL53" t="s">
        <v>182</v>
      </c>
      <c r="AM53" t="s">
        <v>182</v>
      </c>
      <c r="AN53" t="s">
        <v>182</v>
      </c>
      <c r="AO53" t="b">
        <v>1</v>
      </c>
      <c r="AQ53" s="10">
        <f t="shared" si="0"/>
        <v>30666746.281500001</v>
      </c>
      <c r="AR53" s="10">
        <f t="shared" si="1"/>
        <v>6717477.7569000004</v>
      </c>
    </row>
    <row r="54" spans="1:44" x14ac:dyDescent="0.3">
      <c r="A54">
        <v>53</v>
      </c>
      <c r="B54">
        <v>11</v>
      </c>
      <c r="C54">
        <v>1</v>
      </c>
      <c r="D54">
        <v>23</v>
      </c>
      <c r="E54">
        <v>0.5</v>
      </c>
      <c r="F54">
        <v>292064.25030000001</v>
      </c>
      <c r="G54">
        <v>2019207</v>
      </c>
      <c r="H54">
        <v>24052</v>
      </c>
      <c r="I54">
        <v>1019</v>
      </c>
      <c r="J54" t="s">
        <v>180</v>
      </c>
      <c r="K54" t="s">
        <v>181</v>
      </c>
      <c r="L54" t="s">
        <v>180</v>
      </c>
      <c r="M54">
        <v>126417</v>
      </c>
      <c r="N54">
        <v>1</v>
      </c>
      <c r="O54">
        <v>56</v>
      </c>
      <c r="P54">
        <v>106</v>
      </c>
      <c r="Q54">
        <v>23</v>
      </c>
      <c r="R54">
        <v>5</v>
      </c>
      <c r="S54">
        <v>2</v>
      </c>
      <c r="T54" t="s">
        <v>182</v>
      </c>
      <c r="U54" t="s">
        <v>182</v>
      </c>
      <c r="V54" t="s">
        <v>0</v>
      </c>
      <c r="W54" t="s">
        <v>182</v>
      </c>
      <c r="X54">
        <v>3</v>
      </c>
      <c r="Y54" t="s">
        <v>182</v>
      </c>
      <c r="Z54" t="s">
        <v>182</v>
      </c>
      <c r="AA54" t="s">
        <v>182</v>
      </c>
      <c r="AB54" t="s">
        <v>182</v>
      </c>
      <c r="AC54">
        <v>56</v>
      </c>
      <c r="AD54">
        <v>2</v>
      </c>
      <c r="AE54">
        <v>1</v>
      </c>
      <c r="AF54">
        <v>1</v>
      </c>
      <c r="AG54" t="s">
        <v>182</v>
      </c>
      <c r="AH54" t="s">
        <v>182</v>
      </c>
      <c r="AI54" t="s">
        <v>182</v>
      </c>
      <c r="AJ54">
        <v>2</v>
      </c>
      <c r="AK54" t="s">
        <v>182</v>
      </c>
      <c r="AL54" t="s">
        <v>182</v>
      </c>
      <c r="AM54" t="s">
        <v>182</v>
      </c>
      <c r="AN54" t="s">
        <v>182</v>
      </c>
      <c r="AO54" t="b">
        <v>1</v>
      </c>
      <c r="AQ54" s="10">
        <f t="shared" si="0"/>
        <v>30958810.531800002</v>
      </c>
      <c r="AR54" s="10">
        <f t="shared" si="1"/>
        <v>6717477.7569000004</v>
      </c>
    </row>
    <row r="55" spans="1:44" x14ac:dyDescent="0.3">
      <c r="A55">
        <v>54</v>
      </c>
      <c r="B55">
        <v>11</v>
      </c>
      <c r="C55">
        <v>1</v>
      </c>
      <c r="D55">
        <v>23</v>
      </c>
      <c r="E55">
        <v>0.5</v>
      </c>
      <c r="F55">
        <v>292064.25030000001</v>
      </c>
      <c r="G55">
        <v>2019207</v>
      </c>
      <c r="H55">
        <v>24052</v>
      </c>
      <c r="I55">
        <v>1019</v>
      </c>
      <c r="J55" t="s">
        <v>180</v>
      </c>
      <c r="K55" t="s">
        <v>181</v>
      </c>
      <c r="L55" t="s">
        <v>180</v>
      </c>
      <c r="M55">
        <v>126417</v>
      </c>
      <c r="N55">
        <v>1</v>
      </c>
      <c r="O55">
        <v>69</v>
      </c>
      <c r="P55">
        <v>107</v>
      </c>
      <c r="Q55">
        <v>23</v>
      </c>
      <c r="R55">
        <v>3</v>
      </c>
      <c r="S55">
        <v>1</v>
      </c>
      <c r="T55" t="s">
        <v>182</v>
      </c>
      <c r="U55" t="s">
        <v>182</v>
      </c>
      <c r="V55" t="s">
        <v>7</v>
      </c>
      <c r="W55" t="s">
        <v>182</v>
      </c>
      <c r="X55">
        <v>3</v>
      </c>
      <c r="Y55" t="s">
        <v>182</v>
      </c>
      <c r="Z55" t="s">
        <v>182</v>
      </c>
      <c r="AA55">
        <v>1E-3</v>
      </c>
      <c r="AB55" t="s">
        <v>182</v>
      </c>
      <c r="AC55">
        <v>55</v>
      </c>
      <c r="AD55">
        <v>2</v>
      </c>
      <c r="AE55">
        <v>1</v>
      </c>
      <c r="AF55">
        <v>2</v>
      </c>
      <c r="AG55" t="s">
        <v>182</v>
      </c>
      <c r="AH55" t="s">
        <v>182</v>
      </c>
      <c r="AI55" t="s">
        <v>182</v>
      </c>
      <c r="AJ55">
        <v>1</v>
      </c>
      <c r="AK55" t="s">
        <v>182</v>
      </c>
      <c r="AL55" t="s">
        <v>182</v>
      </c>
      <c r="AM55" t="s">
        <v>182</v>
      </c>
      <c r="AN55" t="s">
        <v>182</v>
      </c>
      <c r="AO55" t="b">
        <v>1</v>
      </c>
      <c r="AQ55" s="10">
        <f t="shared" si="0"/>
        <v>31250874.782100003</v>
      </c>
      <c r="AR55" s="10">
        <f t="shared" si="1"/>
        <v>6717477.7569000004</v>
      </c>
    </row>
    <row r="56" spans="1:44" x14ac:dyDescent="0.3">
      <c r="A56">
        <v>55</v>
      </c>
      <c r="B56">
        <v>11</v>
      </c>
      <c r="C56">
        <v>1</v>
      </c>
      <c r="D56">
        <v>23</v>
      </c>
      <c r="E56">
        <v>0.5</v>
      </c>
      <c r="F56">
        <v>292064.25030000001</v>
      </c>
      <c r="G56">
        <v>2019207</v>
      </c>
      <c r="H56">
        <v>24052</v>
      </c>
      <c r="I56">
        <v>1019</v>
      </c>
      <c r="J56" t="s">
        <v>180</v>
      </c>
      <c r="K56" t="s">
        <v>181</v>
      </c>
      <c r="L56" t="s">
        <v>180</v>
      </c>
      <c r="M56">
        <v>126417</v>
      </c>
      <c r="N56">
        <v>1</v>
      </c>
      <c r="O56">
        <v>77</v>
      </c>
      <c r="P56">
        <v>103</v>
      </c>
      <c r="Q56">
        <v>23</v>
      </c>
      <c r="R56">
        <v>5</v>
      </c>
      <c r="S56">
        <v>1</v>
      </c>
      <c r="T56" t="s">
        <v>182</v>
      </c>
      <c r="U56" t="s">
        <v>182</v>
      </c>
      <c r="V56" t="s">
        <v>7</v>
      </c>
      <c r="W56" t="s">
        <v>182</v>
      </c>
      <c r="X56">
        <v>3</v>
      </c>
      <c r="Y56" t="s">
        <v>182</v>
      </c>
      <c r="Z56" t="s">
        <v>182</v>
      </c>
      <c r="AA56">
        <v>2E-3</v>
      </c>
      <c r="AB56" t="s">
        <v>182</v>
      </c>
      <c r="AC56">
        <v>56</v>
      </c>
      <c r="AD56">
        <v>2</v>
      </c>
      <c r="AE56">
        <v>1</v>
      </c>
      <c r="AF56">
        <v>2</v>
      </c>
      <c r="AG56" t="s">
        <v>182</v>
      </c>
      <c r="AH56" t="s">
        <v>182</v>
      </c>
      <c r="AI56" t="s">
        <v>182</v>
      </c>
      <c r="AJ56">
        <v>1</v>
      </c>
      <c r="AK56" t="s">
        <v>182</v>
      </c>
      <c r="AL56" t="s">
        <v>182</v>
      </c>
      <c r="AM56" t="s">
        <v>182</v>
      </c>
      <c r="AN56" t="s">
        <v>182</v>
      </c>
      <c r="AO56" t="b">
        <v>1</v>
      </c>
      <c r="AQ56" s="10">
        <f t="shared" si="0"/>
        <v>30082617.780900002</v>
      </c>
      <c r="AR56" s="10">
        <f t="shared" si="1"/>
        <v>6717477.7569000004</v>
      </c>
    </row>
    <row r="57" spans="1:44" x14ac:dyDescent="0.3">
      <c r="A57">
        <v>56</v>
      </c>
      <c r="B57">
        <v>11</v>
      </c>
      <c r="C57">
        <v>1</v>
      </c>
      <c r="D57">
        <v>23</v>
      </c>
      <c r="E57">
        <v>0.5</v>
      </c>
      <c r="F57">
        <v>292064.25030000001</v>
      </c>
      <c r="G57">
        <v>2019207</v>
      </c>
      <c r="H57">
        <v>24060</v>
      </c>
      <c r="I57">
        <v>1019</v>
      </c>
      <c r="J57" t="s">
        <v>180</v>
      </c>
      <c r="K57" t="s">
        <v>181</v>
      </c>
      <c r="L57" t="s">
        <v>180</v>
      </c>
      <c r="M57">
        <v>126417</v>
      </c>
      <c r="N57">
        <v>1</v>
      </c>
      <c r="O57">
        <v>14</v>
      </c>
      <c r="P57">
        <v>97</v>
      </c>
      <c r="Q57">
        <v>23</v>
      </c>
      <c r="R57">
        <v>5</v>
      </c>
      <c r="S57">
        <v>2</v>
      </c>
      <c r="T57" t="s">
        <v>182</v>
      </c>
      <c r="U57" t="s">
        <v>182</v>
      </c>
      <c r="V57" t="s">
        <v>0</v>
      </c>
      <c r="W57" t="s">
        <v>182</v>
      </c>
      <c r="X57">
        <v>3</v>
      </c>
      <c r="Y57" t="s">
        <v>182</v>
      </c>
      <c r="Z57" t="s">
        <v>182</v>
      </c>
      <c r="AA57" t="s">
        <v>182</v>
      </c>
      <c r="AB57" t="s">
        <v>182</v>
      </c>
      <c r="AC57">
        <v>56</v>
      </c>
      <c r="AD57">
        <v>2</v>
      </c>
      <c r="AE57">
        <v>1</v>
      </c>
      <c r="AF57">
        <v>1</v>
      </c>
      <c r="AG57" t="s">
        <v>182</v>
      </c>
      <c r="AH57" t="s">
        <v>182</v>
      </c>
      <c r="AI57" t="s">
        <v>182</v>
      </c>
      <c r="AJ57">
        <v>2</v>
      </c>
      <c r="AK57" t="s">
        <v>182</v>
      </c>
      <c r="AL57" t="s">
        <v>182</v>
      </c>
      <c r="AM57" t="s">
        <v>182</v>
      </c>
      <c r="AN57" t="s">
        <v>182</v>
      </c>
      <c r="AO57" t="b">
        <v>1</v>
      </c>
      <c r="AQ57" s="10">
        <f t="shared" si="0"/>
        <v>28330232.279100001</v>
      </c>
      <c r="AR57" s="10">
        <f t="shared" si="1"/>
        <v>6717477.7569000004</v>
      </c>
    </row>
    <row r="58" spans="1:44" x14ac:dyDescent="0.3">
      <c r="A58">
        <v>57</v>
      </c>
      <c r="B58">
        <v>11</v>
      </c>
      <c r="C58">
        <v>1</v>
      </c>
      <c r="D58">
        <v>23</v>
      </c>
      <c r="E58">
        <v>0.5</v>
      </c>
      <c r="F58">
        <v>292064.25030000001</v>
      </c>
      <c r="G58">
        <v>2019207</v>
      </c>
      <c r="H58">
        <v>24061</v>
      </c>
      <c r="I58">
        <v>1019</v>
      </c>
      <c r="J58" t="s">
        <v>180</v>
      </c>
      <c r="K58" t="s">
        <v>181</v>
      </c>
      <c r="L58" t="s">
        <v>180</v>
      </c>
      <c r="M58">
        <v>126417</v>
      </c>
      <c r="N58">
        <v>1</v>
      </c>
      <c r="O58">
        <v>16</v>
      </c>
      <c r="P58">
        <v>95</v>
      </c>
      <c r="Q58">
        <v>23</v>
      </c>
      <c r="R58">
        <v>3</v>
      </c>
      <c r="S58">
        <v>2</v>
      </c>
      <c r="T58" t="s">
        <v>182</v>
      </c>
      <c r="U58" t="s">
        <v>182</v>
      </c>
      <c r="V58" t="s">
        <v>7</v>
      </c>
      <c r="W58" t="s">
        <v>182</v>
      </c>
      <c r="X58">
        <v>4</v>
      </c>
      <c r="Y58" t="s">
        <v>182</v>
      </c>
      <c r="Z58" t="s">
        <v>182</v>
      </c>
      <c r="AA58" t="s">
        <v>182</v>
      </c>
      <c r="AB58" t="s">
        <v>182</v>
      </c>
      <c r="AC58">
        <v>55</v>
      </c>
      <c r="AD58">
        <v>2</v>
      </c>
      <c r="AE58">
        <v>1</v>
      </c>
      <c r="AF58">
        <v>1</v>
      </c>
      <c r="AG58" t="s">
        <v>182</v>
      </c>
      <c r="AH58" t="s">
        <v>182</v>
      </c>
      <c r="AI58" t="s">
        <v>182</v>
      </c>
      <c r="AJ58">
        <v>1</v>
      </c>
      <c r="AK58" t="s">
        <v>182</v>
      </c>
      <c r="AL58" t="s">
        <v>182</v>
      </c>
      <c r="AM58" t="s">
        <v>182</v>
      </c>
      <c r="AN58" t="s">
        <v>182</v>
      </c>
      <c r="AO58" t="b">
        <v>1</v>
      </c>
      <c r="AQ58" s="10">
        <f t="shared" si="0"/>
        <v>27746103.778500002</v>
      </c>
      <c r="AR58" s="10">
        <f t="shared" si="1"/>
        <v>6717477.7569000004</v>
      </c>
    </row>
    <row r="59" spans="1:44" x14ac:dyDescent="0.3">
      <c r="A59">
        <v>58</v>
      </c>
      <c r="B59">
        <v>11</v>
      </c>
      <c r="C59">
        <v>1</v>
      </c>
      <c r="D59">
        <v>23</v>
      </c>
      <c r="E59">
        <v>0.5</v>
      </c>
      <c r="F59">
        <v>292064.25030000001</v>
      </c>
      <c r="G59">
        <v>2019207</v>
      </c>
      <c r="H59">
        <v>24061</v>
      </c>
      <c r="I59">
        <v>1019</v>
      </c>
      <c r="J59" t="s">
        <v>180</v>
      </c>
      <c r="K59" t="s">
        <v>181</v>
      </c>
      <c r="L59" t="s">
        <v>180</v>
      </c>
      <c r="M59">
        <v>126417</v>
      </c>
      <c r="N59">
        <v>1</v>
      </c>
      <c r="O59">
        <v>44</v>
      </c>
      <c r="P59">
        <v>105</v>
      </c>
      <c r="Q59">
        <v>23</v>
      </c>
      <c r="R59">
        <v>2</v>
      </c>
      <c r="S59">
        <v>1</v>
      </c>
      <c r="T59" t="s">
        <v>182</v>
      </c>
      <c r="U59" t="s">
        <v>182</v>
      </c>
      <c r="V59" t="s">
        <v>0</v>
      </c>
      <c r="W59" t="s">
        <v>182</v>
      </c>
      <c r="X59">
        <v>4</v>
      </c>
      <c r="Y59" t="s">
        <v>182</v>
      </c>
      <c r="Z59" t="s">
        <v>182</v>
      </c>
      <c r="AA59" t="s">
        <v>182</v>
      </c>
      <c r="AB59" t="s">
        <v>182</v>
      </c>
      <c r="AC59">
        <v>55</v>
      </c>
      <c r="AD59">
        <v>2</v>
      </c>
      <c r="AE59">
        <v>1</v>
      </c>
      <c r="AF59">
        <v>1</v>
      </c>
      <c r="AG59" t="s">
        <v>182</v>
      </c>
      <c r="AH59" t="s">
        <v>182</v>
      </c>
      <c r="AI59" t="s">
        <v>182</v>
      </c>
      <c r="AJ59">
        <v>1</v>
      </c>
      <c r="AK59" t="s">
        <v>182</v>
      </c>
      <c r="AL59" t="s">
        <v>182</v>
      </c>
      <c r="AM59" t="s">
        <v>182</v>
      </c>
      <c r="AN59" t="s">
        <v>182</v>
      </c>
      <c r="AO59" t="b">
        <v>1</v>
      </c>
      <c r="AQ59" s="10">
        <f t="shared" si="0"/>
        <v>30666746.281500001</v>
      </c>
      <c r="AR59" s="10">
        <f t="shared" si="1"/>
        <v>6717477.7569000004</v>
      </c>
    </row>
    <row r="60" spans="1:44" x14ac:dyDescent="0.3">
      <c r="A60">
        <v>59</v>
      </c>
      <c r="B60">
        <v>11</v>
      </c>
      <c r="C60">
        <v>1</v>
      </c>
      <c r="D60">
        <v>23</v>
      </c>
      <c r="E60">
        <v>0.5</v>
      </c>
      <c r="F60">
        <v>292064.25030000001</v>
      </c>
      <c r="G60">
        <v>2019207</v>
      </c>
      <c r="H60">
        <v>24066</v>
      </c>
      <c r="I60">
        <v>1019</v>
      </c>
      <c r="J60" t="s">
        <v>180</v>
      </c>
      <c r="K60" t="s">
        <v>181</v>
      </c>
      <c r="L60" t="s">
        <v>180</v>
      </c>
      <c r="M60">
        <v>126417</v>
      </c>
      <c r="N60">
        <v>1</v>
      </c>
      <c r="O60">
        <v>40</v>
      </c>
      <c r="P60">
        <v>98</v>
      </c>
      <c r="Q60">
        <v>23</v>
      </c>
      <c r="R60">
        <v>1</v>
      </c>
      <c r="S60">
        <v>1</v>
      </c>
      <c r="T60" t="s">
        <v>182</v>
      </c>
      <c r="U60" t="s">
        <v>182</v>
      </c>
      <c r="V60" t="s">
        <v>0</v>
      </c>
      <c r="W60" t="s">
        <v>182</v>
      </c>
      <c r="X60">
        <v>3</v>
      </c>
      <c r="Y60" t="s">
        <v>182</v>
      </c>
      <c r="Z60" t="s">
        <v>182</v>
      </c>
      <c r="AA60" t="s">
        <v>182</v>
      </c>
      <c r="AB60" t="s">
        <v>182</v>
      </c>
      <c r="AC60">
        <v>57</v>
      </c>
      <c r="AD60">
        <v>2</v>
      </c>
      <c r="AE60">
        <v>1</v>
      </c>
      <c r="AF60">
        <v>2</v>
      </c>
      <c r="AG60" t="s">
        <v>182</v>
      </c>
      <c r="AH60" t="s">
        <v>182</v>
      </c>
      <c r="AI60" t="s">
        <v>182</v>
      </c>
      <c r="AJ60">
        <v>1</v>
      </c>
      <c r="AK60" t="s">
        <v>182</v>
      </c>
      <c r="AL60" t="s">
        <v>182</v>
      </c>
      <c r="AM60" t="s">
        <v>182</v>
      </c>
      <c r="AN60" t="s">
        <v>182</v>
      </c>
      <c r="AO60" t="b">
        <v>1</v>
      </c>
      <c r="AQ60" s="10">
        <f t="shared" si="0"/>
        <v>28622296.529400002</v>
      </c>
      <c r="AR60" s="10">
        <f t="shared" si="1"/>
        <v>6717477.7569000004</v>
      </c>
    </row>
    <row r="61" spans="1:44" x14ac:dyDescent="0.3">
      <c r="A61">
        <v>60</v>
      </c>
      <c r="B61">
        <v>11</v>
      </c>
      <c r="C61">
        <v>1</v>
      </c>
      <c r="D61">
        <v>23</v>
      </c>
      <c r="E61">
        <v>0.5</v>
      </c>
      <c r="F61">
        <v>292064.25030000001</v>
      </c>
      <c r="G61">
        <v>2019207</v>
      </c>
      <c r="H61">
        <v>24070</v>
      </c>
      <c r="I61">
        <v>1019</v>
      </c>
      <c r="J61" t="s">
        <v>180</v>
      </c>
      <c r="K61" t="s">
        <v>181</v>
      </c>
      <c r="L61" t="s">
        <v>180</v>
      </c>
      <c r="M61">
        <v>126417</v>
      </c>
      <c r="N61">
        <v>1</v>
      </c>
      <c r="O61">
        <v>8</v>
      </c>
      <c r="P61">
        <v>124</v>
      </c>
      <c r="Q61">
        <v>23</v>
      </c>
      <c r="R61">
        <v>3</v>
      </c>
      <c r="S61">
        <v>2</v>
      </c>
      <c r="T61" t="s">
        <v>182</v>
      </c>
      <c r="U61" t="s">
        <v>182</v>
      </c>
      <c r="V61" t="s">
        <v>0</v>
      </c>
      <c r="W61" t="s">
        <v>182</v>
      </c>
      <c r="X61">
        <v>3</v>
      </c>
      <c r="Y61" t="s">
        <v>182</v>
      </c>
      <c r="Z61" t="s">
        <v>182</v>
      </c>
      <c r="AA61" t="s">
        <v>182</v>
      </c>
      <c r="AB61" t="s">
        <v>182</v>
      </c>
      <c r="AC61">
        <v>55</v>
      </c>
      <c r="AD61">
        <v>2</v>
      </c>
      <c r="AE61">
        <v>1</v>
      </c>
      <c r="AF61">
        <v>2</v>
      </c>
      <c r="AG61" t="s">
        <v>182</v>
      </c>
      <c r="AH61" t="s">
        <v>182</v>
      </c>
      <c r="AI61" t="s">
        <v>182</v>
      </c>
      <c r="AJ61">
        <v>1</v>
      </c>
      <c r="AK61" t="s">
        <v>182</v>
      </c>
      <c r="AL61" t="s">
        <v>182</v>
      </c>
      <c r="AM61" t="s">
        <v>182</v>
      </c>
      <c r="AN61" t="s">
        <v>182</v>
      </c>
      <c r="AO61" t="b">
        <v>1</v>
      </c>
      <c r="AQ61" s="10">
        <f t="shared" si="0"/>
        <v>36215967.037200004</v>
      </c>
      <c r="AR61" s="10">
        <f t="shared" si="1"/>
        <v>6717477.7569000004</v>
      </c>
    </row>
    <row r="62" spans="1:44" x14ac:dyDescent="0.3">
      <c r="A62">
        <v>61</v>
      </c>
      <c r="B62">
        <v>11</v>
      </c>
      <c r="C62">
        <v>1</v>
      </c>
      <c r="D62">
        <v>23</v>
      </c>
      <c r="E62">
        <v>0.5</v>
      </c>
      <c r="F62">
        <v>292064.25030000001</v>
      </c>
      <c r="G62">
        <v>2019207</v>
      </c>
      <c r="H62">
        <v>24070</v>
      </c>
      <c r="I62">
        <v>1019</v>
      </c>
      <c r="J62" t="s">
        <v>180</v>
      </c>
      <c r="K62" t="s">
        <v>181</v>
      </c>
      <c r="L62" t="s">
        <v>180</v>
      </c>
      <c r="M62">
        <v>126417</v>
      </c>
      <c r="N62">
        <v>1</v>
      </c>
      <c r="O62">
        <v>32</v>
      </c>
      <c r="P62">
        <v>108</v>
      </c>
      <c r="Q62">
        <v>23</v>
      </c>
      <c r="R62">
        <v>4</v>
      </c>
      <c r="S62">
        <v>2</v>
      </c>
      <c r="T62" t="s">
        <v>182</v>
      </c>
      <c r="U62" t="s">
        <v>182</v>
      </c>
      <c r="V62" t="s">
        <v>0</v>
      </c>
      <c r="W62" t="s">
        <v>182</v>
      </c>
      <c r="X62">
        <v>3</v>
      </c>
      <c r="Y62" t="s">
        <v>182</v>
      </c>
      <c r="Z62" t="s">
        <v>182</v>
      </c>
      <c r="AA62" t="s">
        <v>182</v>
      </c>
      <c r="AB62" t="s">
        <v>182</v>
      </c>
      <c r="AC62">
        <v>55</v>
      </c>
      <c r="AD62">
        <v>2</v>
      </c>
      <c r="AE62">
        <v>1</v>
      </c>
      <c r="AF62">
        <v>2</v>
      </c>
      <c r="AG62" t="s">
        <v>182</v>
      </c>
      <c r="AH62" t="s">
        <v>182</v>
      </c>
      <c r="AI62" t="s">
        <v>182</v>
      </c>
      <c r="AJ62">
        <v>1</v>
      </c>
      <c r="AK62" t="s">
        <v>182</v>
      </c>
      <c r="AL62" t="s">
        <v>182</v>
      </c>
      <c r="AM62" t="s">
        <v>182</v>
      </c>
      <c r="AN62" t="s">
        <v>182</v>
      </c>
      <c r="AO62" t="b">
        <v>1</v>
      </c>
      <c r="AQ62" s="10">
        <f t="shared" si="0"/>
        <v>31542939.032400001</v>
      </c>
      <c r="AR62" s="10">
        <f t="shared" si="1"/>
        <v>6717477.7569000004</v>
      </c>
    </row>
    <row r="63" spans="1:44" x14ac:dyDescent="0.3">
      <c r="A63">
        <v>62</v>
      </c>
      <c r="B63">
        <v>11</v>
      </c>
      <c r="C63">
        <v>1</v>
      </c>
      <c r="D63">
        <v>23</v>
      </c>
      <c r="E63">
        <v>0.5</v>
      </c>
      <c r="F63">
        <v>292064.25030000001</v>
      </c>
      <c r="G63">
        <v>2019207</v>
      </c>
      <c r="H63">
        <v>24070</v>
      </c>
      <c r="I63">
        <v>1019</v>
      </c>
      <c r="J63" t="s">
        <v>180</v>
      </c>
      <c r="K63" t="s">
        <v>181</v>
      </c>
      <c r="L63" t="s">
        <v>180</v>
      </c>
      <c r="M63">
        <v>126417</v>
      </c>
      <c r="N63">
        <v>1</v>
      </c>
      <c r="O63">
        <v>34</v>
      </c>
      <c r="P63">
        <v>102</v>
      </c>
      <c r="Q63">
        <v>23</v>
      </c>
      <c r="R63">
        <v>3</v>
      </c>
      <c r="S63">
        <v>2</v>
      </c>
      <c r="T63" t="s">
        <v>182</v>
      </c>
      <c r="U63" t="s">
        <v>182</v>
      </c>
      <c r="V63" t="s">
        <v>0</v>
      </c>
      <c r="W63" t="s">
        <v>182</v>
      </c>
      <c r="X63">
        <v>3</v>
      </c>
      <c r="Y63" t="s">
        <v>182</v>
      </c>
      <c r="Z63" t="s">
        <v>182</v>
      </c>
      <c r="AA63" t="s">
        <v>182</v>
      </c>
      <c r="AB63" t="s">
        <v>182</v>
      </c>
      <c r="AC63">
        <v>57</v>
      </c>
      <c r="AD63">
        <v>2</v>
      </c>
      <c r="AE63">
        <v>1</v>
      </c>
      <c r="AF63">
        <v>2</v>
      </c>
      <c r="AG63" t="s">
        <v>182</v>
      </c>
      <c r="AH63" t="s">
        <v>182</v>
      </c>
      <c r="AI63" t="s">
        <v>182</v>
      </c>
      <c r="AJ63">
        <v>1</v>
      </c>
      <c r="AK63" t="s">
        <v>182</v>
      </c>
      <c r="AL63" t="s">
        <v>182</v>
      </c>
      <c r="AM63" t="s">
        <v>182</v>
      </c>
      <c r="AN63" t="s">
        <v>182</v>
      </c>
      <c r="AO63" t="b">
        <v>1</v>
      </c>
      <c r="AQ63" s="10">
        <f t="shared" si="0"/>
        <v>29790553.5306</v>
      </c>
      <c r="AR63" s="10">
        <f t="shared" si="1"/>
        <v>6717477.7569000004</v>
      </c>
    </row>
    <row r="64" spans="1:44" x14ac:dyDescent="0.3">
      <c r="A64">
        <v>63</v>
      </c>
      <c r="B64">
        <v>11</v>
      </c>
      <c r="C64">
        <v>1</v>
      </c>
      <c r="D64">
        <v>23</v>
      </c>
      <c r="E64">
        <v>0.5</v>
      </c>
      <c r="F64">
        <v>292064.25030000001</v>
      </c>
      <c r="G64">
        <v>2019207</v>
      </c>
      <c r="H64">
        <v>24070</v>
      </c>
      <c r="I64">
        <v>1019</v>
      </c>
      <c r="J64" t="s">
        <v>180</v>
      </c>
      <c r="K64" t="s">
        <v>181</v>
      </c>
      <c r="L64" t="s">
        <v>180</v>
      </c>
      <c r="M64">
        <v>126417</v>
      </c>
      <c r="N64">
        <v>1</v>
      </c>
      <c r="O64">
        <v>38</v>
      </c>
      <c r="P64">
        <v>105</v>
      </c>
      <c r="Q64">
        <v>23</v>
      </c>
      <c r="R64">
        <v>3</v>
      </c>
      <c r="S64">
        <v>2</v>
      </c>
      <c r="T64" t="s">
        <v>182</v>
      </c>
      <c r="U64" t="s">
        <v>182</v>
      </c>
      <c r="V64" t="s">
        <v>0</v>
      </c>
      <c r="W64" t="s">
        <v>182</v>
      </c>
      <c r="X64">
        <v>3</v>
      </c>
      <c r="Y64" t="s">
        <v>182</v>
      </c>
      <c r="Z64" t="s">
        <v>182</v>
      </c>
      <c r="AA64" t="s">
        <v>182</v>
      </c>
      <c r="AB64" t="s">
        <v>182</v>
      </c>
      <c r="AC64">
        <v>56</v>
      </c>
      <c r="AD64">
        <v>2</v>
      </c>
      <c r="AE64">
        <v>1</v>
      </c>
      <c r="AF64">
        <v>2</v>
      </c>
      <c r="AG64" t="s">
        <v>182</v>
      </c>
      <c r="AH64" t="s">
        <v>182</v>
      </c>
      <c r="AI64" t="s">
        <v>182</v>
      </c>
      <c r="AJ64">
        <v>1</v>
      </c>
      <c r="AK64" t="s">
        <v>182</v>
      </c>
      <c r="AL64" t="s">
        <v>182</v>
      </c>
      <c r="AM64" t="s">
        <v>182</v>
      </c>
      <c r="AN64" t="s">
        <v>182</v>
      </c>
      <c r="AO64" t="b">
        <v>1</v>
      </c>
      <c r="AQ64" s="10">
        <f t="shared" si="0"/>
        <v>30666746.281500001</v>
      </c>
      <c r="AR64" s="10">
        <f t="shared" si="1"/>
        <v>6717477.7569000004</v>
      </c>
    </row>
    <row r="65" spans="1:44" x14ac:dyDescent="0.3">
      <c r="A65">
        <v>64</v>
      </c>
      <c r="B65">
        <v>11</v>
      </c>
      <c r="C65">
        <v>1</v>
      </c>
      <c r="D65">
        <v>23</v>
      </c>
      <c r="E65">
        <v>0.5</v>
      </c>
      <c r="F65">
        <v>292064.25030000001</v>
      </c>
      <c r="G65">
        <v>2019207</v>
      </c>
      <c r="H65">
        <v>24070</v>
      </c>
      <c r="I65">
        <v>1019</v>
      </c>
      <c r="J65" t="s">
        <v>180</v>
      </c>
      <c r="K65" t="s">
        <v>181</v>
      </c>
      <c r="L65" t="s">
        <v>180</v>
      </c>
      <c r="M65">
        <v>126417</v>
      </c>
      <c r="N65">
        <v>1</v>
      </c>
      <c r="O65">
        <v>40</v>
      </c>
      <c r="P65">
        <v>118</v>
      </c>
      <c r="Q65">
        <v>23</v>
      </c>
      <c r="R65">
        <v>5</v>
      </c>
      <c r="S65">
        <v>1</v>
      </c>
      <c r="T65" t="s">
        <v>182</v>
      </c>
      <c r="U65" t="s">
        <v>182</v>
      </c>
      <c r="V65" t="s">
        <v>7</v>
      </c>
      <c r="W65" t="s">
        <v>182</v>
      </c>
      <c r="X65">
        <v>3</v>
      </c>
      <c r="Y65" t="s">
        <v>182</v>
      </c>
      <c r="Z65" t="s">
        <v>182</v>
      </c>
      <c r="AA65">
        <v>2E-3</v>
      </c>
      <c r="AB65" t="s">
        <v>182</v>
      </c>
      <c r="AC65">
        <v>56</v>
      </c>
      <c r="AD65">
        <v>2</v>
      </c>
      <c r="AE65">
        <v>1</v>
      </c>
      <c r="AF65">
        <v>2</v>
      </c>
      <c r="AG65" t="s">
        <v>182</v>
      </c>
      <c r="AH65" t="s">
        <v>182</v>
      </c>
      <c r="AI65" t="s">
        <v>182</v>
      </c>
      <c r="AJ65">
        <v>1</v>
      </c>
      <c r="AK65" t="s">
        <v>182</v>
      </c>
      <c r="AL65" t="s">
        <v>182</v>
      </c>
      <c r="AM65" t="s">
        <v>182</v>
      </c>
      <c r="AN65" t="s">
        <v>182</v>
      </c>
      <c r="AO65" t="b">
        <v>1</v>
      </c>
      <c r="AQ65" s="10">
        <f t="shared" si="0"/>
        <v>34463581.535400003</v>
      </c>
      <c r="AR65" s="10">
        <f t="shared" si="1"/>
        <v>6717477.7569000004</v>
      </c>
    </row>
    <row r="66" spans="1:44" x14ac:dyDescent="0.3">
      <c r="A66">
        <v>65</v>
      </c>
      <c r="B66">
        <v>11</v>
      </c>
      <c r="C66">
        <v>1</v>
      </c>
      <c r="D66">
        <v>23</v>
      </c>
      <c r="E66">
        <v>0.5</v>
      </c>
      <c r="F66">
        <v>292064.25030000001</v>
      </c>
      <c r="G66">
        <v>2019207</v>
      </c>
      <c r="H66">
        <v>24070</v>
      </c>
      <c r="I66">
        <v>1019</v>
      </c>
      <c r="J66" t="s">
        <v>180</v>
      </c>
      <c r="K66" t="s">
        <v>181</v>
      </c>
      <c r="L66" t="s">
        <v>180</v>
      </c>
      <c r="M66">
        <v>126417</v>
      </c>
      <c r="N66">
        <v>1</v>
      </c>
      <c r="O66">
        <v>50</v>
      </c>
      <c r="P66">
        <v>126</v>
      </c>
      <c r="Q66">
        <v>23</v>
      </c>
      <c r="R66">
        <v>3</v>
      </c>
      <c r="S66">
        <v>1</v>
      </c>
      <c r="T66" t="s">
        <v>182</v>
      </c>
      <c r="U66" t="s">
        <v>182</v>
      </c>
      <c r="V66" t="s">
        <v>7</v>
      </c>
      <c r="W66" t="s">
        <v>182</v>
      </c>
      <c r="X66">
        <v>3</v>
      </c>
      <c r="Y66" t="s">
        <v>182</v>
      </c>
      <c r="Z66" t="s">
        <v>182</v>
      </c>
      <c r="AA66">
        <v>1E-3</v>
      </c>
      <c r="AB66" t="s">
        <v>182</v>
      </c>
      <c r="AC66">
        <v>55</v>
      </c>
      <c r="AD66">
        <v>2</v>
      </c>
      <c r="AE66">
        <v>1</v>
      </c>
      <c r="AF66">
        <v>2</v>
      </c>
      <c r="AG66" t="s">
        <v>182</v>
      </c>
      <c r="AH66" t="s">
        <v>182</v>
      </c>
      <c r="AI66" t="s">
        <v>182</v>
      </c>
      <c r="AJ66">
        <v>1</v>
      </c>
      <c r="AK66" t="s">
        <v>182</v>
      </c>
      <c r="AL66" t="s">
        <v>182</v>
      </c>
      <c r="AM66" t="s">
        <v>182</v>
      </c>
      <c r="AN66" t="s">
        <v>182</v>
      </c>
      <c r="AO66" t="b">
        <v>1</v>
      </c>
      <c r="AQ66" s="10">
        <f t="shared" ref="AQ66:AQ129" si="2">$F66*P66</f>
        <v>36800095.537799999</v>
      </c>
      <c r="AR66" s="10">
        <f t="shared" ref="AR66:AR129" si="3">$F66*Q66</f>
        <v>6717477.7569000004</v>
      </c>
    </row>
    <row r="67" spans="1:44" x14ac:dyDescent="0.3">
      <c r="A67">
        <v>66</v>
      </c>
      <c r="B67">
        <v>11</v>
      </c>
      <c r="C67">
        <v>1</v>
      </c>
      <c r="D67">
        <v>23</v>
      </c>
      <c r="E67">
        <v>0.5</v>
      </c>
      <c r="F67">
        <v>292064.25030000001</v>
      </c>
      <c r="G67">
        <v>2019207</v>
      </c>
      <c r="H67">
        <v>24070</v>
      </c>
      <c r="I67">
        <v>1019</v>
      </c>
      <c r="J67" t="s">
        <v>180</v>
      </c>
      <c r="K67" t="s">
        <v>181</v>
      </c>
      <c r="L67" t="s">
        <v>180</v>
      </c>
      <c r="M67">
        <v>126417</v>
      </c>
      <c r="N67">
        <v>1</v>
      </c>
      <c r="O67">
        <v>66</v>
      </c>
      <c r="P67">
        <v>103</v>
      </c>
      <c r="Q67">
        <v>23</v>
      </c>
      <c r="R67">
        <v>3</v>
      </c>
      <c r="S67">
        <v>1</v>
      </c>
      <c r="T67" t="s">
        <v>182</v>
      </c>
      <c r="U67" t="s">
        <v>182</v>
      </c>
      <c r="V67" t="s">
        <v>7</v>
      </c>
      <c r="W67" t="s">
        <v>182</v>
      </c>
      <c r="X67">
        <v>3</v>
      </c>
      <c r="Y67" t="s">
        <v>182</v>
      </c>
      <c r="Z67" t="s">
        <v>182</v>
      </c>
      <c r="AA67">
        <v>1E-3</v>
      </c>
      <c r="AB67" t="s">
        <v>182</v>
      </c>
      <c r="AC67">
        <v>55</v>
      </c>
      <c r="AD67">
        <v>2</v>
      </c>
      <c r="AE67">
        <v>1</v>
      </c>
      <c r="AF67">
        <v>2</v>
      </c>
      <c r="AG67" t="s">
        <v>182</v>
      </c>
      <c r="AH67" t="s">
        <v>182</v>
      </c>
      <c r="AI67" t="s">
        <v>182</v>
      </c>
      <c r="AJ67">
        <v>1</v>
      </c>
      <c r="AK67" t="s">
        <v>182</v>
      </c>
      <c r="AL67" t="s">
        <v>182</v>
      </c>
      <c r="AM67" t="s">
        <v>182</v>
      </c>
      <c r="AN67" t="s">
        <v>182</v>
      </c>
      <c r="AO67" t="b">
        <v>1</v>
      </c>
      <c r="AQ67" s="10">
        <f t="shared" si="2"/>
        <v>30082617.780900002</v>
      </c>
      <c r="AR67" s="10">
        <f t="shared" si="3"/>
        <v>6717477.7569000004</v>
      </c>
    </row>
    <row r="68" spans="1:44" x14ac:dyDescent="0.3">
      <c r="A68">
        <v>67</v>
      </c>
      <c r="B68">
        <v>11</v>
      </c>
      <c r="C68">
        <v>1</v>
      </c>
      <c r="D68">
        <v>23</v>
      </c>
      <c r="E68">
        <v>0.5</v>
      </c>
      <c r="F68">
        <v>292064.25030000001</v>
      </c>
      <c r="G68">
        <v>2019207</v>
      </c>
      <c r="H68">
        <v>24070</v>
      </c>
      <c r="I68">
        <v>1019</v>
      </c>
      <c r="J68" t="s">
        <v>180</v>
      </c>
      <c r="K68" t="s">
        <v>181</v>
      </c>
      <c r="L68" t="s">
        <v>180</v>
      </c>
      <c r="M68">
        <v>126417</v>
      </c>
      <c r="N68">
        <v>1</v>
      </c>
      <c r="O68">
        <v>67</v>
      </c>
      <c r="P68">
        <v>107</v>
      </c>
      <c r="Q68">
        <v>23</v>
      </c>
      <c r="R68">
        <v>3</v>
      </c>
      <c r="S68">
        <v>2</v>
      </c>
      <c r="T68" t="s">
        <v>182</v>
      </c>
      <c r="U68" t="s">
        <v>182</v>
      </c>
      <c r="V68" t="s">
        <v>0</v>
      </c>
      <c r="W68" t="s">
        <v>182</v>
      </c>
      <c r="X68">
        <v>3</v>
      </c>
      <c r="Y68" t="s">
        <v>182</v>
      </c>
      <c r="Z68" t="s">
        <v>182</v>
      </c>
      <c r="AA68" t="s">
        <v>182</v>
      </c>
      <c r="AB68" t="s">
        <v>182</v>
      </c>
      <c r="AC68">
        <v>56</v>
      </c>
      <c r="AD68">
        <v>2</v>
      </c>
      <c r="AE68">
        <v>1</v>
      </c>
      <c r="AF68">
        <v>2</v>
      </c>
      <c r="AG68" t="s">
        <v>182</v>
      </c>
      <c r="AH68" t="s">
        <v>182</v>
      </c>
      <c r="AI68" t="s">
        <v>182</v>
      </c>
      <c r="AJ68">
        <v>1</v>
      </c>
      <c r="AK68" t="s">
        <v>182</v>
      </c>
      <c r="AL68" t="s">
        <v>182</v>
      </c>
      <c r="AM68" t="s">
        <v>182</v>
      </c>
      <c r="AN68" t="s">
        <v>182</v>
      </c>
      <c r="AO68" t="b">
        <v>1</v>
      </c>
      <c r="AQ68" s="10">
        <f t="shared" si="2"/>
        <v>31250874.782100003</v>
      </c>
      <c r="AR68" s="10">
        <f t="shared" si="3"/>
        <v>6717477.7569000004</v>
      </c>
    </row>
    <row r="69" spans="1:44" x14ac:dyDescent="0.3">
      <c r="A69">
        <v>68</v>
      </c>
      <c r="B69">
        <v>11</v>
      </c>
      <c r="C69">
        <v>1</v>
      </c>
      <c r="D69">
        <v>23.5</v>
      </c>
      <c r="E69">
        <v>0.5</v>
      </c>
      <c r="F69">
        <v>270874.23330000002</v>
      </c>
      <c r="G69">
        <v>2019207</v>
      </c>
      <c r="H69">
        <v>24045</v>
      </c>
      <c r="I69">
        <v>1019</v>
      </c>
      <c r="J69" t="s">
        <v>180</v>
      </c>
      <c r="K69" t="s">
        <v>181</v>
      </c>
      <c r="L69" t="s">
        <v>180</v>
      </c>
      <c r="M69">
        <v>126417</v>
      </c>
      <c r="N69">
        <v>1</v>
      </c>
      <c r="O69">
        <v>21</v>
      </c>
      <c r="P69">
        <v>123</v>
      </c>
      <c r="Q69">
        <v>23.5</v>
      </c>
      <c r="R69">
        <v>2</v>
      </c>
      <c r="S69">
        <v>1</v>
      </c>
      <c r="T69" t="s">
        <v>182</v>
      </c>
      <c r="U69" t="s">
        <v>182</v>
      </c>
      <c r="V69" t="s">
        <v>0</v>
      </c>
      <c r="W69" t="s">
        <v>182</v>
      </c>
      <c r="X69">
        <v>4</v>
      </c>
      <c r="Y69" t="s">
        <v>182</v>
      </c>
      <c r="Z69" t="s">
        <v>182</v>
      </c>
      <c r="AA69" t="s">
        <v>182</v>
      </c>
      <c r="AB69" t="s">
        <v>182</v>
      </c>
      <c r="AC69">
        <v>56</v>
      </c>
      <c r="AD69">
        <v>2</v>
      </c>
      <c r="AE69">
        <v>1</v>
      </c>
      <c r="AF69">
        <v>2</v>
      </c>
      <c r="AG69" t="s">
        <v>182</v>
      </c>
      <c r="AH69" t="s">
        <v>182</v>
      </c>
      <c r="AI69" t="s">
        <v>182</v>
      </c>
      <c r="AJ69">
        <v>1</v>
      </c>
      <c r="AK69" t="s">
        <v>182</v>
      </c>
      <c r="AL69" t="s">
        <v>182</v>
      </c>
      <c r="AM69" t="s">
        <v>182</v>
      </c>
      <c r="AN69" t="s">
        <v>182</v>
      </c>
      <c r="AO69" t="b">
        <v>1</v>
      </c>
      <c r="AQ69" s="10">
        <f t="shared" si="2"/>
        <v>33317530.695900004</v>
      </c>
      <c r="AR69" s="10">
        <f t="shared" si="3"/>
        <v>6365544.4825500008</v>
      </c>
    </row>
    <row r="70" spans="1:44" x14ac:dyDescent="0.3">
      <c r="A70">
        <v>69</v>
      </c>
      <c r="B70">
        <v>11</v>
      </c>
      <c r="C70">
        <v>1</v>
      </c>
      <c r="D70">
        <v>23.5</v>
      </c>
      <c r="E70">
        <v>0.5</v>
      </c>
      <c r="F70">
        <v>270874.23330000002</v>
      </c>
      <c r="G70">
        <v>2019207</v>
      </c>
      <c r="H70">
        <v>24045</v>
      </c>
      <c r="I70">
        <v>1019</v>
      </c>
      <c r="J70" t="s">
        <v>180</v>
      </c>
      <c r="K70" t="s">
        <v>181</v>
      </c>
      <c r="L70" t="s">
        <v>180</v>
      </c>
      <c r="M70">
        <v>126417</v>
      </c>
      <c r="N70">
        <v>1</v>
      </c>
      <c r="O70">
        <v>88</v>
      </c>
      <c r="P70">
        <v>105</v>
      </c>
      <c r="Q70">
        <v>23.5</v>
      </c>
      <c r="R70">
        <v>2</v>
      </c>
      <c r="S70">
        <v>1</v>
      </c>
      <c r="T70" t="s">
        <v>182</v>
      </c>
      <c r="U70" t="s">
        <v>182</v>
      </c>
      <c r="V70" t="s">
        <v>0</v>
      </c>
      <c r="W70" t="s">
        <v>182</v>
      </c>
      <c r="X70">
        <v>4</v>
      </c>
      <c r="Y70" t="s">
        <v>182</v>
      </c>
      <c r="Z70" t="s">
        <v>182</v>
      </c>
      <c r="AA70" t="s">
        <v>182</v>
      </c>
      <c r="AB70" t="s">
        <v>182</v>
      </c>
      <c r="AC70">
        <v>56</v>
      </c>
      <c r="AD70">
        <v>2</v>
      </c>
      <c r="AE70">
        <v>1</v>
      </c>
      <c r="AF70">
        <v>2</v>
      </c>
      <c r="AG70" t="s">
        <v>182</v>
      </c>
      <c r="AH70" t="s">
        <v>182</v>
      </c>
      <c r="AI70" t="s">
        <v>182</v>
      </c>
      <c r="AJ70">
        <v>1</v>
      </c>
      <c r="AK70" t="s">
        <v>182</v>
      </c>
      <c r="AL70" t="s">
        <v>182</v>
      </c>
      <c r="AM70" t="s">
        <v>182</v>
      </c>
      <c r="AN70" t="s">
        <v>182</v>
      </c>
      <c r="AO70" t="b">
        <v>1</v>
      </c>
      <c r="AQ70" s="10">
        <f t="shared" si="2"/>
        <v>28441794.496500004</v>
      </c>
      <c r="AR70" s="10">
        <f t="shared" si="3"/>
        <v>6365544.4825500008</v>
      </c>
    </row>
    <row r="71" spans="1:44" x14ac:dyDescent="0.3">
      <c r="A71">
        <v>70</v>
      </c>
      <c r="B71">
        <v>11</v>
      </c>
      <c r="C71">
        <v>1</v>
      </c>
      <c r="D71">
        <v>23.5</v>
      </c>
      <c r="E71">
        <v>0.5</v>
      </c>
      <c r="F71">
        <v>270874.23330000002</v>
      </c>
      <c r="G71">
        <v>2019207</v>
      </c>
      <c r="H71">
        <v>24052</v>
      </c>
      <c r="I71">
        <v>1019</v>
      </c>
      <c r="J71" t="s">
        <v>180</v>
      </c>
      <c r="K71" t="s">
        <v>181</v>
      </c>
      <c r="L71" t="s">
        <v>180</v>
      </c>
      <c r="M71">
        <v>126417</v>
      </c>
      <c r="N71">
        <v>1</v>
      </c>
      <c r="O71">
        <v>29</v>
      </c>
      <c r="P71">
        <v>114</v>
      </c>
      <c r="Q71">
        <v>23.5</v>
      </c>
      <c r="R71">
        <v>3</v>
      </c>
      <c r="S71">
        <v>1</v>
      </c>
      <c r="T71" t="s">
        <v>182</v>
      </c>
      <c r="U71" t="s">
        <v>182</v>
      </c>
      <c r="V71" t="s">
        <v>0</v>
      </c>
      <c r="W71" t="s">
        <v>182</v>
      </c>
      <c r="X71">
        <v>4</v>
      </c>
      <c r="Y71" t="s">
        <v>182</v>
      </c>
      <c r="Z71" t="s">
        <v>182</v>
      </c>
      <c r="AA71" t="s">
        <v>182</v>
      </c>
      <c r="AB71" t="s">
        <v>182</v>
      </c>
      <c r="AC71">
        <v>55</v>
      </c>
      <c r="AD71">
        <v>2</v>
      </c>
      <c r="AE71">
        <v>1</v>
      </c>
      <c r="AF71">
        <v>1</v>
      </c>
      <c r="AG71" t="s">
        <v>182</v>
      </c>
      <c r="AH71" t="s">
        <v>182</v>
      </c>
      <c r="AI71" t="s">
        <v>182</v>
      </c>
      <c r="AJ71">
        <v>1</v>
      </c>
      <c r="AK71" t="s">
        <v>182</v>
      </c>
      <c r="AL71" t="s">
        <v>182</v>
      </c>
      <c r="AM71" t="s">
        <v>182</v>
      </c>
      <c r="AN71" t="s">
        <v>182</v>
      </c>
      <c r="AO71" t="b">
        <v>1</v>
      </c>
      <c r="AQ71" s="10">
        <f t="shared" si="2"/>
        <v>30879662.596200004</v>
      </c>
      <c r="AR71" s="10">
        <f t="shared" si="3"/>
        <v>6365544.4825500008</v>
      </c>
    </row>
    <row r="72" spans="1:44" x14ac:dyDescent="0.3">
      <c r="A72">
        <v>71</v>
      </c>
      <c r="B72">
        <v>11</v>
      </c>
      <c r="C72">
        <v>1</v>
      </c>
      <c r="D72">
        <v>23.5</v>
      </c>
      <c r="E72">
        <v>0.5</v>
      </c>
      <c r="F72">
        <v>270874.23330000002</v>
      </c>
      <c r="G72">
        <v>2019207</v>
      </c>
      <c r="H72">
        <v>24052</v>
      </c>
      <c r="I72">
        <v>1019</v>
      </c>
      <c r="J72" t="s">
        <v>180</v>
      </c>
      <c r="K72" t="s">
        <v>181</v>
      </c>
      <c r="L72" t="s">
        <v>180</v>
      </c>
      <c r="M72">
        <v>126417</v>
      </c>
      <c r="N72">
        <v>1</v>
      </c>
      <c r="O72">
        <v>35</v>
      </c>
      <c r="P72">
        <v>111</v>
      </c>
      <c r="Q72">
        <v>23.5</v>
      </c>
      <c r="R72">
        <v>3</v>
      </c>
      <c r="S72">
        <v>1</v>
      </c>
      <c r="T72" t="s">
        <v>182</v>
      </c>
      <c r="U72" t="s">
        <v>182</v>
      </c>
      <c r="V72" t="s">
        <v>0</v>
      </c>
      <c r="W72" t="s">
        <v>182</v>
      </c>
      <c r="X72">
        <v>4</v>
      </c>
      <c r="Y72" t="s">
        <v>182</v>
      </c>
      <c r="Z72" t="s">
        <v>182</v>
      </c>
      <c r="AA72" t="s">
        <v>182</v>
      </c>
      <c r="AB72" t="s">
        <v>182</v>
      </c>
      <c r="AC72">
        <v>54</v>
      </c>
      <c r="AD72">
        <v>2</v>
      </c>
      <c r="AE72">
        <v>1</v>
      </c>
      <c r="AF72">
        <v>1</v>
      </c>
      <c r="AG72" t="s">
        <v>182</v>
      </c>
      <c r="AH72" t="s">
        <v>182</v>
      </c>
      <c r="AI72" t="s">
        <v>182</v>
      </c>
      <c r="AJ72">
        <v>1</v>
      </c>
      <c r="AK72" t="s">
        <v>182</v>
      </c>
      <c r="AL72" t="s">
        <v>182</v>
      </c>
      <c r="AM72" t="s">
        <v>182</v>
      </c>
      <c r="AN72" t="s">
        <v>182</v>
      </c>
      <c r="AO72" t="b">
        <v>1</v>
      </c>
      <c r="AQ72" s="10">
        <f t="shared" si="2"/>
        <v>30067039.896300003</v>
      </c>
      <c r="AR72" s="10">
        <f t="shared" si="3"/>
        <v>6365544.4825500008</v>
      </c>
    </row>
    <row r="73" spans="1:44" x14ac:dyDescent="0.3">
      <c r="A73">
        <v>72</v>
      </c>
      <c r="B73">
        <v>11</v>
      </c>
      <c r="C73">
        <v>1</v>
      </c>
      <c r="D73">
        <v>23.5</v>
      </c>
      <c r="E73">
        <v>0.5</v>
      </c>
      <c r="F73">
        <v>270874.23330000002</v>
      </c>
      <c r="G73">
        <v>2019207</v>
      </c>
      <c r="H73">
        <v>24052</v>
      </c>
      <c r="I73">
        <v>1019</v>
      </c>
      <c r="J73" t="s">
        <v>180</v>
      </c>
      <c r="K73" t="s">
        <v>181</v>
      </c>
      <c r="L73" t="s">
        <v>180</v>
      </c>
      <c r="M73">
        <v>126417</v>
      </c>
      <c r="N73">
        <v>1</v>
      </c>
      <c r="O73">
        <v>39</v>
      </c>
      <c r="P73">
        <v>112</v>
      </c>
      <c r="Q73">
        <v>23.5</v>
      </c>
      <c r="R73">
        <v>3</v>
      </c>
      <c r="S73">
        <v>2</v>
      </c>
      <c r="T73" t="s">
        <v>182</v>
      </c>
      <c r="U73" t="s">
        <v>182</v>
      </c>
      <c r="V73" t="s">
        <v>0</v>
      </c>
      <c r="W73" t="s">
        <v>182</v>
      </c>
      <c r="X73">
        <v>4</v>
      </c>
      <c r="Y73" t="s">
        <v>182</v>
      </c>
      <c r="Z73" t="s">
        <v>182</v>
      </c>
      <c r="AA73" t="s">
        <v>182</v>
      </c>
      <c r="AB73" t="s">
        <v>182</v>
      </c>
      <c r="AC73">
        <v>56</v>
      </c>
      <c r="AD73">
        <v>2</v>
      </c>
      <c r="AE73">
        <v>1</v>
      </c>
      <c r="AF73">
        <v>2</v>
      </c>
      <c r="AG73" t="s">
        <v>182</v>
      </c>
      <c r="AH73" t="s">
        <v>182</v>
      </c>
      <c r="AI73" t="s">
        <v>182</v>
      </c>
      <c r="AJ73">
        <v>1</v>
      </c>
      <c r="AK73" t="s">
        <v>182</v>
      </c>
      <c r="AL73" t="s">
        <v>182</v>
      </c>
      <c r="AM73" t="s">
        <v>182</v>
      </c>
      <c r="AN73" t="s">
        <v>182</v>
      </c>
      <c r="AO73" t="b">
        <v>1</v>
      </c>
      <c r="AQ73" s="10">
        <f t="shared" si="2"/>
        <v>30337914.129600003</v>
      </c>
      <c r="AR73" s="10">
        <f t="shared" si="3"/>
        <v>6365544.4825500008</v>
      </c>
    </row>
    <row r="74" spans="1:44" x14ac:dyDescent="0.3">
      <c r="A74">
        <v>73</v>
      </c>
      <c r="B74">
        <v>11</v>
      </c>
      <c r="C74">
        <v>1</v>
      </c>
      <c r="D74">
        <v>23.5</v>
      </c>
      <c r="E74">
        <v>0.5</v>
      </c>
      <c r="F74">
        <v>270874.23330000002</v>
      </c>
      <c r="G74">
        <v>2019207</v>
      </c>
      <c r="H74">
        <v>24052</v>
      </c>
      <c r="I74">
        <v>1019</v>
      </c>
      <c r="J74" t="s">
        <v>180</v>
      </c>
      <c r="K74" t="s">
        <v>181</v>
      </c>
      <c r="L74" t="s">
        <v>180</v>
      </c>
      <c r="M74">
        <v>126417</v>
      </c>
      <c r="N74">
        <v>1</v>
      </c>
      <c r="O74">
        <v>59</v>
      </c>
      <c r="P74">
        <v>116</v>
      </c>
      <c r="Q74">
        <v>23.5</v>
      </c>
      <c r="R74">
        <v>3</v>
      </c>
      <c r="S74">
        <v>1</v>
      </c>
      <c r="T74" t="s">
        <v>182</v>
      </c>
      <c r="U74" t="s">
        <v>182</v>
      </c>
      <c r="V74" t="s">
        <v>0</v>
      </c>
      <c r="W74" t="s">
        <v>182</v>
      </c>
      <c r="X74">
        <v>4</v>
      </c>
      <c r="Y74" t="s">
        <v>182</v>
      </c>
      <c r="Z74" t="s">
        <v>182</v>
      </c>
      <c r="AA74" t="s">
        <v>182</v>
      </c>
      <c r="AB74" t="s">
        <v>182</v>
      </c>
      <c r="AC74">
        <v>54</v>
      </c>
      <c r="AD74">
        <v>2</v>
      </c>
      <c r="AE74">
        <v>1</v>
      </c>
      <c r="AF74">
        <v>1</v>
      </c>
      <c r="AG74" t="s">
        <v>182</v>
      </c>
      <c r="AH74" t="s">
        <v>182</v>
      </c>
      <c r="AI74" t="s">
        <v>182</v>
      </c>
      <c r="AJ74">
        <v>1</v>
      </c>
      <c r="AK74" t="s">
        <v>182</v>
      </c>
      <c r="AL74" t="s">
        <v>182</v>
      </c>
      <c r="AM74" t="s">
        <v>182</v>
      </c>
      <c r="AN74" t="s">
        <v>182</v>
      </c>
      <c r="AO74" t="b">
        <v>1</v>
      </c>
      <c r="AQ74" s="10">
        <f t="shared" si="2"/>
        <v>31421411.062800001</v>
      </c>
      <c r="AR74" s="10">
        <f t="shared" si="3"/>
        <v>6365544.4825500008</v>
      </c>
    </row>
    <row r="75" spans="1:44" x14ac:dyDescent="0.3">
      <c r="A75">
        <v>74</v>
      </c>
      <c r="B75">
        <v>11</v>
      </c>
      <c r="C75">
        <v>1</v>
      </c>
      <c r="D75">
        <v>23.5</v>
      </c>
      <c r="E75">
        <v>0.5</v>
      </c>
      <c r="F75">
        <v>270874.23330000002</v>
      </c>
      <c r="G75">
        <v>2019207</v>
      </c>
      <c r="H75">
        <v>24052</v>
      </c>
      <c r="I75">
        <v>1019</v>
      </c>
      <c r="J75" t="s">
        <v>180</v>
      </c>
      <c r="K75" t="s">
        <v>181</v>
      </c>
      <c r="L75" t="s">
        <v>180</v>
      </c>
      <c r="M75">
        <v>126417</v>
      </c>
      <c r="N75">
        <v>1</v>
      </c>
      <c r="O75">
        <v>73</v>
      </c>
      <c r="P75">
        <v>96</v>
      </c>
      <c r="Q75">
        <v>23.5</v>
      </c>
      <c r="R75">
        <v>3</v>
      </c>
      <c r="S75">
        <v>1</v>
      </c>
      <c r="T75" t="s">
        <v>182</v>
      </c>
      <c r="U75" t="s">
        <v>182</v>
      </c>
      <c r="V75" t="s">
        <v>0</v>
      </c>
      <c r="W75" t="s">
        <v>182</v>
      </c>
      <c r="X75">
        <v>4</v>
      </c>
      <c r="Y75" t="s">
        <v>182</v>
      </c>
      <c r="Z75" t="s">
        <v>182</v>
      </c>
      <c r="AA75" t="s">
        <v>182</v>
      </c>
      <c r="AB75" t="s">
        <v>182</v>
      </c>
      <c r="AC75">
        <v>54</v>
      </c>
      <c r="AD75">
        <v>2</v>
      </c>
      <c r="AE75">
        <v>1</v>
      </c>
      <c r="AF75">
        <v>1</v>
      </c>
      <c r="AG75" t="s">
        <v>182</v>
      </c>
      <c r="AH75" t="s">
        <v>182</v>
      </c>
      <c r="AI75" t="s">
        <v>182</v>
      </c>
      <c r="AJ75">
        <v>1</v>
      </c>
      <c r="AK75" t="s">
        <v>182</v>
      </c>
      <c r="AL75" t="s">
        <v>182</v>
      </c>
      <c r="AM75" t="s">
        <v>182</v>
      </c>
      <c r="AN75" t="s">
        <v>182</v>
      </c>
      <c r="AO75" t="b">
        <v>1</v>
      </c>
      <c r="AQ75" s="10">
        <f t="shared" si="2"/>
        <v>26003926.396800004</v>
      </c>
      <c r="AR75" s="10">
        <f t="shared" si="3"/>
        <v>6365544.4825500008</v>
      </c>
    </row>
    <row r="76" spans="1:44" x14ac:dyDescent="0.3">
      <c r="A76">
        <v>75</v>
      </c>
      <c r="B76">
        <v>11</v>
      </c>
      <c r="C76">
        <v>1</v>
      </c>
      <c r="D76">
        <v>23.5</v>
      </c>
      <c r="E76">
        <v>0.5</v>
      </c>
      <c r="F76">
        <v>270874.23330000002</v>
      </c>
      <c r="G76">
        <v>2019207</v>
      </c>
      <c r="H76">
        <v>24060</v>
      </c>
      <c r="I76">
        <v>1019</v>
      </c>
      <c r="J76" t="s">
        <v>180</v>
      </c>
      <c r="K76" t="s">
        <v>181</v>
      </c>
      <c r="L76" t="s">
        <v>180</v>
      </c>
      <c r="M76">
        <v>126417</v>
      </c>
      <c r="N76">
        <v>1</v>
      </c>
      <c r="O76">
        <v>29</v>
      </c>
      <c r="P76">
        <v>128</v>
      </c>
      <c r="Q76">
        <v>23.5</v>
      </c>
      <c r="R76">
        <v>4</v>
      </c>
      <c r="S76">
        <v>1</v>
      </c>
      <c r="T76" t="s">
        <v>182</v>
      </c>
      <c r="U76" t="s">
        <v>182</v>
      </c>
      <c r="V76" t="s">
        <v>0</v>
      </c>
      <c r="W76" t="s">
        <v>182</v>
      </c>
      <c r="X76">
        <v>4</v>
      </c>
      <c r="Y76" t="s">
        <v>182</v>
      </c>
      <c r="Z76" t="s">
        <v>182</v>
      </c>
      <c r="AA76" t="s">
        <v>182</v>
      </c>
      <c r="AB76" t="s">
        <v>182</v>
      </c>
      <c r="AC76">
        <v>56</v>
      </c>
      <c r="AD76">
        <v>2</v>
      </c>
      <c r="AE76">
        <v>1</v>
      </c>
      <c r="AF76">
        <v>1</v>
      </c>
      <c r="AG76" t="s">
        <v>182</v>
      </c>
      <c r="AH76" t="s">
        <v>182</v>
      </c>
      <c r="AI76" t="s">
        <v>182</v>
      </c>
      <c r="AJ76">
        <v>1</v>
      </c>
      <c r="AK76" t="s">
        <v>182</v>
      </c>
      <c r="AL76" t="s">
        <v>182</v>
      </c>
      <c r="AM76" t="s">
        <v>182</v>
      </c>
      <c r="AN76" t="s">
        <v>182</v>
      </c>
      <c r="AO76" t="b">
        <v>1</v>
      </c>
      <c r="AQ76" s="10">
        <f t="shared" si="2"/>
        <v>34671901.862400003</v>
      </c>
      <c r="AR76" s="10">
        <f t="shared" si="3"/>
        <v>6365544.4825500008</v>
      </c>
    </row>
    <row r="77" spans="1:44" x14ac:dyDescent="0.3">
      <c r="A77">
        <v>76</v>
      </c>
      <c r="B77">
        <v>11</v>
      </c>
      <c r="C77">
        <v>1</v>
      </c>
      <c r="D77">
        <v>23.5</v>
      </c>
      <c r="E77">
        <v>0.5</v>
      </c>
      <c r="F77">
        <v>270874.23330000002</v>
      </c>
      <c r="G77">
        <v>2019207</v>
      </c>
      <c r="H77">
        <v>24060</v>
      </c>
      <c r="I77">
        <v>1019</v>
      </c>
      <c r="J77" t="s">
        <v>180</v>
      </c>
      <c r="K77" t="s">
        <v>181</v>
      </c>
      <c r="L77" t="s">
        <v>180</v>
      </c>
      <c r="M77">
        <v>126417</v>
      </c>
      <c r="N77">
        <v>1</v>
      </c>
      <c r="O77">
        <v>55</v>
      </c>
      <c r="P77">
        <v>123</v>
      </c>
      <c r="Q77">
        <v>23.5</v>
      </c>
      <c r="R77">
        <v>4</v>
      </c>
      <c r="S77">
        <v>1</v>
      </c>
      <c r="T77" t="s">
        <v>182</v>
      </c>
      <c r="U77" t="s">
        <v>182</v>
      </c>
      <c r="V77" t="s">
        <v>0</v>
      </c>
      <c r="W77" t="s">
        <v>182</v>
      </c>
      <c r="X77">
        <v>4</v>
      </c>
      <c r="Y77" t="s">
        <v>182</v>
      </c>
      <c r="Z77" t="s">
        <v>182</v>
      </c>
      <c r="AA77" t="s">
        <v>182</v>
      </c>
      <c r="AB77" t="s">
        <v>182</v>
      </c>
      <c r="AC77">
        <v>56</v>
      </c>
      <c r="AD77">
        <v>2</v>
      </c>
      <c r="AE77">
        <v>1</v>
      </c>
      <c r="AF77">
        <v>1</v>
      </c>
      <c r="AG77" t="s">
        <v>182</v>
      </c>
      <c r="AH77" t="s">
        <v>182</v>
      </c>
      <c r="AI77" t="s">
        <v>182</v>
      </c>
      <c r="AJ77">
        <v>1</v>
      </c>
      <c r="AK77" t="s">
        <v>182</v>
      </c>
      <c r="AL77" t="s">
        <v>182</v>
      </c>
      <c r="AM77" t="s">
        <v>182</v>
      </c>
      <c r="AN77" t="s">
        <v>182</v>
      </c>
      <c r="AO77" t="b">
        <v>1</v>
      </c>
      <c r="AQ77" s="10">
        <f t="shared" si="2"/>
        <v>33317530.695900004</v>
      </c>
      <c r="AR77" s="10">
        <f t="shared" si="3"/>
        <v>6365544.4825500008</v>
      </c>
    </row>
    <row r="78" spans="1:44" x14ac:dyDescent="0.3">
      <c r="A78">
        <v>77</v>
      </c>
      <c r="B78">
        <v>11</v>
      </c>
      <c r="C78">
        <v>1</v>
      </c>
      <c r="D78">
        <v>23.5</v>
      </c>
      <c r="E78">
        <v>0.5</v>
      </c>
      <c r="F78">
        <v>270874.23330000002</v>
      </c>
      <c r="G78">
        <v>2019207</v>
      </c>
      <c r="H78">
        <v>24060</v>
      </c>
      <c r="I78">
        <v>1019</v>
      </c>
      <c r="J78" t="s">
        <v>180</v>
      </c>
      <c r="K78" t="s">
        <v>181</v>
      </c>
      <c r="L78" t="s">
        <v>180</v>
      </c>
      <c r="M78">
        <v>126417</v>
      </c>
      <c r="N78">
        <v>1</v>
      </c>
      <c r="O78">
        <v>62</v>
      </c>
      <c r="P78">
        <v>111</v>
      </c>
      <c r="Q78">
        <v>23.5</v>
      </c>
      <c r="R78">
        <v>4</v>
      </c>
      <c r="S78">
        <v>1</v>
      </c>
      <c r="T78" t="s">
        <v>182</v>
      </c>
      <c r="U78" t="s">
        <v>182</v>
      </c>
      <c r="V78" t="s">
        <v>0</v>
      </c>
      <c r="W78" t="s">
        <v>182</v>
      </c>
      <c r="X78">
        <v>4</v>
      </c>
      <c r="Y78" t="s">
        <v>182</v>
      </c>
      <c r="Z78" t="s">
        <v>182</v>
      </c>
      <c r="AA78" t="s">
        <v>182</v>
      </c>
      <c r="AB78" t="s">
        <v>182</v>
      </c>
      <c r="AC78">
        <v>56</v>
      </c>
      <c r="AD78">
        <v>2</v>
      </c>
      <c r="AE78">
        <v>1</v>
      </c>
      <c r="AF78">
        <v>1</v>
      </c>
      <c r="AG78" t="s">
        <v>182</v>
      </c>
      <c r="AH78" t="s">
        <v>182</v>
      </c>
      <c r="AI78" t="s">
        <v>182</v>
      </c>
      <c r="AJ78">
        <v>1</v>
      </c>
      <c r="AK78" t="s">
        <v>182</v>
      </c>
      <c r="AL78" t="s">
        <v>182</v>
      </c>
      <c r="AM78" t="s">
        <v>182</v>
      </c>
      <c r="AN78" t="s">
        <v>182</v>
      </c>
      <c r="AO78" t="b">
        <v>1</v>
      </c>
      <c r="AQ78" s="10">
        <f t="shared" si="2"/>
        <v>30067039.896300003</v>
      </c>
      <c r="AR78" s="10">
        <f t="shared" si="3"/>
        <v>6365544.4825500008</v>
      </c>
    </row>
    <row r="79" spans="1:44" x14ac:dyDescent="0.3">
      <c r="A79">
        <v>78</v>
      </c>
      <c r="B79">
        <v>11</v>
      </c>
      <c r="C79">
        <v>1</v>
      </c>
      <c r="D79">
        <v>23.5</v>
      </c>
      <c r="E79">
        <v>0.5</v>
      </c>
      <c r="F79">
        <v>270874.23330000002</v>
      </c>
      <c r="G79">
        <v>2019207</v>
      </c>
      <c r="H79">
        <v>24061</v>
      </c>
      <c r="I79">
        <v>1019</v>
      </c>
      <c r="J79" t="s">
        <v>180</v>
      </c>
      <c r="K79" t="s">
        <v>181</v>
      </c>
      <c r="L79" t="s">
        <v>180</v>
      </c>
      <c r="M79">
        <v>126417</v>
      </c>
      <c r="N79">
        <v>1</v>
      </c>
      <c r="O79">
        <v>1</v>
      </c>
      <c r="P79">
        <v>107</v>
      </c>
      <c r="Q79">
        <v>23.5</v>
      </c>
      <c r="R79">
        <v>2</v>
      </c>
      <c r="S79">
        <v>2</v>
      </c>
      <c r="T79" t="s">
        <v>182</v>
      </c>
      <c r="U79" t="s">
        <v>182</v>
      </c>
      <c r="V79" t="s">
        <v>7</v>
      </c>
      <c r="W79" t="s">
        <v>182</v>
      </c>
      <c r="X79">
        <v>4</v>
      </c>
      <c r="Y79" t="s">
        <v>182</v>
      </c>
      <c r="Z79" t="s">
        <v>182</v>
      </c>
      <c r="AA79" t="s">
        <v>182</v>
      </c>
      <c r="AB79" t="s">
        <v>182</v>
      </c>
      <c r="AC79">
        <v>57</v>
      </c>
      <c r="AD79">
        <v>2</v>
      </c>
      <c r="AE79">
        <v>1</v>
      </c>
      <c r="AF79">
        <v>2</v>
      </c>
      <c r="AG79" t="s">
        <v>182</v>
      </c>
      <c r="AH79" t="s">
        <v>182</v>
      </c>
      <c r="AI79" t="s">
        <v>182</v>
      </c>
      <c r="AJ79">
        <v>1</v>
      </c>
      <c r="AK79" t="s">
        <v>182</v>
      </c>
      <c r="AL79" t="s">
        <v>182</v>
      </c>
      <c r="AM79" t="s">
        <v>182</v>
      </c>
      <c r="AN79" t="s">
        <v>182</v>
      </c>
      <c r="AO79" t="b">
        <v>1</v>
      </c>
      <c r="AQ79" s="10">
        <f t="shared" si="2"/>
        <v>28983542.963100001</v>
      </c>
      <c r="AR79" s="10">
        <f t="shared" si="3"/>
        <v>6365544.4825500008</v>
      </c>
    </row>
    <row r="80" spans="1:44" x14ac:dyDescent="0.3">
      <c r="A80">
        <v>79</v>
      </c>
      <c r="B80">
        <v>11</v>
      </c>
      <c r="C80">
        <v>1</v>
      </c>
      <c r="D80">
        <v>23.5</v>
      </c>
      <c r="E80">
        <v>0.5</v>
      </c>
      <c r="F80">
        <v>270874.23330000002</v>
      </c>
      <c r="G80">
        <v>2019207</v>
      </c>
      <c r="H80">
        <v>24070</v>
      </c>
      <c r="I80">
        <v>1019</v>
      </c>
      <c r="J80" t="s">
        <v>180</v>
      </c>
      <c r="K80" t="s">
        <v>181</v>
      </c>
      <c r="L80" t="s">
        <v>180</v>
      </c>
      <c r="M80">
        <v>126417</v>
      </c>
      <c r="N80">
        <v>1</v>
      </c>
      <c r="O80">
        <v>45</v>
      </c>
      <c r="P80">
        <v>141</v>
      </c>
      <c r="Q80">
        <v>23.5</v>
      </c>
      <c r="R80">
        <v>2</v>
      </c>
      <c r="S80">
        <v>1</v>
      </c>
      <c r="T80" t="s">
        <v>182</v>
      </c>
      <c r="U80" t="s">
        <v>182</v>
      </c>
      <c r="V80" t="s">
        <v>7</v>
      </c>
      <c r="W80" t="s">
        <v>182</v>
      </c>
      <c r="X80">
        <v>3</v>
      </c>
      <c r="Y80" t="s">
        <v>182</v>
      </c>
      <c r="Z80" t="s">
        <v>182</v>
      </c>
      <c r="AA80">
        <v>1E-3</v>
      </c>
      <c r="AB80" t="s">
        <v>182</v>
      </c>
      <c r="AC80">
        <v>57</v>
      </c>
      <c r="AD80">
        <v>2</v>
      </c>
      <c r="AE80">
        <v>1</v>
      </c>
      <c r="AF80">
        <v>2</v>
      </c>
      <c r="AG80" t="s">
        <v>182</v>
      </c>
      <c r="AH80" t="s">
        <v>182</v>
      </c>
      <c r="AI80" t="s">
        <v>182</v>
      </c>
      <c r="AJ80">
        <v>1</v>
      </c>
      <c r="AK80" t="s">
        <v>182</v>
      </c>
      <c r="AL80" t="s">
        <v>182</v>
      </c>
      <c r="AM80" t="s">
        <v>182</v>
      </c>
      <c r="AN80" t="s">
        <v>182</v>
      </c>
      <c r="AO80" t="b">
        <v>1</v>
      </c>
      <c r="AQ80" s="10">
        <f t="shared" si="2"/>
        <v>38193266.895300001</v>
      </c>
      <c r="AR80" s="10">
        <f t="shared" si="3"/>
        <v>6365544.4825500008</v>
      </c>
    </row>
    <row r="81" spans="1:44" x14ac:dyDescent="0.3">
      <c r="A81">
        <v>80</v>
      </c>
      <c r="B81">
        <v>11</v>
      </c>
      <c r="C81">
        <v>1</v>
      </c>
      <c r="D81">
        <v>23.5</v>
      </c>
      <c r="E81">
        <v>0.5</v>
      </c>
      <c r="F81">
        <v>270874.23330000002</v>
      </c>
      <c r="G81">
        <v>2019207</v>
      </c>
      <c r="H81">
        <v>24070</v>
      </c>
      <c r="I81">
        <v>1019</v>
      </c>
      <c r="J81" t="s">
        <v>180</v>
      </c>
      <c r="K81" t="s">
        <v>181</v>
      </c>
      <c r="L81" t="s">
        <v>180</v>
      </c>
      <c r="M81">
        <v>126417</v>
      </c>
      <c r="N81">
        <v>1</v>
      </c>
      <c r="O81">
        <v>46</v>
      </c>
      <c r="P81">
        <v>110</v>
      </c>
      <c r="Q81">
        <v>23.5</v>
      </c>
      <c r="R81">
        <v>2</v>
      </c>
      <c r="S81">
        <v>2</v>
      </c>
      <c r="T81" t="s">
        <v>182</v>
      </c>
      <c r="U81" t="s">
        <v>182</v>
      </c>
      <c r="V81" t="s">
        <v>7</v>
      </c>
      <c r="W81" t="s">
        <v>182</v>
      </c>
      <c r="X81">
        <v>3</v>
      </c>
      <c r="Y81" t="s">
        <v>182</v>
      </c>
      <c r="Z81" t="s">
        <v>182</v>
      </c>
      <c r="AA81">
        <v>1E-3</v>
      </c>
      <c r="AB81" t="s">
        <v>182</v>
      </c>
      <c r="AC81" t="s">
        <v>182</v>
      </c>
      <c r="AD81">
        <v>2</v>
      </c>
      <c r="AE81">
        <v>1</v>
      </c>
      <c r="AF81">
        <v>2</v>
      </c>
      <c r="AG81" t="s">
        <v>182</v>
      </c>
      <c r="AH81" t="s">
        <v>182</v>
      </c>
      <c r="AI81" t="s">
        <v>182</v>
      </c>
      <c r="AJ81">
        <v>1</v>
      </c>
      <c r="AK81" t="s">
        <v>182</v>
      </c>
      <c r="AL81" t="s">
        <v>182</v>
      </c>
      <c r="AM81" t="s">
        <v>182</v>
      </c>
      <c r="AN81" t="s">
        <v>182</v>
      </c>
      <c r="AO81" t="b">
        <v>1</v>
      </c>
      <c r="AQ81" s="10">
        <f t="shared" si="2"/>
        <v>29796165.663000003</v>
      </c>
      <c r="AR81" s="10">
        <f t="shared" si="3"/>
        <v>6365544.4825500008</v>
      </c>
    </row>
    <row r="82" spans="1:44" x14ac:dyDescent="0.3">
      <c r="A82">
        <v>81</v>
      </c>
      <c r="B82">
        <v>11</v>
      </c>
      <c r="C82">
        <v>1</v>
      </c>
      <c r="D82">
        <v>23.5</v>
      </c>
      <c r="E82">
        <v>0.5</v>
      </c>
      <c r="F82">
        <v>270874.23330000002</v>
      </c>
      <c r="G82">
        <v>2019207</v>
      </c>
      <c r="H82">
        <v>24070</v>
      </c>
      <c r="I82">
        <v>1019</v>
      </c>
      <c r="J82" t="s">
        <v>180</v>
      </c>
      <c r="K82" t="s">
        <v>181</v>
      </c>
      <c r="L82" t="s">
        <v>180</v>
      </c>
      <c r="M82">
        <v>126417</v>
      </c>
      <c r="N82">
        <v>1</v>
      </c>
      <c r="O82">
        <v>48</v>
      </c>
      <c r="P82">
        <v>128</v>
      </c>
      <c r="Q82">
        <v>23.5</v>
      </c>
      <c r="R82">
        <v>3</v>
      </c>
      <c r="S82">
        <v>1</v>
      </c>
      <c r="T82" t="s">
        <v>182</v>
      </c>
      <c r="U82" t="s">
        <v>182</v>
      </c>
      <c r="V82" t="s">
        <v>7</v>
      </c>
      <c r="W82" t="s">
        <v>182</v>
      </c>
      <c r="X82">
        <v>3</v>
      </c>
      <c r="Y82" t="s">
        <v>182</v>
      </c>
      <c r="Z82" t="s">
        <v>182</v>
      </c>
      <c r="AA82">
        <v>1E-3</v>
      </c>
      <c r="AB82" t="s">
        <v>182</v>
      </c>
      <c r="AC82">
        <v>56</v>
      </c>
      <c r="AD82">
        <v>2</v>
      </c>
      <c r="AE82">
        <v>1</v>
      </c>
      <c r="AF82">
        <v>2</v>
      </c>
      <c r="AG82" t="s">
        <v>182</v>
      </c>
      <c r="AH82" t="s">
        <v>182</v>
      </c>
      <c r="AI82" t="s">
        <v>182</v>
      </c>
      <c r="AJ82">
        <v>1</v>
      </c>
      <c r="AK82" t="s">
        <v>182</v>
      </c>
      <c r="AL82" t="s">
        <v>182</v>
      </c>
      <c r="AM82" t="s">
        <v>182</v>
      </c>
      <c r="AN82" t="s">
        <v>182</v>
      </c>
      <c r="AO82" t="b">
        <v>1</v>
      </c>
      <c r="AQ82" s="10">
        <f t="shared" si="2"/>
        <v>34671901.862400003</v>
      </c>
      <c r="AR82" s="10">
        <f t="shared" si="3"/>
        <v>6365544.4825500008</v>
      </c>
    </row>
    <row r="83" spans="1:44" x14ac:dyDescent="0.3">
      <c r="A83">
        <v>82</v>
      </c>
      <c r="B83">
        <v>11</v>
      </c>
      <c r="C83">
        <v>1</v>
      </c>
      <c r="D83">
        <v>23.5</v>
      </c>
      <c r="E83">
        <v>0.5</v>
      </c>
      <c r="F83">
        <v>270874.23330000002</v>
      </c>
      <c r="G83">
        <v>2019207</v>
      </c>
      <c r="H83">
        <v>24070</v>
      </c>
      <c r="I83">
        <v>1019</v>
      </c>
      <c r="J83" t="s">
        <v>180</v>
      </c>
      <c r="K83" t="s">
        <v>181</v>
      </c>
      <c r="L83" t="s">
        <v>180</v>
      </c>
      <c r="M83">
        <v>126417</v>
      </c>
      <c r="N83">
        <v>1</v>
      </c>
      <c r="O83">
        <v>49</v>
      </c>
      <c r="P83">
        <v>115</v>
      </c>
      <c r="Q83">
        <v>23.5</v>
      </c>
      <c r="R83">
        <v>2</v>
      </c>
      <c r="S83">
        <v>2</v>
      </c>
      <c r="T83" t="s">
        <v>182</v>
      </c>
      <c r="U83" t="s">
        <v>182</v>
      </c>
      <c r="V83" t="s">
        <v>7</v>
      </c>
      <c r="W83" t="s">
        <v>182</v>
      </c>
      <c r="X83">
        <v>3</v>
      </c>
      <c r="Y83" t="s">
        <v>182</v>
      </c>
      <c r="Z83" t="s">
        <v>182</v>
      </c>
      <c r="AA83">
        <v>1E-3</v>
      </c>
      <c r="AB83" t="s">
        <v>182</v>
      </c>
      <c r="AC83">
        <v>57</v>
      </c>
      <c r="AD83">
        <v>2</v>
      </c>
      <c r="AE83">
        <v>1</v>
      </c>
      <c r="AF83">
        <v>2</v>
      </c>
      <c r="AG83" t="s">
        <v>182</v>
      </c>
      <c r="AH83" t="s">
        <v>182</v>
      </c>
      <c r="AI83" t="s">
        <v>182</v>
      </c>
      <c r="AJ83">
        <v>1</v>
      </c>
      <c r="AK83" t="s">
        <v>182</v>
      </c>
      <c r="AL83" t="s">
        <v>182</v>
      </c>
      <c r="AM83" t="s">
        <v>182</v>
      </c>
      <c r="AN83" t="s">
        <v>182</v>
      </c>
      <c r="AO83" t="b">
        <v>1</v>
      </c>
      <c r="AQ83" s="10">
        <f t="shared" si="2"/>
        <v>31150536.829500001</v>
      </c>
      <c r="AR83" s="10">
        <f t="shared" si="3"/>
        <v>6365544.4825500008</v>
      </c>
    </row>
    <row r="84" spans="1:44" x14ac:dyDescent="0.3">
      <c r="A84">
        <v>83</v>
      </c>
      <c r="B84">
        <v>11</v>
      </c>
      <c r="C84">
        <v>1</v>
      </c>
      <c r="D84">
        <v>23.5</v>
      </c>
      <c r="E84">
        <v>0.5</v>
      </c>
      <c r="F84">
        <v>270874.23330000002</v>
      </c>
      <c r="G84">
        <v>2019207</v>
      </c>
      <c r="H84">
        <v>24070</v>
      </c>
      <c r="I84">
        <v>1019</v>
      </c>
      <c r="J84" t="s">
        <v>180</v>
      </c>
      <c r="K84" t="s">
        <v>181</v>
      </c>
      <c r="L84" t="s">
        <v>180</v>
      </c>
      <c r="M84">
        <v>126417</v>
      </c>
      <c r="N84">
        <v>1</v>
      </c>
      <c r="O84">
        <v>51</v>
      </c>
      <c r="P84">
        <v>127</v>
      </c>
      <c r="Q84">
        <v>23.5</v>
      </c>
      <c r="R84">
        <v>2</v>
      </c>
      <c r="S84">
        <v>1</v>
      </c>
      <c r="T84" t="s">
        <v>182</v>
      </c>
      <c r="U84" t="s">
        <v>182</v>
      </c>
      <c r="V84" t="s">
        <v>7</v>
      </c>
      <c r="W84" t="s">
        <v>182</v>
      </c>
      <c r="X84">
        <v>3</v>
      </c>
      <c r="Y84" t="s">
        <v>182</v>
      </c>
      <c r="Z84" t="s">
        <v>182</v>
      </c>
      <c r="AA84">
        <v>1E-3</v>
      </c>
      <c r="AB84" t="s">
        <v>182</v>
      </c>
      <c r="AC84">
        <v>57</v>
      </c>
      <c r="AD84">
        <v>2</v>
      </c>
      <c r="AE84">
        <v>1</v>
      </c>
      <c r="AF84">
        <v>2</v>
      </c>
      <c r="AG84" t="s">
        <v>182</v>
      </c>
      <c r="AH84" t="s">
        <v>182</v>
      </c>
      <c r="AI84" t="s">
        <v>182</v>
      </c>
      <c r="AJ84">
        <v>1</v>
      </c>
      <c r="AK84" t="s">
        <v>182</v>
      </c>
      <c r="AL84" t="s">
        <v>182</v>
      </c>
      <c r="AM84" t="s">
        <v>182</v>
      </c>
      <c r="AN84" t="s">
        <v>182</v>
      </c>
      <c r="AO84" t="b">
        <v>1</v>
      </c>
      <c r="AQ84" s="10">
        <f t="shared" si="2"/>
        <v>34401027.629100002</v>
      </c>
      <c r="AR84" s="10">
        <f t="shared" si="3"/>
        <v>6365544.4825500008</v>
      </c>
    </row>
    <row r="85" spans="1:44" x14ac:dyDescent="0.3">
      <c r="A85">
        <v>84</v>
      </c>
      <c r="B85">
        <v>11</v>
      </c>
      <c r="C85">
        <v>1</v>
      </c>
      <c r="D85">
        <v>23.5</v>
      </c>
      <c r="E85">
        <v>0.5</v>
      </c>
      <c r="F85">
        <v>270874.23330000002</v>
      </c>
      <c r="G85">
        <v>2019207</v>
      </c>
      <c r="H85">
        <v>24070</v>
      </c>
      <c r="I85">
        <v>1019</v>
      </c>
      <c r="J85" t="s">
        <v>180</v>
      </c>
      <c r="K85" t="s">
        <v>181</v>
      </c>
      <c r="L85" t="s">
        <v>180</v>
      </c>
      <c r="M85">
        <v>126417</v>
      </c>
      <c r="N85">
        <v>1</v>
      </c>
      <c r="O85">
        <v>74</v>
      </c>
      <c r="P85">
        <v>119</v>
      </c>
      <c r="Q85">
        <v>23.5</v>
      </c>
      <c r="R85">
        <v>2</v>
      </c>
      <c r="S85">
        <v>2</v>
      </c>
      <c r="T85" t="s">
        <v>182</v>
      </c>
      <c r="U85" t="s">
        <v>182</v>
      </c>
      <c r="V85" t="s">
        <v>7</v>
      </c>
      <c r="W85" t="s">
        <v>182</v>
      </c>
      <c r="X85">
        <v>3</v>
      </c>
      <c r="Y85" t="s">
        <v>182</v>
      </c>
      <c r="Z85" t="s">
        <v>182</v>
      </c>
      <c r="AA85">
        <v>1E-3</v>
      </c>
      <c r="AB85" t="s">
        <v>182</v>
      </c>
      <c r="AC85">
        <v>57</v>
      </c>
      <c r="AD85">
        <v>2</v>
      </c>
      <c r="AE85">
        <v>1</v>
      </c>
      <c r="AF85">
        <v>2</v>
      </c>
      <c r="AG85" t="s">
        <v>182</v>
      </c>
      <c r="AH85" t="s">
        <v>182</v>
      </c>
      <c r="AI85" t="s">
        <v>182</v>
      </c>
      <c r="AJ85">
        <v>1</v>
      </c>
      <c r="AK85" t="s">
        <v>182</v>
      </c>
      <c r="AL85" t="s">
        <v>182</v>
      </c>
      <c r="AM85" t="s">
        <v>182</v>
      </c>
      <c r="AN85" t="s">
        <v>182</v>
      </c>
      <c r="AO85" t="b">
        <v>1</v>
      </c>
      <c r="AQ85" s="10">
        <f t="shared" si="2"/>
        <v>32234033.762700003</v>
      </c>
      <c r="AR85" s="10">
        <f t="shared" si="3"/>
        <v>6365544.4825500008</v>
      </c>
    </row>
    <row r="86" spans="1:44" x14ac:dyDescent="0.3">
      <c r="A86">
        <v>85</v>
      </c>
      <c r="B86">
        <v>11</v>
      </c>
      <c r="C86">
        <v>1</v>
      </c>
      <c r="D86">
        <v>23.5</v>
      </c>
      <c r="E86">
        <v>0.5</v>
      </c>
      <c r="F86">
        <v>270874.23330000002</v>
      </c>
      <c r="G86">
        <v>2019207</v>
      </c>
      <c r="H86">
        <v>24070</v>
      </c>
      <c r="I86">
        <v>1019</v>
      </c>
      <c r="J86" t="s">
        <v>180</v>
      </c>
      <c r="K86" t="s">
        <v>181</v>
      </c>
      <c r="L86" t="s">
        <v>180</v>
      </c>
      <c r="M86">
        <v>126417</v>
      </c>
      <c r="N86">
        <v>1</v>
      </c>
      <c r="O86">
        <v>77</v>
      </c>
      <c r="P86">
        <v>122</v>
      </c>
      <c r="Q86">
        <v>23.5</v>
      </c>
      <c r="R86">
        <v>2</v>
      </c>
      <c r="S86">
        <v>2</v>
      </c>
      <c r="T86" t="s">
        <v>182</v>
      </c>
      <c r="U86" t="s">
        <v>182</v>
      </c>
      <c r="V86" t="s">
        <v>7</v>
      </c>
      <c r="W86" t="s">
        <v>182</v>
      </c>
      <c r="X86">
        <v>3</v>
      </c>
      <c r="Y86" t="s">
        <v>182</v>
      </c>
      <c r="Z86" t="s">
        <v>182</v>
      </c>
      <c r="AA86">
        <v>1E-3</v>
      </c>
      <c r="AB86" t="s">
        <v>182</v>
      </c>
      <c r="AC86" t="s">
        <v>182</v>
      </c>
      <c r="AD86">
        <v>2</v>
      </c>
      <c r="AE86">
        <v>1</v>
      </c>
      <c r="AF86">
        <v>2</v>
      </c>
      <c r="AG86" t="s">
        <v>182</v>
      </c>
      <c r="AH86" t="s">
        <v>182</v>
      </c>
      <c r="AI86" t="s">
        <v>182</v>
      </c>
      <c r="AJ86">
        <v>1</v>
      </c>
      <c r="AK86" t="s">
        <v>182</v>
      </c>
      <c r="AL86" t="s">
        <v>182</v>
      </c>
      <c r="AM86" t="s">
        <v>182</v>
      </c>
      <c r="AN86" t="s">
        <v>182</v>
      </c>
      <c r="AO86" t="b">
        <v>1</v>
      </c>
      <c r="AQ86" s="10">
        <f t="shared" si="2"/>
        <v>33046656.462600004</v>
      </c>
      <c r="AR86" s="10">
        <f t="shared" si="3"/>
        <v>6365544.4825500008</v>
      </c>
    </row>
    <row r="87" spans="1:44" x14ac:dyDescent="0.3">
      <c r="A87">
        <v>86</v>
      </c>
      <c r="B87">
        <v>11</v>
      </c>
      <c r="C87">
        <v>1</v>
      </c>
      <c r="D87">
        <v>23.5</v>
      </c>
      <c r="E87">
        <v>0.5</v>
      </c>
      <c r="F87">
        <v>270874.23330000002</v>
      </c>
      <c r="G87">
        <v>2019207</v>
      </c>
      <c r="H87">
        <v>24070</v>
      </c>
      <c r="I87">
        <v>1019</v>
      </c>
      <c r="J87" t="s">
        <v>180</v>
      </c>
      <c r="K87" t="s">
        <v>181</v>
      </c>
      <c r="L87" t="s">
        <v>180</v>
      </c>
      <c r="M87">
        <v>126417</v>
      </c>
      <c r="N87">
        <v>1</v>
      </c>
      <c r="O87">
        <v>79</v>
      </c>
      <c r="P87">
        <v>123</v>
      </c>
      <c r="Q87">
        <v>23.5</v>
      </c>
      <c r="R87">
        <v>3</v>
      </c>
      <c r="S87">
        <v>1</v>
      </c>
      <c r="T87" t="s">
        <v>182</v>
      </c>
      <c r="U87" t="s">
        <v>182</v>
      </c>
      <c r="V87" t="s">
        <v>7</v>
      </c>
      <c r="W87" t="s">
        <v>182</v>
      </c>
      <c r="X87">
        <v>3</v>
      </c>
      <c r="Y87" t="s">
        <v>182</v>
      </c>
      <c r="Z87" t="s">
        <v>182</v>
      </c>
      <c r="AA87">
        <v>1E-3</v>
      </c>
      <c r="AB87" t="s">
        <v>182</v>
      </c>
      <c r="AC87">
        <v>56</v>
      </c>
      <c r="AD87">
        <v>2</v>
      </c>
      <c r="AE87">
        <v>1</v>
      </c>
      <c r="AF87">
        <v>2</v>
      </c>
      <c r="AG87" t="s">
        <v>182</v>
      </c>
      <c r="AH87" t="s">
        <v>182</v>
      </c>
      <c r="AI87" t="s">
        <v>182</v>
      </c>
      <c r="AJ87">
        <v>1</v>
      </c>
      <c r="AK87" t="s">
        <v>182</v>
      </c>
      <c r="AL87" t="s">
        <v>182</v>
      </c>
      <c r="AM87" t="s">
        <v>182</v>
      </c>
      <c r="AN87" t="s">
        <v>182</v>
      </c>
      <c r="AO87" t="b">
        <v>1</v>
      </c>
      <c r="AQ87" s="10">
        <f t="shared" si="2"/>
        <v>33317530.695900004</v>
      </c>
      <c r="AR87" s="10">
        <f t="shared" si="3"/>
        <v>6365544.4825500008</v>
      </c>
    </row>
    <row r="88" spans="1:44" x14ac:dyDescent="0.3">
      <c r="A88">
        <v>87</v>
      </c>
      <c r="B88">
        <v>11</v>
      </c>
      <c r="C88">
        <v>1</v>
      </c>
      <c r="D88">
        <v>24</v>
      </c>
      <c r="E88">
        <v>0.5</v>
      </c>
      <c r="F88">
        <v>300533.95850000001</v>
      </c>
      <c r="G88">
        <v>2019207</v>
      </c>
      <c r="H88">
        <v>24045</v>
      </c>
      <c r="I88">
        <v>1019</v>
      </c>
      <c r="J88" t="s">
        <v>180</v>
      </c>
      <c r="K88" t="s">
        <v>181</v>
      </c>
      <c r="L88" t="s">
        <v>180</v>
      </c>
      <c r="M88">
        <v>126417</v>
      </c>
      <c r="N88">
        <v>1</v>
      </c>
      <c r="O88">
        <v>3</v>
      </c>
      <c r="P88">
        <v>134</v>
      </c>
      <c r="Q88">
        <v>24</v>
      </c>
      <c r="R88">
        <v>2</v>
      </c>
      <c r="S88">
        <v>2</v>
      </c>
      <c r="T88" t="s">
        <v>182</v>
      </c>
      <c r="U88" t="s">
        <v>182</v>
      </c>
      <c r="V88" t="s">
        <v>7</v>
      </c>
      <c r="W88" t="s">
        <v>182</v>
      </c>
      <c r="X88">
        <v>3</v>
      </c>
      <c r="Y88" t="s">
        <v>182</v>
      </c>
      <c r="Z88" t="s">
        <v>182</v>
      </c>
      <c r="AA88" t="s">
        <v>182</v>
      </c>
      <c r="AB88" t="s">
        <v>182</v>
      </c>
      <c r="AC88">
        <v>56</v>
      </c>
      <c r="AD88">
        <v>2</v>
      </c>
      <c r="AE88">
        <v>1</v>
      </c>
      <c r="AF88">
        <v>2</v>
      </c>
      <c r="AG88" t="s">
        <v>182</v>
      </c>
      <c r="AH88" t="s">
        <v>182</v>
      </c>
      <c r="AI88" t="s">
        <v>182</v>
      </c>
      <c r="AJ88">
        <v>1</v>
      </c>
      <c r="AK88" t="s">
        <v>182</v>
      </c>
      <c r="AL88" t="s">
        <v>182</v>
      </c>
      <c r="AM88" t="s">
        <v>182</v>
      </c>
      <c r="AN88" t="s">
        <v>182</v>
      </c>
      <c r="AO88" t="b">
        <v>1</v>
      </c>
      <c r="AQ88" s="10">
        <f t="shared" si="2"/>
        <v>40271550.439000003</v>
      </c>
      <c r="AR88" s="10">
        <f t="shared" si="3"/>
        <v>7212815.0040000007</v>
      </c>
    </row>
    <row r="89" spans="1:44" x14ac:dyDescent="0.3">
      <c r="A89">
        <v>88</v>
      </c>
      <c r="B89">
        <v>11</v>
      </c>
      <c r="C89">
        <v>1</v>
      </c>
      <c r="D89">
        <v>24</v>
      </c>
      <c r="E89">
        <v>0.5</v>
      </c>
      <c r="F89">
        <v>300533.95850000001</v>
      </c>
      <c r="G89">
        <v>2019207</v>
      </c>
      <c r="H89">
        <v>24045</v>
      </c>
      <c r="I89">
        <v>1019</v>
      </c>
      <c r="J89" t="s">
        <v>180</v>
      </c>
      <c r="K89" t="s">
        <v>181</v>
      </c>
      <c r="L89" t="s">
        <v>180</v>
      </c>
      <c r="M89">
        <v>126417</v>
      </c>
      <c r="N89">
        <v>1</v>
      </c>
      <c r="O89">
        <v>35</v>
      </c>
      <c r="P89">
        <v>149</v>
      </c>
      <c r="Q89">
        <v>24</v>
      </c>
      <c r="R89">
        <v>3</v>
      </c>
      <c r="S89">
        <v>1</v>
      </c>
      <c r="T89" t="s">
        <v>182</v>
      </c>
      <c r="U89" t="s">
        <v>182</v>
      </c>
      <c r="V89" t="s">
        <v>7</v>
      </c>
      <c r="W89" t="s">
        <v>182</v>
      </c>
      <c r="X89">
        <v>3</v>
      </c>
      <c r="Y89" t="s">
        <v>182</v>
      </c>
      <c r="Z89" t="s">
        <v>182</v>
      </c>
      <c r="AA89" t="s">
        <v>182</v>
      </c>
      <c r="AB89" t="s">
        <v>182</v>
      </c>
      <c r="AC89">
        <v>56</v>
      </c>
      <c r="AD89">
        <v>2</v>
      </c>
      <c r="AE89">
        <v>1</v>
      </c>
      <c r="AF89">
        <v>2</v>
      </c>
      <c r="AG89" t="s">
        <v>182</v>
      </c>
      <c r="AH89" t="s">
        <v>182</v>
      </c>
      <c r="AI89" t="s">
        <v>182</v>
      </c>
      <c r="AJ89">
        <v>1</v>
      </c>
      <c r="AK89" t="s">
        <v>182</v>
      </c>
      <c r="AL89" t="s">
        <v>182</v>
      </c>
      <c r="AM89" t="s">
        <v>182</v>
      </c>
      <c r="AN89" t="s">
        <v>182</v>
      </c>
      <c r="AO89" t="b">
        <v>1</v>
      </c>
      <c r="AQ89" s="10">
        <f t="shared" si="2"/>
        <v>44779559.816500001</v>
      </c>
      <c r="AR89" s="10">
        <f t="shared" si="3"/>
        <v>7212815.0040000007</v>
      </c>
    </row>
    <row r="90" spans="1:44" x14ac:dyDescent="0.3">
      <c r="A90">
        <v>89</v>
      </c>
      <c r="B90">
        <v>11</v>
      </c>
      <c r="C90">
        <v>1</v>
      </c>
      <c r="D90">
        <v>24</v>
      </c>
      <c r="E90">
        <v>0.5</v>
      </c>
      <c r="F90">
        <v>300533.95850000001</v>
      </c>
      <c r="G90">
        <v>2019207</v>
      </c>
      <c r="H90">
        <v>24045</v>
      </c>
      <c r="I90">
        <v>1019</v>
      </c>
      <c r="J90" t="s">
        <v>180</v>
      </c>
      <c r="K90" t="s">
        <v>181</v>
      </c>
      <c r="L90" t="s">
        <v>180</v>
      </c>
      <c r="M90">
        <v>126417</v>
      </c>
      <c r="N90">
        <v>1</v>
      </c>
      <c r="O90">
        <v>44</v>
      </c>
      <c r="P90">
        <v>126</v>
      </c>
      <c r="Q90">
        <v>24</v>
      </c>
      <c r="R90">
        <v>2</v>
      </c>
      <c r="S90">
        <v>1</v>
      </c>
      <c r="T90" t="s">
        <v>182</v>
      </c>
      <c r="U90" t="s">
        <v>182</v>
      </c>
      <c r="V90" t="s">
        <v>7</v>
      </c>
      <c r="W90" t="s">
        <v>182</v>
      </c>
      <c r="X90">
        <v>3</v>
      </c>
      <c r="Y90" t="s">
        <v>182</v>
      </c>
      <c r="Z90" t="s">
        <v>182</v>
      </c>
      <c r="AA90" t="s">
        <v>182</v>
      </c>
      <c r="AB90" t="s">
        <v>182</v>
      </c>
      <c r="AC90">
        <v>56</v>
      </c>
      <c r="AD90">
        <v>2</v>
      </c>
      <c r="AE90">
        <v>1</v>
      </c>
      <c r="AF90">
        <v>2</v>
      </c>
      <c r="AG90" t="s">
        <v>182</v>
      </c>
      <c r="AH90" t="s">
        <v>182</v>
      </c>
      <c r="AI90" t="s">
        <v>182</v>
      </c>
      <c r="AJ90">
        <v>1</v>
      </c>
      <c r="AK90" t="s">
        <v>182</v>
      </c>
      <c r="AL90" t="s">
        <v>182</v>
      </c>
      <c r="AM90" t="s">
        <v>182</v>
      </c>
      <c r="AN90" t="s">
        <v>182</v>
      </c>
      <c r="AO90" t="b">
        <v>1</v>
      </c>
      <c r="AQ90" s="10">
        <f t="shared" si="2"/>
        <v>37867278.770999998</v>
      </c>
      <c r="AR90" s="10">
        <f t="shared" si="3"/>
        <v>7212815.0040000007</v>
      </c>
    </row>
    <row r="91" spans="1:44" x14ac:dyDescent="0.3">
      <c r="A91">
        <v>90</v>
      </c>
      <c r="B91">
        <v>11</v>
      </c>
      <c r="C91">
        <v>1</v>
      </c>
      <c r="D91">
        <v>24</v>
      </c>
      <c r="E91">
        <v>0.5</v>
      </c>
      <c r="F91">
        <v>300533.95850000001</v>
      </c>
      <c r="G91">
        <v>2019207</v>
      </c>
      <c r="H91">
        <v>24045</v>
      </c>
      <c r="I91">
        <v>1019</v>
      </c>
      <c r="J91" t="s">
        <v>180</v>
      </c>
      <c r="K91" t="s">
        <v>181</v>
      </c>
      <c r="L91" t="s">
        <v>180</v>
      </c>
      <c r="M91">
        <v>126417</v>
      </c>
      <c r="N91">
        <v>1</v>
      </c>
      <c r="O91">
        <v>56</v>
      </c>
      <c r="P91">
        <v>124</v>
      </c>
      <c r="Q91">
        <v>24</v>
      </c>
      <c r="R91">
        <v>2</v>
      </c>
      <c r="S91">
        <v>2</v>
      </c>
      <c r="T91" t="s">
        <v>182</v>
      </c>
      <c r="U91" t="s">
        <v>182</v>
      </c>
      <c r="V91" t="s">
        <v>7</v>
      </c>
      <c r="W91" t="s">
        <v>182</v>
      </c>
      <c r="X91">
        <v>3</v>
      </c>
      <c r="Y91" t="s">
        <v>182</v>
      </c>
      <c r="Z91" t="s">
        <v>182</v>
      </c>
      <c r="AA91" t="s">
        <v>182</v>
      </c>
      <c r="AB91" t="s">
        <v>182</v>
      </c>
      <c r="AC91">
        <v>56</v>
      </c>
      <c r="AD91">
        <v>2</v>
      </c>
      <c r="AE91">
        <v>1</v>
      </c>
      <c r="AF91">
        <v>2</v>
      </c>
      <c r="AG91" t="s">
        <v>182</v>
      </c>
      <c r="AH91" t="s">
        <v>182</v>
      </c>
      <c r="AI91" t="s">
        <v>182</v>
      </c>
      <c r="AJ91">
        <v>1</v>
      </c>
      <c r="AK91" t="s">
        <v>182</v>
      </c>
      <c r="AL91" t="s">
        <v>182</v>
      </c>
      <c r="AM91" t="s">
        <v>182</v>
      </c>
      <c r="AN91" t="s">
        <v>182</v>
      </c>
      <c r="AO91" t="b">
        <v>1</v>
      </c>
      <c r="AQ91" s="10">
        <f t="shared" si="2"/>
        <v>37266210.854000002</v>
      </c>
      <c r="AR91" s="10">
        <f t="shared" si="3"/>
        <v>7212815.0040000007</v>
      </c>
    </row>
    <row r="92" spans="1:44" x14ac:dyDescent="0.3">
      <c r="A92">
        <v>91</v>
      </c>
      <c r="B92">
        <v>11</v>
      </c>
      <c r="C92">
        <v>1</v>
      </c>
      <c r="D92">
        <v>24</v>
      </c>
      <c r="E92">
        <v>0.5</v>
      </c>
      <c r="F92">
        <v>300533.95850000001</v>
      </c>
      <c r="G92">
        <v>2019207</v>
      </c>
      <c r="H92">
        <v>24045</v>
      </c>
      <c r="I92">
        <v>1019</v>
      </c>
      <c r="J92" t="s">
        <v>180</v>
      </c>
      <c r="K92" t="s">
        <v>181</v>
      </c>
      <c r="L92" t="s">
        <v>180</v>
      </c>
      <c r="M92">
        <v>126417</v>
      </c>
      <c r="N92">
        <v>1</v>
      </c>
      <c r="O92">
        <v>81</v>
      </c>
      <c r="P92">
        <v>123</v>
      </c>
      <c r="Q92">
        <v>24</v>
      </c>
      <c r="R92">
        <v>2</v>
      </c>
      <c r="S92">
        <v>1</v>
      </c>
      <c r="T92" t="s">
        <v>182</v>
      </c>
      <c r="U92" t="s">
        <v>182</v>
      </c>
      <c r="V92" t="s">
        <v>7</v>
      </c>
      <c r="W92" t="s">
        <v>182</v>
      </c>
      <c r="X92">
        <v>3</v>
      </c>
      <c r="Y92" t="s">
        <v>182</v>
      </c>
      <c r="Z92" t="s">
        <v>182</v>
      </c>
      <c r="AA92" t="s">
        <v>182</v>
      </c>
      <c r="AB92" t="s">
        <v>182</v>
      </c>
      <c r="AC92">
        <v>56</v>
      </c>
      <c r="AD92">
        <v>2</v>
      </c>
      <c r="AE92">
        <v>1</v>
      </c>
      <c r="AF92">
        <v>2</v>
      </c>
      <c r="AG92" t="s">
        <v>182</v>
      </c>
      <c r="AH92" t="s">
        <v>182</v>
      </c>
      <c r="AI92" t="s">
        <v>182</v>
      </c>
      <c r="AJ92">
        <v>1</v>
      </c>
      <c r="AK92" t="s">
        <v>182</v>
      </c>
      <c r="AL92" t="s">
        <v>182</v>
      </c>
      <c r="AM92" t="s">
        <v>182</v>
      </c>
      <c r="AN92" t="s">
        <v>182</v>
      </c>
      <c r="AO92" t="b">
        <v>1</v>
      </c>
      <c r="AQ92" s="10">
        <f t="shared" si="2"/>
        <v>36965676.895500004</v>
      </c>
      <c r="AR92" s="10">
        <f t="shared" si="3"/>
        <v>7212815.0040000007</v>
      </c>
    </row>
    <row r="93" spans="1:44" x14ac:dyDescent="0.3">
      <c r="A93">
        <v>92</v>
      </c>
      <c r="B93">
        <v>11</v>
      </c>
      <c r="C93">
        <v>1</v>
      </c>
      <c r="D93">
        <v>24</v>
      </c>
      <c r="E93">
        <v>0.5</v>
      </c>
      <c r="F93">
        <v>300533.95850000001</v>
      </c>
      <c r="G93">
        <v>2019207</v>
      </c>
      <c r="H93">
        <v>24045</v>
      </c>
      <c r="I93">
        <v>1019</v>
      </c>
      <c r="J93" t="s">
        <v>180</v>
      </c>
      <c r="K93" t="s">
        <v>181</v>
      </c>
      <c r="L93" t="s">
        <v>180</v>
      </c>
      <c r="M93">
        <v>126417</v>
      </c>
      <c r="N93">
        <v>1</v>
      </c>
      <c r="O93">
        <v>91</v>
      </c>
      <c r="P93">
        <v>116</v>
      </c>
      <c r="Q93">
        <v>24</v>
      </c>
      <c r="R93">
        <v>3</v>
      </c>
      <c r="S93">
        <v>1</v>
      </c>
      <c r="T93" t="s">
        <v>182</v>
      </c>
      <c r="U93" t="s">
        <v>182</v>
      </c>
      <c r="V93" t="s">
        <v>7</v>
      </c>
      <c r="W93" t="s">
        <v>182</v>
      </c>
      <c r="X93">
        <v>3</v>
      </c>
      <c r="Y93" t="s">
        <v>182</v>
      </c>
      <c r="Z93" t="s">
        <v>182</v>
      </c>
      <c r="AA93" t="s">
        <v>182</v>
      </c>
      <c r="AB93" t="s">
        <v>182</v>
      </c>
      <c r="AC93">
        <v>56</v>
      </c>
      <c r="AD93">
        <v>2</v>
      </c>
      <c r="AE93">
        <v>1</v>
      </c>
      <c r="AF93">
        <v>2</v>
      </c>
      <c r="AG93" t="s">
        <v>182</v>
      </c>
      <c r="AH93" t="s">
        <v>182</v>
      </c>
      <c r="AI93" t="s">
        <v>182</v>
      </c>
      <c r="AJ93">
        <v>1</v>
      </c>
      <c r="AK93" t="s">
        <v>182</v>
      </c>
      <c r="AL93" t="s">
        <v>182</v>
      </c>
      <c r="AM93" t="s">
        <v>182</v>
      </c>
      <c r="AN93" t="s">
        <v>182</v>
      </c>
      <c r="AO93" t="b">
        <v>1</v>
      </c>
      <c r="AQ93" s="10">
        <f t="shared" si="2"/>
        <v>34861939.186000004</v>
      </c>
      <c r="AR93" s="10">
        <f t="shared" si="3"/>
        <v>7212815.0040000007</v>
      </c>
    </row>
    <row r="94" spans="1:44" x14ac:dyDescent="0.3">
      <c r="A94">
        <v>93</v>
      </c>
      <c r="B94">
        <v>11</v>
      </c>
      <c r="C94">
        <v>1</v>
      </c>
      <c r="D94">
        <v>24</v>
      </c>
      <c r="E94">
        <v>0.5</v>
      </c>
      <c r="F94">
        <v>300533.95850000001</v>
      </c>
      <c r="G94">
        <v>2019207</v>
      </c>
      <c r="H94">
        <v>24045</v>
      </c>
      <c r="I94">
        <v>1019</v>
      </c>
      <c r="J94" t="s">
        <v>180</v>
      </c>
      <c r="K94" t="s">
        <v>181</v>
      </c>
      <c r="L94" t="s">
        <v>180</v>
      </c>
      <c r="M94">
        <v>126417</v>
      </c>
      <c r="N94">
        <v>1</v>
      </c>
      <c r="O94">
        <v>100</v>
      </c>
      <c r="P94">
        <v>172</v>
      </c>
      <c r="Q94">
        <v>24</v>
      </c>
      <c r="R94">
        <v>2</v>
      </c>
      <c r="S94">
        <v>1</v>
      </c>
      <c r="T94" t="s">
        <v>182</v>
      </c>
      <c r="U94" t="s">
        <v>182</v>
      </c>
      <c r="V94" t="s">
        <v>7</v>
      </c>
      <c r="W94" t="s">
        <v>182</v>
      </c>
      <c r="X94">
        <v>3</v>
      </c>
      <c r="Y94" t="s">
        <v>182</v>
      </c>
      <c r="Z94" t="s">
        <v>182</v>
      </c>
      <c r="AA94" t="s">
        <v>182</v>
      </c>
      <c r="AB94" t="s">
        <v>182</v>
      </c>
      <c r="AC94">
        <v>56</v>
      </c>
      <c r="AD94">
        <v>2</v>
      </c>
      <c r="AE94">
        <v>1</v>
      </c>
      <c r="AF94">
        <v>2</v>
      </c>
      <c r="AG94" t="s">
        <v>182</v>
      </c>
      <c r="AH94" t="s">
        <v>182</v>
      </c>
      <c r="AI94" t="s">
        <v>182</v>
      </c>
      <c r="AJ94">
        <v>1</v>
      </c>
      <c r="AK94" t="s">
        <v>182</v>
      </c>
      <c r="AL94" t="s">
        <v>182</v>
      </c>
      <c r="AM94" t="s">
        <v>182</v>
      </c>
      <c r="AN94" t="s">
        <v>182</v>
      </c>
      <c r="AO94" t="b">
        <v>1</v>
      </c>
      <c r="AQ94" s="10">
        <f t="shared" si="2"/>
        <v>51691840.862000003</v>
      </c>
      <c r="AR94" s="10">
        <f t="shared" si="3"/>
        <v>7212815.0040000007</v>
      </c>
    </row>
    <row r="95" spans="1:44" x14ac:dyDescent="0.3">
      <c r="A95">
        <v>94</v>
      </c>
      <c r="B95">
        <v>11</v>
      </c>
      <c r="C95">
        <v>1</v>
      </c>
      <c r="D95">
        <v>24</v>
      </c>
      <c r="E95">
        <v>0.5</v>
      </c>
      <c r="F95">
        <v>300533.95850000001</v>
      </c>
      <c r="G95">
        <v>2019207</v>
      </c>
      <c r="H95">
        <v>24052</v>
      </c>
      <c r="I95">
        <v>1019</v>
      </c>
      <c r="J95" t="s">
        <v>180</v>
      </c>
      <c r="K95" t="s">
        <v>181</v>
      </c>
      <c r="L95" t="s">
        <v>180</v>
      </c>
      <c r="M95">
        <v>126417</v>
      </c>
      <c r="N95">
        <v>1</v>
      </c>
      <c r="O95">
        <v>5</v>
      </c>
      <c r="P95">
        <v>114</v>
      </c>
      <c r="Q95">
        <v>24</v>
      </c>
      <c r="R95">
        <v>3</v>
      </c>
      <c r="S95">
        <v>2</v>
      </c>
      <c r="T95" t="s">
        <v>182</v>
      </c>
      <c r="U95" t="s">
        <v>182</v>
      </c>
      <c r="V95" t="s">
        <v>7</v>
      </c>
      <c r="W95" t="s">
        <v>182</v>
      </c>
      <c r="X95">
        <v>4</v>
      </c>
      <c r="Y95" t="s">
        <v>182</v>
      </c>
      <c r="Z95" t="s">
        <v>182</v>
      </c>
      <c r="AA95" t="s">
        <v>182</v>
      </c>
      <c r="AB95" t="s">
        <v>182</v>
      </c>
      <c r="AC95">
        <v>55</v>
      </c>
      <c r="AD95">
        <v>2</v>
      </c>
      <c r="AE95">
        <v>1</v>
      </c>
      <c r="AF95">
        <v>2</v>
      </c>
      <c r="AG95" t="s">
        <v>182</v>
      </c>
      <c r="AH95" t="s">
        <v>182</v>
      </c>
      <c r="AI95" t="s">
        <v>182</v>
      </c>
      <c r="AJ95">
        <v>1</v>
      </c>
      <c r="AK95" t="s">
        <v>182</v>
      </c>
      <c r="AL95" t="s">
        <v>182</v>
      </c>
      <c r="AM95" t="s">
        <v>182</v>
      </c>
      <c r="AN95" t="s">
        <v>182</v>
      </c>
      <c r="AO95" t="b">
        <v>1</v>
      </c>
      <c r="AQ95" s="10">
        <f t="shared" si="2"/>
        <v>34260871.269000001</v>
      </c>
      <c r="AR95" s="10">
        <f t="shared" si="3"/>
        <v>7212815.0040000007</v>
      </c>
    </row>
    <row r="96" spans="1:44" x14ac:dyDescent="0.3">
      <c r="A96">
        <v>95</v>
      </c>
      <c r="B96">
        <v>11</v>
      </c>
      <c r="C96">
        <v>1</v>
      </c>
      <c r="D96">
        <v>24</v>
      </c>
      <c r="E96">
        <v>0.5</v>
      </c>
      <c r="F96">
        <v>300533.95850000001</v>
      </c>
      <c r="G96">
        <v>2019207</v>
      </c>
      <c r="H96">
        <v>24052</v>
      </c>
      <c r="I96">
        <v>1019</v>
      </c>
      <c r="J96" t="s">
        <v>180</v>
      </c>
      <c r="K96" t="s">
        <v>181</v>
      </c>
      <c r="L96" t="s">
        <v>180</v>
      </c>
      <c r="M96">
        <v>126417</v>
      </c>
      <c r="N96">
        <v>1</v>
      </c>
      <c r="O96">
        <v>25</v>
      </c>
      <c r="P96">
        <v>115</v>
      </c>
      <c r="Q96">
        <v>24</v>
      </c>
      <c r="R96">
        <v>3</v>
      </c>
      <c r="S96">
        <v>1</v>
      </c>
      <c r="T96" t="s">
        <v>182</v>
      </c>
      <c r="U96" t="s">
        <v>182</v>
      </c>
      <c r="V96" t="s">
        <v>7</v>
      </c>
      <c r="W96" t="s">
        <v>182</v>
      </c>
      <c r="X96">
        <v>3</v>
      </c>
      <c r="Y96" t="s">
        <v>182</v>
      </c>
      <c r="Z96" t="s">
        <v>182</v>
      </c>
      <c r="AA96">
        <v>1E-3</v>
      </c>
      <c r="AB96" t="s">
        <v>182</v>
      </c>
      <c r="AC96">
        <v>55</v>
      </c>
      <c r="AD96">
        <v>2</v>
      </c>
      <c r="AE96">
        <v>1</v>
      </c>
      <c r="AF96">
        <v>2</v>
      </c>
      <c r="AG96" t="s">
        <v>182</v>
      </c>
      <c r="AH96" t="s">
        <v>182</v>
      </c>
      <c r="AI96" t="s">
        <v>182</v>
      </c>
      <c r="AJ96">
        <v>1</v>
      </c>
      <c r="AK96" t="s">
        <v>182</v>
      </c>
      <c r="AL96" t="s">
        <v>182</v>
      </c>
      <c r="AM96" t="s">
        <v>182</v>
      </c>
      <c r="AN96" t="s">
        <v>182</v>
      </c>
      <c r="AO96" t="b">
        <v>1</v>
      </c>
      <c r="AQ96" s="10">
        <f t="shared" si="2"/>
        <v>34561405.227499999</v>
      </c>
      <c r="AR96" s="10">
        <f t="shared" si="3"/>
        <v>7212815.0040000007</v>
      </c>
    </row>
    <row r="97" spans="1:44" x14ac:dyDescent="0.3">
      <c r="A97">
        <v>96</v>
      </c>
      <c r="B97">
        <v>11</v>
      </c>
      <c r="C97">
        <v>1</v>
      </c>
      <c r="D97">
        <v>24</v>
      </c>
      <c r="E97">
        <v>0.5</v>
      </c>
      <c r="F97">
        <v>300533.95850000001</v>
      </c>
      <c r="G97">
        <v>2019207</v>
      </c>
      <c r="H97">
        <v>24052</v>
      </c>
      <c r="I97">
        <v>1019</v>
      </c>
      <c r="J97" t="s">
        <v>180</v>
      </c>
      <c r="K97" t="s">
        <v>181</v>
      </c>
      <c r="L97" t="s">
        <v>180</v>
      </c>
      <c r="M97">
        <v>126417</v>
      </c>
      <c r="N97">
        <v>1</v>
      </c>
      <c r="O97">
        <v>40</v>
      </c>
      <c r="P97">
        <v>116</v>
      </c>
      <c r="Q97">
        <v>24</v>
      </c>
      <c r="R97">
        <v>2</v>
      </c>
      <c r="S97">
        <v>1</v>
      </c>
      <c r="T97" t="s">
        <v>182</v>
      </c>
      <c r="U97" t="s">
        <v>182</v>
      </c>
      <c r="V97" t="s">
        <v>0</v>
      </c>
      <c r="W97" t="s">
        <v>182</v>
      </c>
      <c r="X97">
        <v>3</v>
      </c>
      <c r="Y97" t="s">
        <v>182</v>
      </c>
      <c r="Z97" t="s">
        <v>182</v>
      </c>
      <c r="AA97" t="s">
        <v>182</v>
      </c>
      <c r="AB97" t="s">
        <v>182</v>
      </c>
      <c r="AC97">
        <v>57</v>
      </c>
      <c r="AD97">
        <v>2</v>
      </c>
      <c r="AE97">
        <v>1</v>
      </c>
      <c r="AF97">
        <v>2</v>
      </c>
      <c r="AG97" t="s">
        <v>182</v>
      </c>
      <c r="AH97" t="s">
        <v>182</v>
      </c>
      <c r="AI97" t="s">
        <v>182</v>
      </c>
      <c r="AJ97">
        <v>1</v>
      </c>
      <c r="AK97" t="s">
        <v>182</v>
      </c>
      <c r="AL97" t="s">
        <v>182</v>
      </c>
      <c r="AM97" t="s">
        <v>182</v>
      </c>
      <c r="AN97" t="s">
        <v>182</v>
      </c>
      <c r="AO97" t="b">
        <v>1</v>
      </c>
      <c r="AQ97" s="10">
        <f t="shared" si="2"/>
        <v>34861939.186000004</v>
      </c>
      <c r="AR97" s="10">
        <f t="shared" si="3"/>
        <v>7212815.0040000007</v>
      </c>
    </row>
    <row r="98" spans="1:44" x14ac:dyDescent="0.3">
      <c r="A98">
        <v>97</v>
      </c>
      <c r="B98">
        <v>11</v>
      </c>
      <c r="C98">
        <v>1</v>
      </c>
      <c r="D98">
        <v>24</v>
      </c>
      <c r="E98">
        <v>0.5</v>
      </c>
      <c r="F98">
        <v>300533.95850000001</v>
      </c>
      <c r="G98">
        <v>2019207</v>
      </c>
      <c r="H98">
        <v>24052</v>
      </c>
      <c r="I98">
        <v>1019</v>
      </c>
      <c r="J98" t="s">
        <v>180</v>
      </c>
      <c r="K98" t="s">
        <v>181</v>
      </c>
      <c r="L98" t="s">
        <v>180</v>
      </c>
      <c r="M98">
        <v>126417</v>
      </c>
      <c r="N98">
        <v>1</v>
      </c>
      <c r="O98">
        <v>46</v>
      </c>
      <c r="P98">
        <v>135</v>
      </c>
      <c r="Q98">
        <v>24</v>
      </c>
      <c r="R98">
        <v>2</v>
      </c>
      <c r="S98">
        <v>2</v>
      </c>
      <c r="T98" t="s">
        <v>182</v>
      </c>
      <c r="U98" t="s">
        <v>182</v>
      </c>
      <c r="V98" t="s">
        <v>7</v>
      </c>
      <c r="W98" t="s">
        <v>182</v>
      </c>
      <c r="X98">
        <v>4</v>
      </c>
      <c r="Y98" t="s">
        <v>182</v>
      </c>
      <c r="Z98" t="s">
        <v>182</v>
      </c>
      <c r="AA98" t="s">
        <v>182</v>
      </c>
      <c r="AB98" t="s">
        <v>182</v>
      </c>
      <c r="AC98">
        <v>57</v>
      </c>
      <c r="AD98">
        <v>2</v>
      </c>
      <c r="AE98">
        <v>1</v>
      </c>
      <c r="AF98">
        <v>2</v>
      </c>
      <c r="AG98" t="s">
        <v>182</v>
      </c>
      <c r="AH98" t="s">
        <v>182</v>
      </c>
      <c r="AI98" t="s">
        <v>182</v>
      </c>
      <c r="AJ98">
        <v>1</v>
      </c>
      <c r="AK98" t="s">
        <v>182</v>
      </c>
      <c r="AL98" t="s">
        <v>182</v>
      </c>
      <c r="AM98" t="s">
        <v>182</v>
      </c>
      <c r="AN98" t="s">
        <v>182</v>
      </c>
      <c r="AO98" t="b">
        <v>1</v>
      </c>
      <c r="AQ98" s="10">
        <f t="shared" si="2"/>
        <v>40572084.397500001</v>
      </c>
      <c r="AR98" s="10">
        <f t="shared" si="3"/>
        <v>7212815.0040000007</v>
      </c>
    </row>
    <row r="99" spans="1:44" x14ac:dyDescent="0.3">
      <c r="A99">
        <v>98</v>
      </c>
      <c r="B99">
        <v>11</v>
      </c>
      <c r="C99">
        <v>1</v>
      </c>
      <c r="D99">
        <v>24</v>
      </c>
      <c r="E99">
        <v>0.5</v>
      </c>
      <c r="F99">
        <v>300533.95850000001</v>
      </c>
      <c r="G99">
        <v>2019207</v>
      </c>
      <c r="H99">
        <v>24052</v>
      </c>
      <c r="I99">
        <v>1019</v>
      </c>
      <c r="J99" t="s">
        <v>180</v>
      </c>
      <c r="K99" t="s">
        <v>181</v>
      </c>
      <c r="L99" t="s">
        <v>180</v>
      </c>
      <c r="M99">
        <v>126417</v>
      </c>
      <c r="N99">
        <v>1</v>
      </c>
      <c r="O99">
        <v>52</v>
      </c>
      <c r="P99">
        <v>109</v>
      </c>
      <c r="Q99">
        <v>24</v>
      </c>
      <c r="R99">
        <v>2</v>
      </c>
      <c r="S99">
        <v>2</v>
      </c>
      <c r="T99" t="s">
        <v>182</v>
      </c>
      <c r="U99" t="s">
        <v>182</v>
      </c>
      <c r="V99" t="s">
        <v>7</v>
      </c>
      <c r="W99" t="s">
        <v>182</v>
      </c>
      <c r="X99">
        <v>4</v>
      </c>
      <c r="Y99" t="s">
        <v>182</v>
      </c>
      <c r="Z99" t="s">
        <v>182</v>
      </c>
      <c r="AA99" t="s">
        <v>182</v>
      </c>
      <c r="AB99" t="s">
        <v>182</v>
      </c>
      <c r="AC99">
        <v>57</v>
      </c>
      <c r="AD99">
        <v>2</v>
      </c>
      <c r="AE99">
        <v>1</v>
      </c>
      <c r="AF99">
        <v>2</v>
      </c>
      <c r="AG99" t="s">
        <v>182</v>
      </c>
      <c r="AH99" t="s">
        <v>182</v>
      </c>
      <c r="AI99" t="s">
        <v>182</v>
      </c>
      <c r="AJ99">
        <v>1</v>
      </c>
      <c r="AK99" t="s">
        <v>182</v>
      </c>
      <c r="AL99" t="s">
        <v>182</v>
      </c>
      <c r="AM99" t="s">
        <v>182</v>
      </c>
      <c r="AN99" t="s">
        <v>182</v>
      </c>
      <c r="AO99" t="b">
        <v>1</v>
      </c>
      <c r="AQ99" s="10">
        <f t="shared" si="2"/>
        <v>32758201.476500001</v>
      </c>
      <c r="AR99" s="10">
        <f t="shared" si="3"/>
        <v>7212815.0040000007</v>
      </c>
    </row>
    <row r="100" spans="1:44" x14ac:dyDescent="0.3">
      <c r="A100">
        <v>99</v>
      </c>
      <c r="B100">
        <v>11</v>
      </c>
      <c r="C100">
        <v>1</v>
      </c>
      <c r="D100">
        <v>24</v>
      </c>
      <c r="E100">
        <v>0.5</v>
      </c>
      <c r="F100">
        <v>300533.95850000001</v>
      </c>
      <c r="G100">
        <v>2019207</v>
      </c>
      <c r="H100">
        <v>24052</v>
      </c>
      <c r="I100">
        <v>1019</v>
      </c>
      <c r="J100" t="s">
        <v>180</v>
      </c>
      <c r="K100" t="s">
        <v>181</v>
      </c>
      <c r="L100" t="s">
        <v>180</v>
      </c>
      <c r="M100">
        <v>126417</v>
      </c>
      <c r="N100">
        <v>1</v>
      </c>
      <c r="O100">
        <v>65</v>
      </c>
      <c r="P100">
        <v>121</v>
      </c>
      <c r="Q100">
        <v>24</v>
      </c>
      <c r="R100">
        <v>3</v>
      </c>
      <c r="S100">
        <v>2</v>
      </c>
      <c r="T100" t="s">
        <v>182</v>
      </c>
      <c r="U100" t="s">
        <v>182</v>
      </c>
      <c r="V100" t="s">
        <v>7</v>
      </c>
      <c r="W100" t="s">
        <v>182</v>
      </c>
      <c r="X100">
        <v>4</v>
      </c>
      <c r="Y100" t="s">
        <v>182</v>
      </c>
      <c r="Z100" t="s">
        <v>182</v>
      </c>
      <c r="AA100" t="s">
        <v>182</v>
      </c>
      <c r="AB100" t="s">
        <v>182</v>
      </c>
      <c r="AC100">
        <v>55</v>
      </c>
      <c r="AD100">
        <v>2</v>
      </c>
      <c r="AE100">
        <v>1</v>
      </c>
      <c r="AF100">
        <v>2</v>
      </c>
      <c r="AG100" t="s">
        <v>182</v>
      </c>
      <c r="AH100" t="s">
        <v>182</v>
      </c>
      <c r="AI100" t="s">
        <v>182</v>
      </c>
      <c r="AJ100">
        <v>1</v>
      </c>
      <c r="AK100" t="s">
        <v>182</v>
      </c>
      <c r="AL100" t="s">
        <v>182</v>
      </c>
      <c r="AM100" t="s">
        <v>182</v>
      </c>
      <c r="AN100" t="s">
        <v>182</v>
      </c>
      <c r="AO100" t="b">
        <v>1</v>
      </c>
      <c r="AQ100" s="10">
        <f t="shared" si="2"/>
        <v>36364608.978500001</v>
      </c>
      <c r="AR100" s="10">
        <f t="shared" si="3"/>
        <v>7212815.0040000007</v>
      </c>
    </row>
    <row r="101" spans="1:44" x14ac:dyDescent="0.3">
      <c r="A101">
        <v>100</v>
      </c>
      <c r="B101">
        <v>11</v>
      </c>
      <c r="C101">
        <v>1</v>
      </c>
      <c r="D101">
        <v>24</v>
      </c>
      <c r="E101">
        <v>0.5</v>
      </c>
      <c r="F101">
        <v>300533.95850000001</v>
      </c>
      <c r="G101">
        <v>2019207</v>
      </c>
      <c r="H101">
        <v>24052</v>
      </c>
      <c r="I101">
        <v>1019</v>
      </c>
      <c r="J101" t="s">
        <v>180</v>
      </c>
      <c r="K101" t="s">
        <v>181</v>
      </c>
      <c r="L101" t="s">
        <v>180</v>
      </c>
      <c r="M101">
        <v>126417</v>
      </c>
      <c r="N101">
        <v>1</v>
      </c>
      <c r="O101">
        <v>99</v>
      </c>
      <c r="P101">
        <v>128</v>
      </c>
      <c r="Q101">
        <v>24</v>
      </c>
      <c r="R101">
        <v>3</v>
      </c>
      <c r="S101">
        <v>2</v>
      </c>
      <c r="T101" t="s">
        <v>182</v>
      </c>
      <c r="U101" t="s">
        <v>182</v>
      </c>
      <c r="V101" t="s">
        <v>7</v>
      </c>
      <c r="W101" t="s">
        <v>182</v>
      </c>
      <c r="X101">
        <v>4</v>
      </c>
      <c r="Y101" t="s">
        <v>182</v>
      </c>
      <c r="Z101" t="s">
        <v>182</v>
      </c>
      <c r="AA101" t="s">
        <v>182</v>
      </c>
      <c r="AB101" t="s">
        <v>182</v>
      </c>
      <c r="AC101">
        <v>55</v>
      </c>
      <c r="AD101">
        <v>2</v>
      </c>
      <c r="AE101">
        <v>1</v>
      </c>
      <c r="AF101">
        <v>2</v>
      </c>
      <c r="AG101" t="s">
        <v>182</v>
      </c>
      <c r="AH101" t="s">
        <v>182</v>
      </c>
      <c r="AI101" t="s">
        <v>182</v>
      </c>
      <c r="AJ101">
        <v>1</v>
      </c>
      <c r="AK101" t="s">
        <v>182</v>
      </c>
      <c r="AL101" t="s">
        <v>182</v>
      </c>
      <c r="AM101" t="s">
        <v>182</v>
      </c>
      <c r="AN101" t="s">
        <v>182</v>
      </c>
      <c r="AO101" t="b">
        <v>1</v>
      </c>
      <c r="AQ101" s="10">
        <f t="shared" si="2"/>
        <v>38468346.688000001</v>
      </c>
      <c r="AR101" s="10">
        <f t="shared" si="3"/>
        <v>7212815.0040000007</v>
      </c>
    </row>
    <row r="102" spans="1:44" x14ac:dyDescent="0.3">
      <c r="A102">
        <v>101</v>
      </c>
      <c r="B102">
        <v>11</v>
      </c>
      <c r="C102">
        <v>1</v>
      </c>
      <c r="D102">
        <v>24</v>
      </c>
      <c r="E102">
        <v>0.5</v>
      </c>
      <c r="F102">
        <v>300533.95850000001</v>
      </c>
      <c r="G102">
        <v>2019207</v>
      </c>
      <c r="H102">
        <v>24060</v>
      </c>
      <c r="I102">
        <v>1019</v>
      </c>
      <c r="J102" t="s">
        <v>180</v>
      </c>
      <c r="K102" t="s">
        <v>181</v>
      </c>
      <c r="L102" t="s">
        <v>180</v>
      </c>
      <c r="M102">
        <v>126417</v>
      </c>
      <c r="N102">
        <v>1</v>
      </c>
      <c r="O102">
        <v>28</v>
      </c>
      <c r="P102">
        <v>131</v>
      </c>
      <c r="Q102">
        <v>24</v>
      </c>
      <c r="R102">
        <v>3</v>
      </c>
      <c r="S102">
        <v>1</v>
      </c>
      <c r="T102" t="s">
        <v>182</v>
      </c>
      <c r="U102" t="s">
        <v>182</v>
      </c>
      <c r="V102" t="s">
        <v>7</v>
      </c>
      <c r="W102" t="s">
        <v>182</v>
      </c>
      <c r="X102">
        <v>4</v>
      </c>
      <c r="Y102" t="s">
        <v>182</v>
      </c>
      <c r="Z102" t="s">
        <v>182</v>
      </c>
      <c r="AA102" t="s">
        <v>182</v>
      </c>
      <c r="AB102" t="s">
        <v>182</v>
      </c>
      <c r="AC102">
        <v>57</v>
      </c>
      <c r="AD102">
        <v>2</v>
      </c>
      <c r="AE102">
        <v>1</v>
      </c>
      <c r="AF102">
        <v>1</v>
      </c>
      <c r="AG102" t="s">
        <v>182</v>
      </c>
      <c r="AH102" t="s">
        <v>182</v>
      </c>
      <c r="AI102" t="s">
        <v>182</v>
      </c>
      <c r="AJ102">
        <v>1</v>
      </c>
      <c r="AK102" t="s">
        <v>182</v>
      </c>
      <c r="AL102" t="s">
        <v>182</v>
      </c>
      <c r="AM102" t="s">
        <v>182</v>
      </c>
      <c r="AN102" t="s">
        <v>182</v>
      </c>
      <c r="AO102" t="b">
        <v>1</v>
      </c>
      <c r="AQ102" s="10">
        <f t="shared" si="2"/>
        <v>39369948.563500002</v>
      </c>
      <c r="AR102" s="10">
        <f t="shared" si="3"/>
        <v>7212815.0040000007</v>
      </c>
    </row>
    <row r="103" spans="1:44" x14ac:dyDescent="0.3">
      <c r="A103">
        <v>102</v>
      </c>
      <c r="B103">
        <v>11</v>
      </c>
      <c r="C103">
        <v>1</v>
      </c>
      <c r="D103">
        <v>24</v>
      </c>
      <c r="E103">
        <v>0.5</v>
      </c>
      <c r="F103">
        <v>300533.95850000001</v>
      </c>
      <c r="G103">
        <v>2019207</v>
      </c>
      <c r="H103">
        <v>24060</v>
      </c>
      <c r="I103">
        <v>1019</v>
      </c>
      <c r="J103" t="s">
        <v>180</v>
      </c>
      <c r="K103" t="s">
        <v>181</v>
      </c>
      <c r="L103" t="s">
        <v>180</v>
      </c>
      <c r="M103">
        <v>126417</v>
      </c>
      <c r="N103">
        <v>1</v>
      </c>
      <c r="O103">
        <v>30</v>
      </c>
      <c r="P103">
        <v>100</v>
      </c>
      <c r="Q103">
        <v>24</v>
      </c>
      <c r="R103">
        <v>3</v>
      </c>
      <c r="S103">
        <v>1</v>
      </c>
      <c r="T103" t="s">
        <v>182</v>
      </c>
      <c r="U103" t="s">
        <v>182</v>
      </c>
      <c r="V103" t="s">
        <v>0</v>
      </c>
      <c r="W103" t="s">
        <v>182</v>
      </c>
      <c r="X103">
        <v>3</v>
      </c>
      <c r="Y103" t="s">
        <v>182</v>
      </c>
      <c r="Z103" t="s">
        <v>182</v>
      </c>
      <c r="AA103" t="s">
        <v>182</v>
      </c>
      <c r="AB103" t="s">
        <v>182</v>
      </c>
      <c r="AC103">
        <v>56</v>
      </c>
      <c r="AD103">
        <v>2</v>
      </c>
      <c r="AE103">
        <v>1</v>
      </c>
      <c r="AF103">
        <v>1</v>
      </c>
      <c r="AG103" t="s">
        <v>182</v>
      </c>
      <c r="AH103" t="s">
        <v>182</v>
      </c>
      <c r="AI103" t="s">
        <v>182</v>
      </c>
      <c r="AJ103">
        <v>1</v>
      </c>
      <c r="AK103" t="s">
        <v>182</v>
      </c>
      <c r="AL103" t="s">
        <v>182</v>
      </c>
      <c r="AM103" t="s">
        <v>182</v>
      </c>
      <c r="AN103" t="s">
        <v>182</v>
      </c>
      <c r="AO103" t="b">
        <v>1</v>
      </c>
      <c r="AQ103" s="10">
        <f t="shared" si="2"/>
        <v>30053395.850000001</v>
      </c>
      <c r="AR103" s="10">
        <f t="shared" si="3"/>
        <v>7212815.0040000007</v>
      </c>
    </row>
    <row r="104" spans="1:44" x14ac:dyDescent="0.3">
      <c r="A104">
        <v>103</v>
      </c>
      <c r="B104">
        <v>11</v>
      </c>
      <c r="C104">
        <v>1</v>
      </c>
      <c r="D104">
        <v>24</v>
      </c>
      <c r="E104">
        <v>0.5</v>
      </c>
      <c r="F104">
        <v>300533.95850000001</v>
      </c>
      <c r="G104">
        <v>2019207</v>
      </c>
      <c r="H104">
        <v>24060</v>
      </c>
      <c r="I104">
        <v>1019</v>
      </c>
      <c r="J104" t="s">
        <v>180</v>
      </c>
      <c r="K104" t="s">
        <v>181</v>
      </c>
      <c r="L104" t="s">
        <v>180</v>
      </c>
      <c r="M104">
        <v>126417</v>
      </c>
      <c r="N104">
        <v>1</v>
      </c>
      <c r="O104">
        <v>34</v>
      </c>
      <c r="P104">
        <v>130</v>
      </c>
      <c r="Q104">
        <v>24</v>
      </c>
      <c r="R104">
        <v>3</v>
      </c>
      <c r="S104">
        <v>1</v>
      </c>
      <c r="T104" t="s">
        <v>182</v>
      </c>
      <c r="U104" t="s">
        <v>182</v>
      </c>
      <c r="V104" t="s">
        <v>0</v>
      </c>
      <c r="W104" t="s">
        <v>182</v>
      </c>
      <c r="X104">
        <v>4</v>
      </c>
      <c r="Y104" t="s">
        <v>182</v>
      </c>
      <c r="Z104" t="s">
        <v>182</v>
      </c>
      <c r="AA104" t="s">
        <v>182</v>
      </c>
      <c r="AB104" t="s">
        <v>182</v>
      </c>
      <c r="AC104">
        <v>57</v>
      </c>
      <c r="AD104">
        <v>2</v>
      </c>
      <c r="AE104">
        <v>1</v>
      </c>
      <c r="AF104">
        <v>2</v>
      </c>
      <c r="AG104" t="s">
        <v>182</v>
      </c>
      <c r="AH104" t="s">
        <v>182</v>
      </c>
      <c r="AI104" t="s">
        <v>182</v>
      </c>
      <c r="AJ104">
        <v>2</v>
      </c>
      <c r="AK104" t="s">
        <v>182</v>
      </c>
      <c r="AL104" t="s">
        <v>182</v>
      </c>
      <c r="AM104" t="s">
        <v>182</v>
      </c>
      <c r="AN104" t="s">
        <v>182</v>
      </c>
      <c r="AO104" t="b">
        <v>1</v>
      </c>
      <c r="AQ104" s="10">
        <f t="shared" si="2"/>
        <v>39069414.605000004</v>
      </c>
      <c r="AR104" s="10">
        <f t="shared" si="3"/>
        <v>7212815.0040000007</v>
      </c>
    </row>
    <row r="105" spans="1:44" x14ac:dyDescent="0.3">
      <c r="A105">
        <v>104</v>
      </c>
      <c r="B105">
        <v>11</v>
      </c>
      <c r="C105">
        <v>1</v>
      </c>
      <c r="D105">
        <v>24</v>
      </c>
      <c r="E105">
        <v>0.5</v>
      </c>
      <c r="F105">
        <v>300533.95850000001</v>
      </c>
      <c r="G105">
        <v>2019207</v>
      </c>
      <c r="H105">
        <v>24060</v>
      </c>
      <c r="I105">
        <v>1019</v>
      </c>
      <c r="J105" t="s">
        <v>180</v>
      </c>
      <c r="K105" t="s">
        <v>181</v>
      </c>
      <c r="L105" t="s">
        <v>180</v>
      </c>
      <c r="M105">
        <v>126417</v>
      </c>
      <c r="N105">
        <v>1</v>
      </c>
      <c r="O105">
        <v>63</v>
      </c>
      <c r="P105">
        <v>115</v>
      </c>
      <c r="Q105">
        <v>24</v>
      </c>
      <c r="R105">
        <v>3</v>
      </c>
      <c r="S105">
        <v>1</v>
      </c>
      <c r="T105" t="s">
        <v>182</v>
      </c>
      <c r="U105" t="s">
        <v>182</v>
      </c>
      <c r="V105" t="s">
        <v>7</v>
      </c>
      <c r="W105" t="s">
        <v>182</v>
      </c>
      <c r="X105">
        <v>4</v>
      </c>
      <c r="Y105" t="s">
        <v>182</v>
      </c>
      <c r="Z105" t="s">
        <v>182</v>
      </c>
      <c r="AA105" t="s">
        <v>182</v>
      </c>
      <c r="AB105" t="s">
        <v>182</v>
      </c>
      <c r="AC105">
        <v>57</v>
      </c>
      <c r="AD105">
        <v>2</v>
      </c>
      <c r="AE105">
        <v>1</v>
      </c>
      <c r="AF105">
        <v>1</v>
      </c>
      <c r="AG105" t="s">
        <v>182</v>
      </c>
      <c r="AH105" t="s">
        <v>182</v>
      </c>
      <c r="AI105" t="s">
        <v>182</v>
      </c>
      <c r="AJ105">
        <v>1</v>
      </c>
      <c r="AK105" t="s">
        <v>182</v>
      </c>
      <c r="AL105" t="s">
        <v>182</v>
      </c>
      <c r="AM105" t="s">
        <v>182</v>
      </c>
      <c r="AN105" t="s">
        <v>182</v>
      </c>
      <c r="AO105" t="b">
        <v>1</v>
      </c>
      <c r="AQ105" s="10">
        <f t="shared" si="2"/>
        <v>34561405.227499999</v>
      </c>
      <c r="AR105" s="10">
        <f t="shared" si="3"/>
        <v>7212815.0040000007</v>
      </c>
    </row>
    <row r="106" spans="1:44" x14ac:dyDescent="0.3">
      <c r="A106">
        <v>105</v>
      </c>
      <c r="B106">
        <v>11</v>
      </c>
      <c r="C106">
        <v>1</v>
      </c>
      <c r="D106">
        <v>24</v>
      </c>
      <c r="E106">
        <v>0.5</v>
      </c>
      <c r="F106">
        <v>300533.95850000001</v>
      </c>
      <c r="G106">
        <v>2019207</v>
      </c>
      <c r="H106">
        <v>24060</v>
      </c>
      <c r="I106">
        <v>1019</v>
      </c>
      <c r="J106" t="s">
        <v>180</v>
      </c>
      <c r="K106" t="s">
        <v>181</v>
      </c>
      <c r="L106" t="s">
        <v>180</v>
      </c>
      <c r="M106">
        <v>126417</v>
      </c>
      <c r="N106">
        <v>1</v>
      </c>
      <c r="O106">
        <v>76</v>
      </c>
      <c r="P106">
        <v>141</v>
      </c>
      <c r="Q106">
        <v>24</v>
      </c>
      <c r="R106">
        <v>3</v>
      </c>
      <c r="S106">
        <v>1</v>
      </c>
      <c r="T106" t="s">
        <v>182</v>
      </c>
      <c r="U106" t="s">
        <v>182</v>
      </c>
      <c r="V106" t="s">
        <v>7</v>
      </c>
      <c r="W106" t="s">
        <v>182</v>
      </c>
      <c r="X106">
        <v>4</v>
      </c>
      <c r="Y106" t="s">
        <v>182</v>
      </c>
      <c r="Z106" t="s">
        <v>182</v>
      </c>
      <c r="AA106" t="s">
        <v>182</v>
      </c>
      <c r="AB106" t="s">
        <v>182</v>
      </c>
      <c r="AC106">
        <v>57</v>
      </c>
      <c r="AD106">
        <v>2</v>
      </c>
      <c r="AE106">
        <v>1</v>
      </c>
      <c r="AF106">
        <v>1</v>
      </c>
      <c r="AG106" t="s">
        <v>182</v>
      </c>
      <c r="AH106" t="s">
        <v>182</v>
      </c>
      <c r="AI106" t="s">
        <v>182</v>
      </c>
      <c r="AJ106">
        <v>1</v>
      </c>
      <c r="AK106" t="s">
        <v>182</v>
      </c>
      <c r="AL106" t="s">
        <v>182</v>
      </c>
      <c r="AM106" t="s">
        <v>182</v>
      </c>
      <c r="AN106" t="s">
        <v>182</v>
      </c>
      <c r="AO106" t="b">
        <v>1</v>
      </c>
      <c r="AQ106" s="10">
        <f t="shared" si="2"/>
        <v>42375288.148500003</v>
      </c>
      <c r="AR106" s="10">
        <f t="shared" si="3"/>
        <v>7212815.0040000007</v>
      </c>
    </row>
    <row r="107" spans="1:44" x14ac:dyDescent="0.3">
      <c r="A107">
        <v>106</v>
      </c>
      <c r="B107">
        <v>11</v>
      </c>
      <c r="C107">
        <v>1</v>
      </c>
      <c r="D107">
        <v>24</v>
      </c>
      <c r="E107">
        <v>0.5</v>
      </c>
      <c r="F107">
        <v>300533.95850000001</v>
      </c>
      <c r="G107">
        <v>2019207</v>
      </c>
      <c r="H107">
        <v>24060</v>
      </c>
      <c r="I107">
        <v>1019</v>
      </c>
      <c r="J107" t="s">
        <v>180</v>
      </c>
      <c r="K107" t="s">
        <v>181</v>
      </c>
      <c r="L107" t="s">
        <v>180</v>
      </c>
      <c r="M107">
        <v>126417</v>
      </c>
      <c r="N107">
        <v>1</v>
      </c>
      <c r="O107">
        <v>89</v>
      </c>
      <c r="P107">
        <v>123</v>
      </c>
      <c r="Q107">
        <v>24</v>
      </c>
      <c r="R107">
        <v>3</v>
      </c>
      <c r="S107">
        <v>1</v>
      </c>
      <c r="T107" t="s">
        <v>182</v>
      </c>
      <c r="U107" t="s">
        <v>182</v>
      </c>
      <c r="V107" t="s">
        <v>7</v>
      </c>
      <c r="W107" t="s">
        <v>182</v>
      </c>
      <c r="X107">
        <v>4</v>
      </c>
      <c r="Y107" t="s">
        <v>182</v>
      </c>
      <c r="Z107" t="s">
        <v>182</v>
      </c>
      <c r="AA107" t="s">
        <v>182</v>
      </c>
      <c r="AB107" t="s">
        <v>182</v>
      </c>
      <c r="AC107">
        <v>57</v>
      </c>
      <c r="AD107">
        <v>2</v>
      </c>
      <c r="AE107">
        <v>1</v>
      </c>
      <c r="AF107">
        <v>1</v>
      </c>
      <c r="AG107" t="s">
        <v>182</v>
      </c>
      <c r="AH107" t="s">
        <v>182</v>
      </c>
      <c r="AI107" t="s">
        <v>182</v>
      </c>
      <c r="AJ107">
        <v>1</v>
      </c>
      <c r="AK107" t="s">
        <v>182</v>
      </c>
      <c r="AL107" t="s">
        <v>182</v>
      </c>
      <c r="AM107" t="s">
        <v>182</v>
      </c>
      <c r="AN107" t="s">
        <v>182</v>
      </c>
      <c r="AO107" t="b">
        <v>1</v>
      </c>
      <c r="AQ107" s="10">
        <f t="shared" si="2"/>
        <v>36965676.895500004</v>
      </c>
      <c r="AR107" s="10">
        <f t="shared" si="3"/>
        <v>7212815.0040000007</v>
      </c>
    </row>
    <row r="108" spans="1:44" x14ac:dyDescent="0.3">
      <c r="A108">
        <v>107</v>
      </c>
      <c r="B108">
        <v>11</v>
      </c>
      <c r="C108">
        <v>1</v>
      </c>
      <c r="D108">
        <v>24</v>
      </c>
      <c r="E108">
        <v>0.5</v>
      </c>
      <c r="F108">
        <v>300533.95850000001</v>
      </c>
      <c r="G108">
        <v>2019207</v>
      </c>
      <c r="H108">
        <v>24061</v>
      </c>
      <c r="I108">
        <v>1019</v>
      </c>
      <c r="J108" t="s">
        <v>180</v>
      </c>
      <c r="K108" t="s">
        <v>181</v>
      </c>
      <c r="L108" t="s">
        <v>180</v>
      </c>
      <c r="M108">
        <v>126417</v>
      </c>
      <c r="N108">
        <v>1</v>
      </c>
      <c r="O108">
        <v>39</v>
      </c>
      <c r="P108">
        <v>112</v>
      </c>
      <c r="Q108">
        <v>24</v>
      </c>
      <c r="R108">
        <v>2</v>
      </c>
      <c r="S108">
        <v>2</v>
      </c>
      <c r="T108" t="s">
        <v>182</v>
      </c>
      <c r="U108" t="s">
        <v>182</v>
      </c>
      <c r="V108" t="s">
        <v>0</v>
      </c>
      <c r="W108" t="s">
        <v>182</v>
      </c>
      <c r="X108">
        <v>1</v>
      </c>
      <c r="Y108" t="s">
        <v>182</v>
      </c>
      <c r="Z108" t="s">
        <v>182</v>
      </c>
      <c r="AA108" t="s">
        <v>182</v>
      </c>
      <c r="AB108" t="s">
        <v>182</v>
      </c>
      <c r="AC108">
        <v>55</v>
      </c>
      <c r="AD108">
        <v>2</v>
      </c>
      <c r="AE108">
        <v>1</v>
      </c>
      <c r="AF108">
        <v>1</v>
      </c>
      <c r="AG108" t="s">
        <v>182</v>
      </c>
      <c r="AH108" t="s">
        <v>182</v>
      </c>
      <c r="AI108" t="s">
        <v>182</v>
      </c>
      <c r="AJ108">
        <v>1</v>
      </c>
      <c r="AK108" t="s">
        <v>182</v>
      </c>
      <c r="AL108" t="s">
        <v>182</v>
      </c>
      <c r="AM108" t="s">
        <v>182</v>
      </c>
      <c r="AN108" t="s">
        <v>182</v>
      </c>
      <c r="AO108" t="b">
        <v>1</v>
      </c>
      <c r="AQ108" s="10">
        <f t="shared" si="2"/>
        <v>33659803.351999998</v>
      </c>
      <c r="AR108" s="10">
        <f t="shared" si="3"/>
        <v>7212815.0040000007</v>
      </c>
    </row>
    <row r="109" spans="1:44" x14ac:dyDescent="0.3">
      <c r="A109">
        <v>108</v>
      </c>
      <c r="B109">
        <v>11</v>
      </c>
      <c r="C109">
        <v>1</v>
      </c>
      <c r="D109">
        <v>24</v>
      </c>
      <c r="E109">
        <v>0.5</v>
      </c>
      <c r="F109">
        <v>300533.95850000001</v>
      </c>
      <c r="G109">
        <v>2019207</v>
      </c>
      <c r="H109">
        <v>24061</v>
      </c>
      <c r="I109">
        <v>1019</v>
      </c>
      <c r="J109" t="s">
        <v>180</v>
      </c>
      <c r="K109" t="s">
        <v>181</v>
      </c>
      <c r="L109" t="s">
        <v>180</v>
      </c>
      <c r="M109">
        <v>126417</v>
      </c>
      <c r="N109">
        <v>1</v>
      </c>
      <c r="O109">
        <v>49</v>
      </c>
      <c r="P109">
        <v>125</v>
      </c>
      <c r="Q109">
        <v>24</v>
      </c>
      <c r="R109">
        <v>3</v>
      </c>
      <c r="S109">
        <v>2</v>
      </c>
      <c r="T109" t="s">
        <v>182</v>
      </c>
      <c r="U109" t="s">
        <v>182</v>
      </c>
      <c r="V109" t="s">
        <v>7</v>
      </c>
      <c r="W109" t="s">
        <v>182</v>
      </c>
      <c r="X109">
        <v>4</v>
      </c>
      <c r="Y109" t="s">
        <v>182</v>
      </c>
      <c r="Z109" t="s">
        <v>182</v>
      </c>
      <c r="AA109" s="47">
        <v>9.9999999999999995E-7</v>
      </c>
      <c r="AB109" t="s">
        <v>182</v>
      </c>
      <c r="AC109">
        <v>55</v>
      </c>
      <c r="AD109">
        <v>2</v>
      </c>
      <c r="AE109">
        <v>1</v>
      </c>
      <c r="AF109">
        <v>1</v>
      </c>
      <c r="AG109" t="s">
        <v>182</v>
      </c>
      <c r="AH109" t="s">
        <v>182</v>
      </c>
      <c r="AI109" t="s">
        <v>182</v>
      </c>
      <c r="AJ109">
        <v>1</v>
      </c>
      <c r="AK109" t="s">
        <v>182</v>
      </c>
      <c r="AL109" t="s">
        <v>182</v>
      </c>
      <c r="AM109" t="s">
        <v>182</v>
      </c>
      <c r="AN109" t="s">
        <v>182</v>
      </c>
      <c r="AO109" t="b">
        <v>1</v>
      </c>
      <c r="AQ109" s="10">
        <f t="shared" si="2"/>
        <v>37566744.8125</v>
      </c>
      <c r="AR109" s="10">
        <f t="shared" si="3"/>
        <v>7212815.0040000007</v>
      </c>
    </row>
    <row r="110" spans="1:44" x14ac:dyDescent="0.3">
      <c r="A110">
        <v>109</v>
      </c>
      <c r="B110">
        <v>11</v>
      </c>
      <c r="C110">
        <v>1</v>
      </c>
      <c r="D110">
        <v>24</v>
      </c>
      <c r="E110">
        <v>0.5</v>
      </c>
      <c r="F110">
        <v>300533.95850000001</v>
      </c>
      <c r="G110">
        <v>2019207</v>
      </c>
      <c r="H110">
        <v>24061</v>
      </c>
      <c r="I110">
        <v>1019</v>
      </c>
      <c r="J110" t="s">
        <v>180</v>
      </c>
      <c r="K110" t="s">
        <v>181</v>
      </c>
      <c r="L110" t="s">
        <v>180</v>
      </c>
      <c r="M110">
        <v>126417</v>
      </c>
      <c r="N110">
        <v>1</v>
      </c>
      <c r="O110">
        <v>50</v>
      </c>
      <c r="P110">
        <v>118</v>
      </c>
      <c r="Q110">
        <v>24</v>
      </c>
      <c r="R110">
        <v>3</v>
      </c>
      <c r="S110">
        <v>1</v>
      </c>
      <c r="T110" t="s">
        <v>182</v>
      </c>
      <c r="U110" t="s">
        <v>182</v>
      </c>
      <c r="V110" t="s">
        <v>0</v>
      </c>
      <c r="W110" t="s">
        <v>182</v>
      </c>
      <c r="X110">
        <v>4</v>
      </c>
      <c r="Y110" t="s">
        <v>182</v>
      </c>
      <c r="Z110" t="s">
        <v>182</v>
      </c>
      <c r="AA110" t="s">
        <v>182</v>
      </c>
      <c r="AB110" t="s">
        <v>182</v>
      </c>
      <c r="AC110">
        <v>56</v>
      </c>
      <c r="AD110">
        <v>2</v>
      </c>
      <c r="AE110">
        <v>1</v>
      </c>
      <c r="AF110">
        <v>1</v>
      </c>
      <c r="AG110" t="s">
        <v>182</v>
      </c>
      <c r="AH110" t="s">
        <v>182</v>
      </c>
      <c r="AI110" t="s">
        <v>182</v>
      </c>
      <c r="AJ110">
        <v>1</v>
      </c>
      <c r="AK110" t="s">
        <v>182</v>
      </c>
      <c r="AL110" t="s">
        <v>182</v>
      </c>
      <c r="AM110" t="s">
        <v>182</v>
      </c>
      <c r="AN110" t="s">
        <v>182</v>
      </c>
      <c r="AO110" t="b">
        <v>1</v>
      </c>
      <c r="AQ110" s="10">
        <f t="shared" si="2"/>
        <v>35463007.103</v>
      </c>
      <c r="AR110" s="10">
        <f t="shared" si="3"/>
        <v>7212815.0040000007</v>
      </c>
    </row>
    <row r="111" spans="1:44" x14ac:dyDescent="0.3">
      <c r="A111">
        <v>110</v>
      </c>
      <c r="B111">
        <v>11</v>
      </c>
      <c r="C111">
        <v>1</v>
      </c>
      <c r="D111">
        <v>24</v>
      </c>
      <c r="E111">
        <v>0.5</v>
      </c>
      <c r="F111">
        <v>300533.95850000001</v>
      </c>
      <c r="G111">
        <v>2019207</v>
      </c>
      <c r="H111">
        <v>24061</v>
      </c>
      <c r="I111">
        <v>1019</v>
      </c>
      <c r="J111" t="s">
        <v>180</v>
      </c>
      <c r="K111" t="s">
        <v>181</v>
      </c>
      <c r="L111" t="s">
        <v>180</v>
      </c>
      <c r="M111">
        <v>126417</v>
      </c>
      <c r="N111">
        <v>1</v>
      </c>
      <c r="O111">
        <v>58</v>
      </c>
      <c r="P111">
        <v>101</v>
      </c>
      <c r="Q111">
        <v>24</v>
      </c>
      <c r="R111">
        <v>3</v>
      </c>
      <c r="S111">
        <v>2</v>
      </c>
      <c r="T111" t="s">
        <v>182</v>
      </c>
      <c r="U111" t="s">
        <v>182</v>
      </c>
      <c r="V111" t="s">
        <v>7</v>
      </c>
      <c r="W111" t="s">
        <v>182</v>
      </c>
      <c r="X111">
        <v>4</v>
      </c>
      <c r="Y111" t="s">
        <v>182</v>
      </c>
      <c r="Z111" t="s">
        <v>182</v>
      </c>
      <c r="AA111" s="47">
        <v>9.9999999999999995E-7</v>
      </c>
      <c r="AB111" t="s">
        <v>182</v>
      </c>
      <c r="AC111">
        <v>55</v>
      </c>
      <c r="AD111">
        <v>2</v>
      </c>
      <c r="AE111">
        <v>1</v>
      </c>
      <c r="AF111">
        <v>1</v>
      </c>
      <c r="AG111" t="s">
        <v>182</v>
      </c>
      <c r="AH111" t="s">
        <v>182</v>
      </c>
      <c r="AI111" t="s">
        <v>182</v>
      </c>
      <c r="AJ111">
        <v>1</v>
      </c>
      <c r="AK111" t="s">
        <v>182</v>
      </c>
      <c r="AL111" t="s">
        <v>182</v>
      </c>
      <c r="AM111" t="s">
        <v>182</v>
      </c>
      <c r="AN111" t="s">
        <v>182</v>
      </c>
      <c r="AO111" t="b">
        <v>1</v>
      </c>
      <c r="AQ111" s="10">
        <f t="shared" si="2"/>
        <v>30353929.808499999</v>
      </c>
      <c r="AR111" s="10">
        <f t="shared" si="3"/>
        <v>7212815.0040000007</v>
      </c>
    </row>
    <row r="112" spans="1:44" x14ac:dyDescent="0.3">
      <c r="A112">
        <v>111</v>
      </c>
      <c r="B112">
        <v>11</v>
      </c>
      <c r="C112">
        <v>1</v>
      </c>
      <c r="D112">
        <v>24</v>
      </c>
      <c r="E112">
        <v>0.5</v>
      </c>
      <c r="F112">
        <v>300533.95850000001</v>
      </c>
      <c r="G112">
        <v>2019207</v>
      </c>
      <c r="H112">
        <v>24070</v>
      </c>
      <c r="I112">
        <v>1019</v>
      </c>
      <c r="J112" t="s">
        <v>180</v>
      </c>
      <c r="K112" t="s">
        <v>181</v>
      </c>
      <c r="L112" t="s">
        <v>180</v>
      </c>
      <c r="M112">
        <v>126417</v>
      </c>
      <c r="N112">
        <v>1</v>
      </c>
      <c r="O112">
        <v>18</v>
      </c>
      <c r="P112">
        <v>136</v>
      </c>
      <c r="Q112">
        <v>24</v>
      </c>
      <c r="R112">
        <v>3</v>
      </c>
      <c r="S112">
        <v>2</v>
      </c>
      <c r="T112" t="s">
        <v>182</v>
      </c>
      <c r="U112" t="s">
        <v>182</v>
      </c>
      <c r="V112" t="s">
        <v>7</v>
      </c>
      <c r="W112" t="s">
        <v>182</v>
      </c>
      <c r="X112">
        <v>3</v>
      </c>
      <c r="Y112" t="s">
        <v>182</v>
      </c>
      <c r="Z112" t="s">
        <v>182</v>
      </c>
      <c r="AA112">
        <v>1E-3</v>
      </c>
      <c r="AB112" t="s">
        <v>182</v>
      </c>
      <c r="AC112">
        <v>55</v>
      </c>
      <c r="AD112">
        <v>2</v>
      </c>
      <c r="AE112">
        <v>1</v>
      </c>
      <c r="AF112">
        <v>2</v>
      </c>
      <c r="AG112" t="s">
        <v>182</v>
      </c>
      <c r="AH112" t="s">
        <v>182</v>
      </c>
      <c r="AI112" t="s">
        <v>182</v>
      </c>
      <c r="AJ112">
        <v>1</v>
      </c>
      <c r="AK112" t="s">
        <v>182</v>
      </c>
      <c r="AL112" t="s">
        <v>182</v>
      </c>
      <c r="AM112" t="s">
        <v>182</v>
      </c>
      <c r="AN112" t="s">
        <v>182</v>
      </c>
      <c r="AO112" t="b">
        <v>1</v>
      </c>
      <c r="AQ112" s="10">
        <f t="shared" si="2"/>
        <v>40872618.355999999</v>
      </c>
      <c r="AR112" s="10">
        <f t="shared" si="3"/>
        <v>7212815.0040000007</v>
      </c>
    </row>
    <row r="113" spans="1:44" x14ac:dyDescent="0.3">
      <c r="A113">
        <v>112</v>
      </c>
      <c r="B113">
        <v>11</v>
      </c>
      <c r="C113">
        <v>1</v>
      </c>
      <c r="D113">
        <v>24</v>
      </c>
      <c r="E113">
        <v>0.5</v>
      </c>
      <c r="F113">
        <v>300533.95850000001</v>
      </c>
      <c r="G113">
        <v>2019207</v>
      </c>
      <c r="H113">
        <v>24070</v>
      </c>
      <c r="I113">
        <v>1019</v>
      </c>
      <c r="J113" t="s">
        <v>180</v>
      </c>
      <c r="K113" t="s">
        <v>181</v>
      </c>
      <c r="L113" t="s">
        <v>180</v>
      </c>
      <c r="M113">
        <v>126417</v>
      </c>
      <c r="N113">
        <v>1</v>
      </c>
      <c r="O113">
        <v>55</v>
      </c>
      <c r="P113">
        <v>121</v>
      </c>
      <c r="Q113">
        <v>24</v>
      </c>
      <c r="R113">
        <v>3</v>
      </c>
      <c r="S113">
        <v>2</v>
      </c>
      <c r="T113" t="s">
        <v>182</v>
      </c>
      <c r="U113" t="s">
        <v>182</v>
      </c>
      <c r="V113" t="s">
        <v>7</v>
      </c>
      <c r="W113" t="s">
        <v>182</v>
      </c>
      <c r="X113">
        <v>3</v>
      </c>
      <c r="Y113" t="s">
        <v>182</v>
      </c>
      <c r="Z113" t="s">
        <v>182</v>
      </c>
      <c r="AA113">
        <v>1E-3</v>
      </c>
      <c r="AB113" t="s">
        <v>182</v>
      </c>
      <c r="AC113">
        <v>55</v>
      </c>
      <c r="AD113">
        <v>2</v>
      </c>
      <c r="AE113">
        <v>1</v>
      </c>
      <c r="AF113">
        <v>2</v>
      </c>
      <c r="AG113" t="s">
        <v>182</v>
      </c>
      <c r="AH113" t="s">
        <v>182</v>
      </c>
      <c r="AI113" t="s">
        <v>182</v>
      </c>
      <c r="AJ113">
        <v>1</v>
      </c>
      <c r="AK113" t="s">
        <v>182</v>
      </c>
      <c r="AL113" t="s">
        <v>182</v>
      </c>
      <c r="AM113" t="s">
        <v>182</v>
      </c>
      <c r="AN113" t="s">
        <v>182</v>
      </c>
      <c r="AO113" t="b">
        <v>1</v>
      </c>
      <c r="AQ113" s="10">
        <f t="shared" si="2"/>
        <v>36364608.978500001</v>
      </c>
      <c r="AR113" s="10">
        <f t="shared" si="3"/>
        <v>7212815.0040000007</v>
      </c>
    </row>
    <row r="114" spans="1:44" x14ac:dyDescent="0.3">
      <c r="A114">
        <v>113</v>
      </c>
      <c r="B114">
        <v>11</v>
      </c>
      <c r="C114">
        <v>1</v>
      </c>
      <c r="D114">
        <v>24</v>
      </c>
      <c r="E114">
        <v>0.5</v>
      </c>
      <c r="F114">
        <v>300533.95850000001</v>
      </c>
      <c r="G114">
        <v>2019207</v>
      </c>
      <c r="H114">
        <v>24070</v>
      </c>
      <c r="I114">
        <v>1019</v>
      </c>
      <c r="J114" t="s">
        <v>180</v>
      </c>
      <c r="K114" t="s">
        <v>181</v>
      </c>
      <c r="L114" t="s">
        <v>180</v>
      </c>
      <c r="M114">
        <v>126417</v>
      </c>
      <c r="N114">
        <v>1</v>
      </c>
      <c r="O114">
        <v>59</v>
      </c>
      <c r="P114">
        <v>125</v>
      </c>
      <c r="Q114">
        <v>24</v>
      </c>
      <c r="R114">
        <v>3</v>
      </c>
      <c r="S114">
        <v>2</v>
      </c>
      <c r="T114" t="s">
        <v>182</v>
      </c>
      <c r="U114" t="s">
        <v>182</v>
      </c>
      <c r="V114" t="s">
        <v>7</v>
      </c>
      <c r="W114" t="s">
        <v>182</v>
      </c>
      <c r="X114">
        <v>3</v>
      </c>
      <c r="Y114" t="s">
        <v>182</v>
      </c>
      <c r="Z114" t="s">
        <v>182</v>
      </c>
      <c r="AA114">
        <v>1E-3</v>
      </c>
      <c r="AB114" t="s">
        <v>182</v>
      </c>
      <c r="AC114">
        <v>55</v>
      </c>
      <c r="AD114">
        <v>2</v>
      </c>
      <c r="AE114">
        <v>1</v>
      </c>
      <c r="AF114">
        <v>2</v>
      </c>
      <c r="AG114" t="s">
        <v>182</v>
      </c>
      <c r="AH114" t="s">
        <v>182</v>
      </c>
      <c r="AI114" t="s">
        <v>182</v>
      </c>
      <c r="AJ114">
        <v>1</v>
      </c>
      <c r="AK114" t="s">
        <v>182</v>
      </c>
      <c r="AL114" t="s">
        <v>182</v>
      </c>
      <c r="AM114" t="s">
        <v>182</v>
      </c>
      <c r="AN114" t="s">
        <v>182</v>
      </c>
      <c r="AO114" t="b">
        <v>1</v>
      </c>
      <c r="AQ114" s="10">
        <f t="shared" si="2"/>
        <v>37566744.8125</v>
      </c>
      <c r="AR114" s="10">
        <f t="shared" si="3"/>
        <v>7212815.0040000007</v>
      </c>
    </row>
    <row r="115" spans="1:44" x14ac:dyDescent="0.3">
      <c r="A115">
        <v>114</v>
      </c>
      <c r="B115">
        <v>11</v>
      </c>
      <c r="C115">
        <v>1</v>
      </c>
      <c r="D115">
        <v>24</v>
      </c>
      <c r="E115">
        <v>0.5</v>
      </c>
      <c r="F115">
        <v>300533.95850000001</v>
      </c>
      <c r="G115">
        <v>2019207</v>
      </c>
      <c r="H115">
        <v>24070</v>
      </c>
      <c r="I115">
        <v>1019</v>
      </c>
      <c r="J115" t="s">
        <v>180</v>
      </c>
      <c r="K115" t="s">
        <v>181</v>
      </c>
      <c r="L115" t="s">
        <v>180</v>
      </c>
      <c r="M115">
        <v>126417</v>
      </c>
      <c r="N115">
        <v>1</v>
      </c>
      <c r="O115">
        <v>64</v>
      </c>
      <c r="P115">
        <v>138</v>
      </c>
      <c r="Q115">
        <v>24</v>
      </c>
      <c r="R115">
        <v>3</v>
      </c>
      <c r="S115">
        <v>2</v>
      </c>
      <c r="T115" t="s">
        <v>182</v>
      </c>
      <c r="U115" t="s">
        <v>182</v>
      </c>
      <c r="V115" t="s">
        <v>7</v>
      </c>
      <c r="W115" t="s">
        <v>182</v>
      </c>
      <c r="X115">
        <v>3</v>
      </c>
      <c r="Y115" t="s">
        <v>182</v>
      </c>
      <c r="Z115" t="s">
        <v>182</v>
      </c>
      <c r="AA115">
        <v>1E-3</v>
      </c>
      <c r="AB115" t="s">
        <v>182</v>
      </c>
      <c r="AC115">
        <v>55</v>
      </c>
      <c r="AD115">
        <v>2</v>
      </c>
      <c r="AE115">
        <v>1</v>
      </c>
      <c r="AF115">
        <v>2</v>
      </c>
      <c r="AG115" t="s">
        <v>182</v>
      </c>
      <c r="AH115" t="s">
        <v>182</v>
      </c>
      <c r="AI115" t="s">
        <v>182</v>
      </c>
      <c r="AJ115">
        <v>1</v>
      </c>
      <c r="AK115" t="s">
        <v>182</v>
      </c>
      <c r="AL115" t="s">
        <v>182</v>
      </c>
      <c r="AM115" t="s">
        <v>182</v>
      </c>
      <c r="AN115" t="s">
        <v>182</v>
      </c>
      <c r="AO115" t="b">
        <v>1</v>
      </c>
      <c r="AQ115" s="10">
        <f t="shared" si="2"/>
        <v>41473686.273000002</v>
      </c>
      <c r="AR115" s="10">
        <f t="shared" si="3"/>
        <v>7212815.0040000007</v>
      </c>
    </row>
    <row r="116" spans="1:44" x14ac:dyDescent="0.3">
      <c r="A116">
        <v>115</v>
      </c>
      <c r="B116">
        <v>11</v>
      </c>
      <c r="C116">
        <v>1</v>
      </c>
      <c r="D116">
        <v>24</v>
      </c>
      <c r="E116">
        <v>0.5</v>
      </c>
      <c r="F116">
        <v>300533.95850000001</v>
      </c>
      <c r="G116">
        <v>2019207</v>
      </c>
      <c r="H116">
        <v>24070</v>
      </c>
      <c r="I116">
        <v>1019</v>
      </c>
      <c r="J116" t="s">
        <v>180</v>
      </c>
      <c r="K116" t="s">
        <v>181</v>
      </c>
      <c r="L116" t="s">
        <v>180</v>
      </c>
      <c r="M116">
        <v>126417</v>
      </c>
      <c r="N116">
        <v>1</v>
      </c>
      <c r="O116">
        <v>70</v>
      </c>
      <c r="P116">
        <v>119</v>
      </c>
      <c r="Q116">
        <v>24</v>
      </c>
      <c r="R116">
        <v>3</v>
      </c>
      <c r="S116">
        <v>2</v>
      </c>
      <c r="T116" t="s">
        <v>182</v>
      </c>
      <c r="U116" t="s">
        <v>182</v>
      </c>
      <c r="V116" t="s">
        <v>7</v>
      </c>
      <c r="W116" t="s">
        <v>182</v>
      </c>
      <c r="X116">
        <v>3</v>
      </c>
      <c r="Y116" t="s">
        <v>182</v>
      </c>
      <c r="Z116" t="s">
        <v>182</v>
      </c>
      <c r="AA116">
        <v>1E-3</v>
      </c>
      <c r="AB116" t="s">
        <v>182</v>
      </c>
      <c r="AC116">
        <v>55</v>
      </c>
      <c r="AD116">
        <v>2</v>
      </c>
      <c r="AE116">
        <v>1</v>
      </c>
      <c r="AF116">
        <v>2</v>
      </c>
      <c r="AG116" t="s">
        <v>182</v>
      </c>
      <c r="AH116" t="s">
        <v>182</v>
      </c>
      <c r="AI116" t="s">
        <v>182</v>
      </c>
      <c r="AJ116">
        <v>1</v>
      </c>
      <c r="AK116" t="s">
        <v>182</v>
      </c>
      <c r="AL116" t="s">
        <v>182</v>
      </c>
      <c r="AM116" t="s">
        <v>182</v>
      </c>
      <c r="AN116" t="s">
        <v>182</v>
      </c>
      <c r="AO116" t="b">
        <v>1</v>
      </c>
      <c r="AQ116" s="10">
        <f t="shared" si="2"/>
        <v>35763541.061499998</v>
      </c>
      <c r="AR116" s="10">
        <f t="shared" si="3"/>
        <v>7212815.0040000007</v>
      </c>
    </row>
    <row r="117" spans="1:44" x14ac:dyDescent="0.3">
      <c r="A117">
        <v>116</v>
      </c>
      <c r="B117">
        <v>11</v>
      </c>
      <c r="C117">
        <v>1</v>
      </c>
      <c r="D117">
        <v>24</v>
      </c>
      <c r="E117">
        <v>0.5</v>
      </c>
      <c r="F117">
        <v>300533.95850000001</v>
      </c>
      <c r="G117">
        <v>2019207</v>
      </c>
      <c r="H117">
        <v>24070</v>
      </c>
      <c r="I117">
        <v>1019</v>
      </c>
      <c r="J117" t="s">
        <v>180</v>
      </c>
      <c r="K117" t="s">
        <v>181</v>
      </c>
      <c r="L117" t="s">
        <v>180</v>
      </c>
      <c r="M117">
        <v>126417</v>
      </c>
      <c r="N117">
        <v>1</v>
      </c>
      <c r="O117">
        <v>73</v>
      </c>
      <c r="P117">
        <v>125</v>
      </c>
      <c r="Q117">
        <v>24</v>
      </c>
      <c r="R117">
        <v>3</v>
      </c>
      <c r="S117">
        <v>2</v>
      </c>
      <c r="T117" t="s">
        <v>182</v>
      </c>
      <c r="U117" t="s">
        <v>182</v>
      </c>
      <c r="V117" t="s">
        <v>7</v>
      </c>
      <c r="W117" t="s">
        <v>182</v>
      </c>
      <c r="X117">
        <v>3</v>
      </c>
      <c r="Y117" t="s">
        <v>182</v>
      </c>
      <c r="Z117" t="s">
        <v>182</v>
      </c>
      <c r="AA117">
        <v>1E-3</v>
      </c>
      <c r="AB117" t="s">
        <v>182</v>
      </c>
      <c r="AC117">
        <v>55</v>
      </c>
      <c r="AD117">
        <v>2</v>
      </c>
      <c r="AE117">
        <v>1</v>
      </c>
      <c r="AF117">
        <v>2</v>
      </c>
      <c r="AG117" t="s">
        <v>182</v>
      </c>
      <c r="AH117" t="s">
        <v>182</v>
      </c>
      <c r="AI117" t="s">
        <v>182</v>
      </c>
      <c r="AJ117">
        <v>1</v>
      </c>
      <c r="AK117" t="s">
        <v>182</v>
      </c>
      <c r="AL117" t="s">
        <v>182</v>
      </c>
      <c r="AM117" t="s">
        <v>182</v>
      </c>
      <c r="AN117" t="s">
        <v>182</v>
      </c>
      <c r="AO117" t="b">
        <v>1</v>
      </c>
      <c r="AQ117" s="10">
        <f t="shared" si="2"/>
        <v>37566744.8125</v>
      </c>
      <c r="AR117" s="10">
        <f t="shared" si="3"/>
        <v>7212815.0040000007</v>
      </c>
    </row>
    <row r="118" spans="1:44" x14ac:dyDescent="0.3">
      <c r="A118">
        <v>117</v>
      </c>
      <c r="B118">
        <v>11</v>
      </c>
      <c r="C118">
        <v>1</v>
      </c>
      <c r="D118">
        <v>24</v>
      </c>
      <c r="E118">
        <v>0.5</v>
      </c>
      <c r="F118">
        <v>300533.95850000001</v>
      </c>
      <c r="G118">
        <v>2019207</v>
      </c>
      <c r="H118">
        <v>24073</v>
      </c>
      <c r="I118">
        <v>1019</v>
      </c>
      <c r="J118" t="s">
        <v>180</v>
      </c>
      <c r="K118" t="s">
        <v>181</v>
      </c>
      <c r="L118" t="s">
        <v>180</v>
      </c>
      <c r="M118">
        <v>126417</v>
      </c>
      <c r="N118">
        <v>1</v>
      </c>
      <c r="O118">
        <v>38</v>
      </c>
      <c r="P118">
        <v>117</v>
      </c>
      <c r="Q118">
        <v>24</v>
      </c>
      <c r="R118">
        <v>5</v>
      </c>
      <c r="S118">
        <v>1</v>
      </c>
      <c r="T118" t="s">
        <v>182</v>
      </c>
      <c r="U118" t="s">
        <v>182</v>
      </c>
      <c r="V118" t="s">
        <v>7</v>
      </c>
      <c r="W118" t="s">
        <v>182</v>
      </c>
      <c r="X118">
        <v>3</v>
      </c>
      <c r="Y118" t="s">
        <v>182</v>
      </c>
      <c r="Z118" t="s">
        <v>182</v>
      </c>
      <c r="AA118">
        <v>1E-3</v>
      </c>
      <c r="AB118" t="s">
        <v>182</v>
      </c>
      <c r="AC118">
        <v>56</v>
      </c>
      <c r="AD118">
        <v>2</v>
      </c>
      <c r="AE118">
        <v>1</v>
      </c>
      <c r="AF118">
        <v>2</v>
      </c>
      <c r="AG118" t="s">
        <v>182</v>
      </c>
      <c r="AH118" t="s">
        <v>182</v>
      </c>
      <c r="AI118" t="s">
        <v>182</v>
      </c>
      <c r="AJ118">
        <v>1</v>
      </c>
      <c r="AK118" t="s">
        <v>182</v>
      </c>
      <c r="AL118" t="s">
        <v>182</v>
      </c>
      <c r="AM118" t="s">
        <v>182</v>
      </c>
      <c r="AN118" t="s">
        <v>182</v>
      </c>
      <c r="AO118" t="b">
        <v>1</v>
      </c>
      <c r="AQ118" s="10">
        <f t="shared" si="2"/>
        <v>35162473.144500002</v>
      </c>
      <c r="AR118" s="10">
        <f t="shared" si="3"/>
        <v>7212815.0040000007</v>
      </c>
    </row>
    <row r="119" spans="1:44" x14ac:dyDescent="0.3">
      <c r="A119">
        <v>118</v>
      </c>
      <c r="B119">
        <v>11</v>
      </c>
      <c r="C119">
        <v>1</v>
      </c>
      <c r="D119">
        <v>24.5</v>
      </c>
      <c r="E119">
        <v>0.5</v>
      </c>
      <c r="F119">
        <v>293501.58299999998</v>
      </c>
      <c r="G119">
        <v>2019207</v>
      </c>
      <c r="H119">
        <v>24045</v>
      </c>
      <c r="I119">
        <v>1019</v>
      </c>
      <c r="J119" t="s">
        <v>180</v>
      </c>
      <c r="K119" t="s">
        <v>181</v>
      </c>
      <c r="L119" t="s">
        <v>180</v>
      </c>
      <c r="M119">
        <v>126417</v>
      </c>
      <c r="N119">
        <v>1</v>
      </c>
      <c r="O119">
        <v>7</v>
      </c>
      <c r="P119">
        <v>127</v>
      </c>
      <c r="Q119">
        <v>24.5</v>
      </c>
      <c r="R119">
        <v>3</v>
      </c>
      <c r="S119">
        <v>1</v>
      </c>
      <c r="T119" t="s">
        <v>182</v>
      </c>
      <c r="U119" t="s">
        <v>182</v>
      </c>
      <c r="V119" t="s">
        <v>7</v>
      </c>
      <c r="W119" t="s">
        <v>182</v>
      </c>
      <c r="X119">
        <v>4</v>
      </c>
      <c r="Y119" t="s">
        <v>182</v>
      </c>
      <c r="Z119" t="s">
        <v>182</v>
      </c>
      <c r="AA119" t="s">
        <v>182</v>
      </c>
      <c r="AB119" t="s">
        <v>182</v>
      </c>
      <c r="AC119">
        <v>55</v>
      </c>
      <c r="AD119">
        <v>2</v>
      </c>
      <c r="AE119">
        <v>1</v>
      </c>
      <c r="AF119">
        <v>2</v>
      </c>
      <c r="AG119" t="s">
        <v>182</v>
      </c>
      <c r="AH119" t="s">
        <v>182</v>
      </c>
      <c r="AI119" t="s">
        <v>182</v>
      </c>
      <c r="AJ119">
        <v>1</v>
      </c>
      <c r="AK119" t="s">
        <v>182</v>
      </c>
      <c r="AL119" t="s">
        <v>182</v>
      </c>
      <c r="AM119" t="s">
        <v>182</v>
      </c>
      <c r="AN119" t="s">
        <v>182</v>
      </c>
      <c r="AO119" t="b">
        <v>1</v>
      </c>
      <c r="AQ119" s="10">
        <f t="shared" si="2"/>
        <v>37274701.041000001</v>
      </c>
      <c r="AR119" s="10">
        <f t="shared" si="3"/>
        <v>7190788.7834999999</v>
      </c>
    </row>
    <row r="120" spans="1:44" x14ac:dyDescent="0.3">
      <c r="A120">
        <v>119</v>
      </c>
      <c r="B120">
        <v>11</v>
      </c>
      <c r="C120">
        <v>1</v>
      </c>
      <c r="D120">
        <v>24.5</v>
      </c>
      <c r="E120">
        <v>0.5</v>
      </c>
      <c r="F120">
        <v>293501.58299999998</v>
      </c>
      <c r="G120">
        <v>2019207</v>
      </c>
      <c r="H120">
        <v>24045</v>
      </c>
      <c r="I120">
        <v>1019</v>
      </c>
      <c r="J120" t="s">
        <v>180</v>
      </c>
      <c r="K120" t="s">
        <v>181</v>
      </c>
      <c r="L120" t="s">
        <v>180</v>
      </c>
      <c r="M120">
        <v>126417</v>
      </c>
      <c r="N120">
        <v>1</v>
      </c>
      <c r="O120">
        <v>10</v>
      </c>
      <c r="P120">
        <v>123</v>
      </c>
      <c r="Q120">
        <v>24.5</v>
      </c>
      <c r="R120">
        <v>3</v>
      </c>
      <c r="S120">
        <v>1</v>
      </c>
      <c r="T120" t="s">
        <v>182</v>
      </c>
      <c r="U120" t="s">
        <v>182</v>
      </c>
      <c r="V120" t="s">
        <v>0</v>
      </c>
      <c r="W120" t="s">
        <v>182</v>
      </c>
      <c r="X120">
        <v>4</v>
      </c>
      <c r="Y120" t="s">
        <v>182</v>
      </c>
      <c r="Z120" t="s">
        <v>182</v>
      </c>
      <c r="AA120" t="s">
        <v>182</v>
      </c>
      <c r="AB120" t="s">
        <v>182</v>
      </c>
      <c r="AC120">
        <v>56</v>
      </c>
      <c r="AD120">
        <v>2</v>
      </c>
      <c r="AE120">
        <v>1</v>
      </c>
      <c r="AF120">
        <v>2</v>
      </c>
      <c r="AG120" t="s">
        <v>182</v>
      </c>
      <c r="AH120" t="s">
        <v>182</v>
      </c>
      <c r="AI120" t="s">
        <v>182</v>
      </c>
      <c r="AJ120">
        <v>1</v>
      </c>
      <c r="AK120" t="s">
        <v>182</v>
      </c>
      <c r="AL120" t="s">
        <v>182</v>
      </c>
      <c r="AM120" t="s">
        <v>182</v>
      </c>
      <c r="AN120" t="s">
        <v>182</v>
      </c>
      <c r="AO120" t="b">
        <v>1</v>
      </c>
      <c r="AQ120" s="10">
        <f t="shared" si="2"/>
        <v>36100694.708999999</v>
      </c>
      <c r="AR120" s="10">
        <f t="shared" si="3"/>
        <v>7190788.7834999999</v>
      </c>
    </row>
    <row r="121" spans="1:44" x14ac:dyDescent="0.3">
      <c r="A121">
        <v>120</v>
      </c>
      <c r="B121">
        <v>11</v>
      </c>
      <c r="C121">
        <v>1</v>
      </c>
      <c r="D121">
        <v>24.5</v>
      </c>
      <c r="E121">
        <v>0.5</v>
      </c>
      <c r="F121">
        <v>293501.58299999998</v>
      </c>
      <c r="G121">
        <v>2019207</v>
      </c>
      <c r="H121">
        <v>24045</v>
      </c>
      <c r="I121">
        <v>1019</v>
      </c>
      <c r="J121" t="s">
        <v>180</v>
      </c>
      <c r="K121" t="s">
        <v>181</v>
      </c>
      <c r="L121" t="s">
        <v>180</v>
      </c>
      <c r="M121">
        <v>126417</v>
      </c>
      <c r="N121">
        <v>1</v>
      </c>
      <c r="O121">
        <v>14</v>
      </c>
      <c r="P121">
        <v>118</v>
      </c>
      <c r="Q121">
        <v>24.5</v>
      </c>
      <c r="R121">
        <v>2</v>
      </c>
      <c r="S121">
        <v>1</v>
      </c>
      <c r="T121" t="s">
        <v>182</v>
      </c>
      <c r="U121" t="s">
        <v>182</v>
      </c>
      <c r="V121" t="s">
        <v>0</v>
      </c>
      <c r="W121" t="s">
        <v>182</v>
      </c>
      <c r="X121">
        <v>3</v>
      </c>
      <c r="Y121" t="s">
        <v>182</v>
      </c>
      <c r="Z121" t="s">
        <v>182</v>
      </c>
      <c r="AA121" t="s">
        <v>182</v>
      </c>
      <c r="AB121" t="s">
        <v>182</v>
      </c>
      <c r="AC121">
        <v>57</v>
      </c>
      <c r="AD121">
        <v>2</v>
      </c>
      <c r="AE121">
        <v>1</v>
      </c>
      <c r="AF121">
        <v>1</v>
      </c>
      <c r="AG121" t="s">
        <v>182</v>
      </c>
      <c r="AH121" t="s">
        <v>182</v>
      </c>
      <c r="AI121" t="s">
        <v>182</v>
      </c>
      <c r="AJ121">
        <v>1</v>
      </c>
      <c r="AK121" t="s">
        <v>182</v>
      </c>
      <c r="AL121" t="s">
        <v>182</v>
      </c>
      <c r="AM121" t="s">
        <v>182</v>
      </c>
      <c r="AN121" t="s">
        <v>182</v>
      </c>
      <c r="AO121" t="b">
        <v>1</v>
      </c>
      <c r="AQ121" s="10">
        <f t="shared" si="2"/>
        <v>34633186.794</v>
      </c>
      <c r="AR121" s="10">
        <f t="shared" si="3"/>
        <v>7190788.7834999999</v>
      </c>
    </row>
    <row r="122" spans="1:44" x14ac:dyDescent="0.3">
      <c r="A122">
        <v>121</v>
      </c>
      <c r="B122">
        <v>11</v>
      </c>
      <c r="C122">
        <v>1</v>
      </c>
      <c r="D122">
        <v>24.5</v>
      </c>
      <c r="E122">
        <v>0.5</v>
      </c>
      <c r="F122">
        <v>293501.58299999998</v>
      </c>
      <c r="G122">
        <v>2019207</v>
      </c>
      <c r="H122">
        <v>24045</v>
      </c>
      <c r="I122">
        <v>1019</v>
      </c>
      <c r="J122" t="s">
        <v>180</v>
      </c>
      <c r="K122" t="s">
        <v>181</v>
      </c>
      <c r="L122" t="s">
        <v>180</v>
      </c>
      <c r="M122">
        <v>126417</v>
      </c>
      <c r="N122">
        <v>1</v>
      </c>
      <c r="O122">
        <v>71</v>
      </c>
      <c r="P122">
        <v>123</v>
      </c>
      <c r="Q122">
        <v>24.5</v>
      </c>
      <c r="R122">
        <v>3</v>
      </c>
      <c r="S122">
        <v>1</v>
      </c>
      <c r="T122" t="s">
        <v>182</v>
      </c>
      <c r="U122" t="s">
        <v>182</v>
      </c>
      <c r="V122" t="s">
        <v>7</v>
      </c>
      <c r="W122" t="s">
        <v>182</v>
      </c>
      <c r="X122">
        <v>4</v>
      </c>
      <c r="Y122" t="s">
        <v>182</v>
      </c>
      <c r="Z122" t="s">
        <v>182</v>
      </c>
      <c r="AA122" t="s">
        <v>182</v>
      </c>
      <c r="AB122" t="s">
        <v>182</v>
      </c>
      <c r="AC122">
        <v>55</v>
      </c>
      <c r="AD122">
        <v>2</v>
      </c>
      <c r="AE122">
        <v>1</v>
      </c>
      <c r="AF122">
        <v>2</v>
      </c>
      <c r="AG122" t="s">
        <v>182</v>
      </c>
      <c r="AH122" t="s">
        <v>182</v>
      </c>
      <c r="AI122" t="s">
        <v>182</v>
      </c>
      <c r="AJ122">
        <v>1</v>
      </c>
      <c r="AK122" t="s">
        <v>182</v>
      </c>
      <c r="AL122" t="s">
        <v>182</v>
      </c>
      <c r="AM122" t="s">
        <v>182</v>
      </c>
      <c r="AN122" t="s">
        <v>182</v>
      </c>
      <c r="AO122" t="b">
        <v>1</v>
      </c>
      <c r="AQ122" s="10">
        <f t="shared" si="2"/>
        <v>36100694.708999999</v>
      </c>
      <c r="AR122" s="10">
        <f t="shared" si="3"/>
        <v>7190788.7834999999</v>
      </c>
    </row>
    <row r="123" spans="1:44" x14ac:dyDescent="0.3">
      <c r="A123">
        <v>122</v>
      </c>
      <c r="B123">
        <v>11</v>
      </c>
      <c r="C123">
        <v>1</v>
      </c>
      <c r="D123">
        <v>24.5</v>
      </c>
      <c r="E123">
        <v>0.5</v>
      </c>
      <c r="F123">
        <v>293501.58299999998</v>
      </c>
      <c r="G123">
        <v>2019207</v>
      </c>
      <c r="H123">
        <v>24045</v>
      </c>
      <c r="I123">
        <v>1019</v>
      </c>
      <c r="J123" t="s">
        <v>180</v>
      </c>
      <c r="K123" t="s">
        <v>181</v>
      </c>
      <c r="L123" t="s">
        <v>180</v>
      </c>
      <c r="M123">
        <v>126417</v>
      </c>
      <c r="N123">
        <v>1</v>
      </c>
      <c r="O123">
        <v>86</v>
      </c>
      <c r="P123">
        <v>158</v>
      </c>
      <c r="Q123">
        <v>24.5</v>
      </c>
      <c r="R123">
        <v>3</v>
      </c>
      <c r="S123">
        <v>1</v>
      </c>
      <c r="T123" t="s">
        <v>182</v>
      </c>
      <c r="U123" t="s">
        <v>182</v>
      </c>
      <c r="V123" t="s">
        <v>0</v>
      </c>
      <c r="W123" t="s">
        <v>182</v>
      </c>
      <c r="X123">
        <v>4</v>
      </c>
      <c r="Y123" t="s">
        <v>182</v>
      </c>
      <c r="Z123" t="s">
        <v>182</v>
      </c>
      <c r="AA123" t="s">
        <v>182</v>
      </c>
      <c r="AB123" t="s">
        <v>182</v>
      </c>
      <c r="AC123">
        <v>56</v>
      </c>
      <c r="AD123">
        <v>2</v>
      </c>
      <c r="AE123">
        <v>1</v>
      </c>
      <c r="AF123">
        <v>2</v>
      </c>
      <c r="AG123" t="s">
        <v>182</v>
      </c>
      <c r="AH123" t="s">
        <v>182</v>
      </c>
      <c r="AI123" t="s">
        <v>182</v>
      </c>
      <c r="AJ123">
        <v>1</v>
      </c>
      <c r="AK123" t="s">
        <v>182</v>
      </c>
      <c r="AL123" t="s">
        <v>182</v>
      </c>
      <c r="AM123" t="s">
        <v>182</v>
      </c>
      <c r="AN123" t="s">
        <v>182</v>
      </c>
      <c r="AO123" t="b">
        <v>1</v>
      </c>
      <c r="AQ123" s="10">
        <f t="shared" si="2"/>
        <v>46373250.114</v>
      </c>
      <c r="AR123" s="10">
        <f t="shared" si="3"/>
        <v>7190788.7834999999</v>
      </c>
    </row>
    <row r="124" spans="1:44" x14ac:dyDescent="0.3">
      <c r="A124">
        <v>123</v>
      </c>
      <c r="B124">
        <v>11</v>
      </c>
      <c r="C124">
        <v>1</v>
      </c>
      <c r="D124">
        <v>24.5</v>
      </c>
      <c r="E124">
        <v>0.5</v>
      </c>
      <c r="F124">
        <v>293501.58299999998</v>
      </c>
      <c r="G124">
        <v>2019207</v>
      </c>
      <c r="H124">
        <v>24045</v>
      </c>
      <c r="I124">
        <v>1019</v>
      </c>
      <c r="J124" t="s">
        <v>180</v>
      </c>
      <c r="K124" t="s">
        <v>181</v>
      </c>
      <c r="L124" t="s">
        <v>180</v>
      </c>
      <c r="M124">
        <v>126417</v>
      </c>
      <c r="N124">
        <v>1</v>
      </c>
      <c r="O124">
        <v>92</v>
      </c>
      <c r="P124">
        <v>167</v>
      </c>
      <c r="Q124">
        <v>24.5</v>
      </c>
      <c r="R124">
        <v>2</v>
      </c>
      <c r="S124">
        <v>1</v>
      </c>
      <c r="T124" t="s">
        <v>182</v>
      </c>
      <c r="U124" t="s">
        <v>182</v>
      </c>
      <c r="V124" t="s">
        <v>0</v>
      </c>
      <c r="W124" t="s">
        <v>182</v>
      </c>
      <c r="X124">
        <v>3</v>
      </c>
      <c r="Y124" t="s">
        <v>182</v>
      </c>
      <c r="Z124" t="s">
        <v>182</v>
      </c>
      <c r="AA124" t="s">
        <v>182</v>
      </c>
      <c r="AB124" t="s">
        <v>182</v>
      </c>
      <c r="AC124">
        <v>57</v>
      </c>
      <c r="AD124">
        <v>2</v>
      </c>
      <c r="AE124">
        <v>1</v>
      </c>
      <c r="AF124">
        <v>1</v>
      </c>
      <c r="AG124" t="s">
        <v>182</v>
      </c>
      <c r="AH124" t="s">
        <v>182</v>
      </c>
      <c r="AI124" t="s">
        <v>182</v>
      </c>
      <c r="AJ124">
        <v>1</v>
      </c>
      <c r="AK124" t="s">
        <v>182</v>
      </c>
      <c r="AL124" t="s">
        <v>182</v>
      </c>
      <c r="AM124" t="s">
        <v>182</v>
      </c>
      <c r="AN124" t="s">
        <v>182</v>
      </c>
      <c r="AO124" t="b">
        <v>1</v>
      </c>
      <c r="AQ124" s="10">
        <f t="shared" si="2"/>
        <v>49014764.360999994</v>
      </c>
      <c r="AR124" s="10">
        <f t="shared" si="3"/>
        <v>7190788.7834999999</v>
      </c>
    </row>
    <row r="125" spans="1:44" x14ac:dyDescent="0.3">
      <c r="A125">
        <v>124</v>
      </c>
      <c r="B125">
        <v>11</v>
      </c>
      <c r="C125">
        <v>1</v>
      </c>
      <c r="D125">
        <v>24.5</v>
      </c>
      <c r="E125">
        <v>0.5</v>
      </c>
      <c r="F125">
        <v>293501.58299999998</v>
      </c>
      <c r="G125">
        <v>2019207</v>
      </c>
      <c r="H125">
        <v>24045</v>
      </c>
      <c r="I125">
        <v>1019</v>
      </c>
      <c r="J125" t="s">
        <v>180</v>
      </c>
      <c r="K125" t="s">
        <v>181</v>
      </c>
      <c r="L125" t="s">
        <v>180</v>
      </c>
      <c r="M125">
        <v>126417</v>
      </c>
      <c r="N125">
        <v>1</v>
      </c>
      <c r="O125">
        <v>98</v>
      </c>
      <c r="P125">
        <v>134</v>
      </c>
      <c r="Q125">
        <v>24.5</v>
      </c>
      <c r="R125">
        <v>3</v>
      </c>
      <c r="S125">
        <v>1</v>
      </c>
      <c r="T125" t="s">
        <v>182</v>
      </c>
      <c r="U125" t="s">
        <v>182</v>
      </c>
      <c r="V125" t="s">
        <v>0</v>
      </c>
      <c r="W125" t="s">
        <v>182</v>
      </c>
      <c r="X125">
        <v>4</v>
      </c>
      <c r="Y125" t="s">
        <v>182</v>
      </c>
      <c r="Z125" t="s">
        <v>182</v>
      </c>
      <c r="AA125" t="s">
        <v>182</v>
      </c>
      <c r="AB125" t="s">
        <v>182</v>
      </c>
      <c r="AC125">
        <v>56</v>
      </c>
      <c r="AD125">
        <v>2</v>
      </c>
      <c r="AE125">
        <v>1</v>
      </c>
      <c r="AF125">
        <v>2</v>
      </c>
      <c r="AG125" t="s">
        <v>182</v>
      </c>
      <c r="AH125" t="s">
        <v>182</v>
      </c>
      <c r="AI125" t="s">
        <v>182</v>
      </c>
      <c r="AJ125">
        <v>1</v>
      </c>
      <c r="AK125" t="s">
        <v>182</v>
      </c>
      <c r="AL125" t="s">
        <v>182</v>
      </c>
      <c r="AM125" t="s">
        <v>182</v>
      </c>
      <c r="AN125" t="s">
        <v>182</v>
      </c>
      <c r="AO125" t="b">
        <v>1</v>
      </c>
      <c r="AQ125" s="10">
        <f t="shared" si="2"/>
        <v>39329212.122000001</v>
      </c>
      <c r="AR125" s="10">
        <f t="shared" si="3"/>
        <v>7190788.7834999999</v>
      </c>
    </row>
    <row r="126" spans="1:44" x14ac:dyDescent="0.3">
      <c r="A126">
        <v>125</v>
      </c>
      <c r="B126">
        <v>11</v>
      </c>
      <c r="C126">
        <v>1</v>
      </c>
      <c r="D126">
        <v>24.5</v>
      </c>
      <c r="E126">
        <v>0.5</v>
      </c>
      <c r="F126">
        <v>293501.58299999998</v>
      </c>
      <c r="G126">
        <v>2019207</v>
      </c>
      <c r="H126">
        <v>24052</v>
      </c>
      <c r="I126">
        <v>1019</v>
      </c>
      <c r="J126" t="s">
        <v>180</v>
      </c>
      <c r="K126" t="s">
        <v>181</v>
      </c>
      <c r="L126" t="s">
        <v>180</v>
      </c>
      <c r="M126">
        <v>126417</v>
      </c>
      <c r="N126">
        <v>1</v>
      </c>
      <c r="O126">
        <v>4</v>
      </c>
      <c r="P126">
        <v>116</v>
      </c>
      <c r="Q126">
        <v>24.5</v>
      </c>
      <c r="R126">
        <v>5</v>
      </c>
      <c r="S126">
        <v>2</v>
      </c>
      <c r="T126" t="s">
        <v>182</v>
      </c>
      <c r="U126" t="s">
        <v>182</v>
      </c>
      <c r="V126" t="s">
        <v>7</v>
      </c>
      <c r="W126" t="s">
        <v>182</v>
      </c>
      <c r="X126">
        <v>4</v>
      </c>
      <c r="Y126" t="s">
        <v>182</v>
      </c>
      <c r="Z126" t="s">
        <v>182</v>
      </c>
      <c r="AA126" t="s">
        <v>182</v>
      </c>
      <c r="AB126" t="s">
        <v>182</v>
      </c>
      <c r="AC126">
        <v>56</v>
      </c>
      <c r="AD126">
        <v>2</v>
      </c>
      <c r="AE126">
        <v>1</v>
      </c>
      <c r="AF126">
        <v>1</v>
      </c>
      <c r="AG126" t="s">
        <v>182</v>
      </c>
      <c r="AH126" t="s">
        <v>182</v>
      </c>
      <c r="AI126" t="s">
        <v>182</v>
      </c>
      <c r="AJ126">
        <v>1</v>
      </c>
      <c r="AK126" t="s">
        <v>182</v>
      </c>
      <c r="AL126" t="s">
        <v>182</v>
      </c>
      <c r="AM126" t="s">
        <v>182</v>
      </c>
      <c r="AN126" t="s">
        <v>182</v>
      </c>
      <c r="AO126" t="b">
        <v>1</v>
      </c>
      <c r="AQ126" s="10">
        <f t="shared" si="2"/>
        <v>34046183.627999999</v>
      </c>
      <c r="AR126" s="10">
        <f t="shared" si="3"/>
        <v>7190788.7834999999</v>
      </c>
    </row>
    <row r="127" spans="1:44" x14ac:dyDescent="0.3">
      <c r="A127">
        <v>126</v>
      </c>
      <c r="B127">
        <v>11</v>
      </c>
      <c r="C127">
        <v>1</v>
      </c>
      <c r="D127">
        <v>24.5</v>
      </c>
      <c r="E127">
        <v>0.5</v>
      </c>
      <c r="F127">
        <v>293501.58299999998</v>
      </c>
      <c r="G127">
        <v>2019207</v>
      </c>
      <c r="H127">
        <v>24052</v>
      </c>
      <c r="I127">
        <v>1019</v>
      </c>
      <c r="J127" t="s">
        <v>180</v>
      </c>
      <c r="K127" t="s">
        <v>181</v>
      </c>
      <c r="L127" t="s">
        <v>180</v>
      </c>
      <c r="M127">
        <v>126417</v>
      </c>
      <c r="N127">
        <v>1</v>
      </c>
      <c r="O127">
        <v>13</v>
      </c>
      <c r="P127">
        <v>125</v>
      </c>
      <c r="Q127">
        <v>24.5</v>
      </c>
      <c r="R127">
        <v>3</v>
      </c>
      <c r="S127">
        <v>2</v>
      </c>
      <c r="T127" t="s">
        <v>182</v>
      </c>
      <c r="U127" t="s">
        <v>182</v>
      </c>
      <c r="V127" t="s">
        <v>7</v>
      </c>
      <c r="W127" t="s">
        <v>182</v>
      </c>
      <c r="X127">
        <v>4</v>
      </c>
      <c r="Y127" t="s">
        <v>182</v>
      </c>
      <c r="Z127" t="s">
        <v>182</v>
      </c>
      <c r="AA127">
        <v>1E-3</v>
      </c>
      <c r="AB127" t="s">
        <v>182</v>
      </c>
      <c r="AC127">
        <v>55</v>
      </c>
      <c r="AD127">
        <v>2</v>
      </c>
      <c r="AE127">
        <v>1</v>
      </c>
      <c r="AF127">
        <v>1</v>
      </c>
      <c r="AG127" t="s">
        <v>182</v>
      </c>
      <c r="AH127" t="s">
        <v>182</v>
      </c>
      <c r="AI127" t="s">
        <v>182</v>
      </c>
      <c r="AJ127">
        <v>1</v>
      </c>
      <c r="AK127" t="s">
        <v>182</v>
      </c>
      <c r="AL127" t="s">
        <v>182</v>
      </c>
      <c r="AM127" t="s">
        <v>182</v>
      </c>
      <c r="AN127" t="s">
        <v>182</v>
      </c>
      <c r="AO127" t="b">
        <v>1</v>
      </c>
      <c r="AQ127" s="10">
        <f t="shared" si="2"/>
        <v>36687697.875</v>
      </c>
      <c r="AR127" s="10">
        <f t="shared" si="3"/>
        <v>7190788.7834999999</v>
      </c>
    </row>
    <row r="128" spans="1:44" x14ac:dyDescent="0.3">
      <c r="A128">
        <v>127</v>
      </c>
      <c r="B128">
        <v>11</v>
      </c>
      <c r="C128">
        <v>1</v>
      </c>
      <c r="D128">
        <v>24.5</v>
      </c>
      <c r="E128">
        <v>0.5</v>
      </c>
      <c r="F128">
        <v>293501.58299999998</v>
      </c>
      <c r="G128">
        <v>2019207</v>
      </c>
      <c r="H128">
        <v>24052</v>
      </c>
      <c r="I128">
        <v>1019</v>
      </c>
      <c r="J128" t="s">
        <v>180</v>
      </c>
      <c r="K128" t="s">
        <v>181</v>
      </c>
      <c r="L128" t="s">
        <v>180</v>
      </c>
      <c r="M128">
        <v>126417</v>
      </c>
      <c r="N128">
        <v>1</v>
      </c>
      <c r="O128">
        <v>17</v>
      </c>
      <c r="P128">
        <v>128</v>
      </c>
      <c r="Q128">
        <v>24.5</v>
      </c>
      <c r="R128">
        <v>4</v>
      </c>
      <c r="S128">
        <v>2</v>
      </c>
      <c r="T128" t="s">
        <v>182</v>
      </c>
      <c r="U128" t="s">
        <v>182</v>
      </c>
      <c r="V128" t="s">
        <v>7</v>
      </c>
      <c r="W128" t="s">
        <v>182</v>
      </c>
      <c r="X128">
        <v>4</v>
      </c>
      <c r="Y128" t="s">
        <v>182</v>
      </c>
      <c r="Z128" t="s">
        <v>182</v>
      </c>
      <c r="AA128" t="s">
        <v>182</v>
      </c>
      <c r="AB128" t="s">
        <v>182</v>
      </c>
      <c r="AC128">
        <v>57</v>
      </c>
      <c r="AD128">
        <v>2</v>
      </c>
      <c r="AE128">
        <v>1</v>
      </c>
      <c r="AF128">
        <v>2</v>
      </c>
      <c r="AG128" t="s">
        <v>182</v>
      </c>
      <c r="AH128" t="s">
        <v>182</v>
      </c>
      <c r="AI128" t="s">
        <v>182</v>
      </c>
      <c r="AJ128">
        <v>1</v>
      </c>
      <c r="AK128" t="s">
        <v>182</v>
      </c>
      <c r="AL128" t="s">
        <v>182</v>
      </c>
      <c r="AM128" t="s">
        <v>182</v>
      </c>
      <c r="AN128" t="s">
        <v>182</v>
      </c>
      <c r="AO128" t="b">
        <v>1</v>
      </c>
      <c r="AQ128" s="10">
        <f t="shared" si="2"/>
        <v>37568202.623999998</v>
      </c>
      <c r="AR128" s="10">
        <f t="shared" si="3"/>
        <v>7190788.7834999999</v>
      </c>
    </row>
    <row r="129" spans="1:44" x14ac:dyDescent="0.3">
      <c r="A129">
        <v>128</v>
      </c>
      <c r="B129">
        <v>11</v>
      </c>
      <c r="C129">
        <v>1</v>
      </c>
      <c r="D129">
        <v>24.5</v>
      </c>
      <c r="E129">
        <v>0.5</v>
      </c>
      <c r="F129">
        <v>293501.58299999998</v>
      </c>
      <c r="G129">
        <v>2019207</v>
      </c>
      <c r="H129">
        <v>24052</v>
      </c>
      <c r="I129">
        <v>1019</v>
      </c>
      <c r="J129" t="s">
        <v>180</v>
      </c>
      <c r="K129" t="s">
        <v>181</v>
      </c>
      <c r="L129" t="s">
        <v>180</v>
      </c>
      <c r="M129">
        <v>126417</v>
      </c>
      <c r="N129">
        <v>1</v>
      </c>
      <c r="O129">
        <v>33</v>
      </c>
      <c r="P129">
        <v>116</v>
      </c>
      <c r="Q129">
        <v>24.5</v>
      </c>
      <c r="R129">
        <v>4</v>
      </c>
      <c r="S129">
        <v>2</v>
      </c>
      <c r="T129" t="s">
        <v>182</v>
      </c>
      <c r="U129" t="s">
        <v>182</v>
      </c>
      <c r="V129" t="s">
        <v>7</v>
      </c>
      <c r="W129" t="s">
        <v>182</v>
      </c>
      <c r="X129">
        <v>4</v>
      </c>
      <c r="Y129" t="s">
        <v>182</v>
      </c>
      <c r="Z129" t="s">
        <v>182</v>
      </c>
      <c r="AA129" t="s">
        <v>182</v>
      </c>
      <c r="AB129" t="s">
        <v>182</v>
      </c>
      <c r="AC129">
        <v>55</v>
      </c>
      <c r="AD129">
        <v>2</v>
      </c>
      <c r="AE129">
        <v>1</v>
      </c>
      <c r="AF129">
        <v>2</v>
      </c>
      <c r="AG129" t="s">
        <v>182</v>
      </c>
      <c r="AH129" t="s">
        <v>182</v>
      </c>
      <c r="AI129" t="s">
        <v>182</v>
      </c>
      <c r="AJ129">
        <v>1</v>
      </c>
      <c r="AK129" t="s">
        <v>182</v>
      </c>
      <c r="AL129" t="s">
        <v>182</v>
      </c>
      <c r="AM129" t="s">
        <v>182</v>
      </c>
      <c r="AN129" t="s">
        <v>182</v>
      </c>
      <c r="AO129" t="b">
        <v>1</v>
      </c>
      <c r="AQ129" s="10">
        <f t="shared" si="2"/>
        <v>34046183.627999999</v>
      </c>
      <c r="AR129" s="10">
        <f t="shared" si="3"/>
        <v>7190788.7834999999</v>
      </c>
    </row>
    <row r="130" spans="1:44" x14ac:dyDescent="0.3">
      <c r="A130">
        <v>129</v>
      </c>
      <c r="B130">
        <v>11</v>
      </c>
      <c r="C130">
        <v>1</v>
      </c>
      <c r="D130">
        <v>24.5</v>
      </c>
      <c r="E130">
        <v>0.5</v>
      </c>
      <c r="F130">
        <v>293501.58299999998</v>
      </c>
      <c r="G130">
        <v>2019207</v>
      </c>
      <c r="H130">
        <v>24052</v>
      </c>
      <c r="I130">
        <v>1019</v>
      </c>
      <c r="J130" t="s">
        <v>180</v>
      </c>
      <c r="K130" t="s">
        <v>181</v>
      </c>
      <c r="L130" t="s">
        <v>180</v>
      </c>
      <c r="M130">
        <v>126417</v>
      </c>
      <c r="N130">
        <v>1</v>
      </c>
      <c r="O130">
        <v>81</v>
      </c>
      <c r="P130">
        <v>127</v>
      </c>
      <c r="Q130">
        <v>24.5</v>
      </c>
      <c r="R130">
        <v>5</v>
      </c>
      <c r="S130">
        <v>2</v>
      </c>
      <c r="T130" t="s">
        <v>182</v>
      </c>
      <c r="U130" t="s">
        <v>182</v>
      </c>
      <c r="V130" t="s">
        <v>7</v>
      </c>
      <c r="W130" t="s">
        <v>182</v>
      </c>
      <c r="X130">
        <v>4</v>
      </c>
      <c r="Y130" t="s">
        <v>182</v>
      </c>
      <c r="Z130" t="s">
        <v>182</v>
      </c>
      <c r="AA130" t="s">
        <v>182</v>
      </c>
      <c r="AB130" t="s">
        <v>182</v>
      </c>
      <c r="AC130">
        <v>56</v>
      </c>
      <c r="AD130">
        <v>2</v>
      </c>
      <c r="AE130">
        <v>1</v>
      </c>
      <c r="AF130">
        <v>1</v>
      </c>
      <c r="AG130" t="s">
        <v>182</v>
      </c>
      <c r="AH130" t="s">
        <v>182</v>
      </c>
      <c r="AI130" t="s">
        <v>182</v>
      </c>
      <c r="AJ130">
        <v>1</v>
      </c>
      <c r="AK130" t="s">
        <v>182</v>
      </c>
      <c r="AL130" t="s">
        <v>182</v>
      </c>
      <c r="AM130" t="s">
        <v>182</v>
      </c>
      <c r="AN130" t="s">
        <v>182</v>
      </c>
      <c r="AO130" t="b">
        <v>1</v>
      </c>
      <c r="AQ130" s="10">
        <f t="shared" ref="AQ130:AQ193" si="4">$F130*P130</f>
        <v>37274701.041000001</v>
      </c>
      <c r="AR130" s="10">
        <f t="shared" ref="AR130:AR193" si="5">$F130*Q130</f>
        <v>7190788.7834999999</v>
      </c>
    </row>
    <row r="131" spans="1:44" x14ac:dyDescent="0.3">
      <c r="A131">
        <v>130</v>
      </c>
      <c r="B131">
        <v>11</v>
      </c>
      <c r="C131">
        <v>1</v>
      </c>
      <c r="D131">
        <v>24.5</v>
      </c>
      <c r="E131">
        <v>0.5</v>
      </c>
      <c r="F131">
        <v>293501.58299999998</v>
      </c>
      <c r="G131">
        <v>2019207</v>
      </c>
      <c r="H131">
        <v>24060</v>
      </c>
      <c r="I131">
        <v>1019</v>
      </c>
      <c r="J131" t="s">
        <v>180</v>
      </c>
      <c r="K131" t="s">
        <v>181</v>
      </c>
      <c r="L131" t="s">
        <v>180</v>
      </c>
      <c r="M131">
        <v>126417</v>
      </c>
      <c r="N131">
        <v>1</v>
      </c>
      <c r="O131">
        <v>12</v>
      </c>
      <c r="P131">
        <v>129</v>
      </c>
      <c r="Q131">
        <v>24.5</v>
      </c>
      <c r="R131">
        <v>3</v>
      </c>
      <c r="S131">
        <v>2</v>
      </c>
      <c r="T131" t="s">
        <v>182</v>
      </c>
      <c r="U131" t="s">
        <v>182</v>
      </c>
      <c r="V131" t="s">
        <v>7</v>
      </c>
      <c r="W131" t="s">
        <v>182</v>
      </c>
      <c r="X131">
        <v>4</v>
      </c>
      <c r="Y131" t="s">
        <v>182</v>
      </c>
      <c r="Z131" t="s">
        <v>182</v>
      </c>
      <c r="AA131" t="s">
        <v>182</v>
      </c>
      <c r="AB131" t="s">
        <v>182</v>
      </c>
      <c r="AC131">
        <v>57</v>
      </c>
      <c r="AD131">
        <v>2</v>
      </c>
      <c r="AE131">
        <v>1</v>
      </c>
      <c r="AF131">
        <v>1</v>
      </c>
      <c r="AG131" t="s">
        <v>182</v>
      </c>
      <c r="AH131" t="s">
        <v>182</v>
      </c>
      <c r="AI131" t="s">
        <v>182</v>
      </c>
      <c r="AJ131">
        <v>1</v>
      </c>
      <c r="AK131" t="s">
        <v>182</v>
      </c>
      <c r="AL131" t="s">
        <v>182</v>
      </c>
      <c r="AM131" t="s">
        <v>182</v>
      </c>
      <c r="AN131" t="s">
        <v>182</v>
      </c>
      <c r="AO131" t="b">
        <v>1</v>
      </c>
      <c r="AQ131" s="10">
        <f t="shared" si="4"/>
        <v>37861704.206999995</v>
      </c>
      <c r="AR131" s="10">
        <f t="shared" si="5"/>
        <v>7190788.7834999999</v>
      </c>
    </row>
    <row r="132" spans="1:44" x14ac:dyDescent="0.3">
      <c r="A132">
        <v>131</v>
      </c>
      <c r="B132">
        <v>11</v>
      </c>
      <c r="C132">
        <v>1</v>
      </c>
      <c r="D132">
        <v>24.5</v>
      </c>
      <c r="E132">
        <v>0.5</v>
      </c>
      <c r="F132">
        <v>293501.58299999998</v>
      </c>
      <c r="G132">
        <v>2019207</v>
      </c>
      <c r="H132">
        <v>24060</v>
      </c>
      <c r="I132">
        <v>1019</v>
      </c>
      <c r="J132" t="s">
        <v>180</v>
      </c>
      <c r="K132" t="s">
        <v>181</v>
      </c>
      <c r="L132" t="s">
        <v>180</v>
      </c>
      <c r="M132">
        <v>126417</v>
      </c>
      <c r="N132">
        <v>1</v>
      </c>
      <c r="O132">
        <v>25</v>
      </c>
      <c r="P132">
        <v>132</v>
      </c>
      <c r="Q132">
        <v>24.5</v>
      </c>
      <c r="R132">
        <v>4</v>
      </c>
      <c r="S132">
        <v>2</v>
      </c>
      <c r="T132" t="s">
        <v>182</v>
      </c>
      <c r="U132" t="s">
        <v>182</v>
      </c>
      <c r="V132" t="s">
        <v>0</v>
      </c>
      <c r="W132" t="s">
        <v>182</v>
      </c>
      <c r="X132">
        <v>3</v>
      </c>
      <c r="Y132" t="s">
        <v>182</v>
      </c>
      <c r="Z132" t="s">
        <v>182</v>
      </c>
      <c r="AA132" t="s">
        <v>182</v>
      </c>
      <c r="AB132" t="s">
        <v>182</v>
      </c>
      <c r="AC132">
        <v>56</v>
      </c>
      <c r="AD132">
        <v>2</v>
      </c>
      <c r="AE132">
        <v>1</v>
      </c>
      <c r="AF132">
        <v>2</v>
      </c>
      <c r="AG132" t="s">
        <v>182</v>
      </c>
      <c r="AH132" t="s">
        <v>182</v>
      </c>
      <c r="AI132" t="s">
        <v>182</v>
      </c>
      <c r="AJ132">
        <v>2</v>
      </c>
      <c r="AK132" t="s">
        <v>182</v>
      </c>
      <c r="AL132" t="s">
        <v>182</v>
      </c>
      <c r="AM132" t="s">
        <v>182</v>
      </c>
      <c r="AN132" t="s">
        <v>182</v>
      </c>
      <c r="AO132" t="b">
        <v>1</v>
      </c>
      <c r="AQ132" s="10">
        <f t="shared" si="4"/>
        <v>38742208.956</v>
      </c>
      <c r="AR132" s="10">
        <f t="shared" si="5"/>
        <v>7190788.7834999999</v>
      </c>
    </row>
    <row r="133" spans="1:44" x14ac:dyDescent="0.3">
      <c r="A133">
        <v>132</v>
      </c>
      <c r="B133">
        <v>11</v>
      </c>
      <c r="C133">
        <v>1</v>
      </c>
      <c r="D133">
        <v>24.5</v>
      </c>
      <c r="E133">
        <v>0.5</v>
      </c>
      <c r="F133">
        <v>293501.58299999998</v>
      </c>
      <c r="G133">
        <v>2019207</v>
      </c>
      <c r="H133">
        <v>24060</v>
      </c>
      <c r="I133">
        <v>1019</v>
      </c>
      <c r="J133" t="s">
        <v>180</v>
      </c>
      <c r="K133" t="s">
        <v>181</v>
      </c>
      <c r="L133" t="s">
        <v>180</v>
      </c>
      <c r="M133">
        <v>126417</v>
      </c>
      <c r="N133">
        <v>1</v>
      </c>
      <c r="O133">
        <v>37</v>
      </c>
      <c r="P133">
        <v>120</v>
      </c>
      <c r="Q133">
        <v>24.5</v>
      </c>
      <c r="R133">
        <v>3</v>
      </c>
      <c r="S133">
        <v>1</v>
      </c>
      <c r="T133" t="s">
        <v>182</v>
      </c>
      <c r="U133" t="s">
        <v>182</v>
      </c>
      <c r="V133" t="s">
        <v>0</v>
      </c>
      <c r="W133" t="s">
        <v>182</v>
      </c>
      <c r="X133">
        <v>3</v>
      </c>
      <c r="Y133" t="s">
        <v>182</v>
      </c>
      <c r="Z133" t="s">
        <v>182</v>
      </c>
      <c r="AA133" t="s">
        <v>182</v>
      </c>
      <c r="AB133" t="s">
        <v>182</v>
      </c>
      <c r="AC133" t="s">
        <v>182</v>
      </c>
      <c r="AD133">
        <v>2</v>
      </c>
      <c r="AE133">
        <v>1</v>
      </c>
      <c r="AF133">
        <v>1</v>
      </c>
      <c r="AG133" t="s">
        <v>182</v>
      </c>
      <c r="AH133" t="s">
        <v>182</v>
      </c>
      <c r="AI133" t="s">
        <v>182</v>
      </c>
      <c r="AJ133">
        <v>1</v>
      </c>
      <c r="AK133" t="s">
        <v>182</v>
      </c>
      <c r="AL133" t="s">
        <v>182</v>
      </c>
      <c r="AM133" t="s">
        <v>182</v>
      </c>
      <c r="AN133" t="s">
        <v>182</v>
      </c>
      <c r="AO133" t="b">
        <v>1</v>
      </c>
      <c r="AQ133" s="10">
        <f t="shared" si="4"/>
        <v>35220189.960000001</v>
      </c>
      <c r="AR133" s="10">
        <f t="shared" si="5"/>
        <v>7190788.7834999999</v>
      </c>
    </row>
    <row r="134" spans="1:44" x14ac:dyDescent="0.3">
      <c r="A134">
        <v>133</v>
      </c>
      <c r="B134">
        <v>11</v>
      </c>
      <c r="C134">
        <v>1</v>
      </c>
      <c r="D134">
        <v>24.5</v>
      </c>
      <c r="E134">
        <v>0.5</v>
      </c>
      <c r="F134">
        <v>293501.58299999998</v>
      </c>
      <c r="G134">
        <v>2019207</v>
      </c>
      <c r="H134">
        <v>24060</v>
      </c>
      <c r="I134">
        <v>1019</v>
      </c>
      <c r="J134" t="s">
        <v>180</v>
      </c>
      <c r="K134" t="s">
        <v>181</v>
      </c>
      <c r="L134" t="s">
        <v>180</v>
      </c>
      <c r="M134">
        <v>126417</v>
      </c>
      <c r="N134">
        <v>1</v>
      </c>
      <c r="O134">
        <v>70</v>
      </c>
      <c r="P134">
        <v>127</v>
      </c>
      <c r="Q134">
        <v>24.5</v>
      </c>
      <c r="R134">
        <v>3</v>
      </c>
      <c r="S134">
        <v>1</v>
      </c>
      <c r="T134" t="s">
        <v>182</v>
      </c>
      <c r="U134" t="s">
        <v>182</v>
      </c>
      <c r="V134" t="s">
        <v>0</v>
      </c>
      <c r="W134" t="s">
        <v>182</v>
      </c>
      <c r="X134">
        <v>3</v>
      </c>
      <c r="Y134" t="s">
        <v>182</v>
      </c>
      <c r="Z134" t="s">
        <v>182</v>
      </c>
      <c r="AA134" t="s">
        <v>182</v>
      </c>
      <c r="AB134" t="s">
        <v>182</v>
      </c>
      <c r="AC134" t="s">
        <v>182</v>
      </c>
      <c r="AD134">
        <v>2</v>
      </c>
      <c r="AE134">
        <v>1</v>
      </c>
      <c r="AF134">
        <v>1</v>
      </c>
      <c r="AG134" t="s">
        <v>182</v>
      </c>
      <c r="AH134" t="s">
        <v>182</v>
      </c>
      <c r="AI134" t="s">
        <v>182</v>
      </c>
      <c r="AJ134">
        <v>1</v>
      </c>
      <c r="AK134" t="s">
        <v>182</v>
      </c>
      <c r="AL134" t="s">
        <v>182</v>
      </c>
      <c r="AM134" t="s">
        <v>182</v>
      </c>
      <c r="AN134" t="s">
        <v>182</v>
      </c>
      <c r="AO134" t="b">
        <v>1</v>
      </c>
      <c r="AQ134" s="10">
        <f t="shared" si="4"/>
        <v>37274701.041000001</v>
      </c>
      <c r="AR134" s="10">
        <f t="shared" si="5"/>
        <v>7190788.7834999999</v>
      </c>
    </row>
    <row r="135" spans="1:44" x14ac:dyDescent="0.3">
      <c r="A135">
        <v>134</v>
      </c>
      <c r="B135">
        <v>11</v>
      </c>
      <c r="C135">
        <v>1</v>
      </c>
      <c r="D135">
        <v>24.5</v>
      </c>
      <c r="E135">
        <v>0.5</v>
      </c>
      <c r="F135">
        <v>293501.58299999998</v>
      </c>
      <c r="G135">
        <v>2019207</v>
      </c>
      <c r="H135">
        <v>24061</v>
      </c>
      <c r="I135">
        <v>1019</v>
      </c>
      <c r="J135" t="s">
        <v>180</v>
      </c>
      <c r="K135" t="s">
        <v>181</v>
      </c>
      <c r="L135" t="s">
        <v>180</v>
      </c>
      <c r="M135">
        <v>126417</v>
      </c>
      <c r="N135">
        <v>1</v>
      </c>
      <c r="O135">
        <v>25</v>
      </c>
      <c r="P135">
        <v>159</v>
      </c>
      <c r="Q135">
        <v>24.5</v>
      </c>
      <c r="R135">
        <v>2</v>
      </c>
      <c r="S135">
        <v>1</v>
      </c>
      <c r="T135" t="s">
        <v>182</v>
      </c>
      <c r="U135" t="s">
        <v>182</v>
      </c>
      <c r="V135" t="s">
        <v>7</v>
      </c>
      <c r="W135" t="s">
        <v>182</v>
      </c>
      <c r="X135">
        <v>1</v>
      </c>
      <c r="Y135" t="s">
        <v>182</v>
      </c>
      <c r="Z135" t="s">
        <v>182</v>
      </c>
      <c r="AA135" s="47">
        <v>1.9999999999999999E-6</v>
      </c>
      <c r="AB135" t="s">
        <v>182</v>
      </c>
      <c r="AC135">
        <v>57</v>
      </c>
      <c r="AD135">
        <v>2</v>
      </c>
      <c r="AE135">
        <v>1</v>
      </c>
      <c r="AF135">
        <v>1</v>
      </c>
      <c r="AG135" t="s">
        <v>182</v>
      </c>
      <c r="AH135" t="s">
        <v>182</v>
      </c>
      <c r="AI135" t="s">
        <v>182</v>
      </c>
      <c r="AJ135">
        <v>1</v>
      </c>
      <c r="AK135" t="s">
        <v>182</v>
      </c>
      <c r="AL135" t="s">
        <v>182</v>
      </c>
      <c r="AM135" t="s">
        <v>182</v>
      </c>
      <c r="AN135" t="s">
        <v>182</v>
      </c>
      <c r="AO135" t="b">
        <v>1</v>
      </c>
      <c r="AQ135" s="10">
        <f t="shared" si="4"/>
        <v>46666751.696999997</v>
      </c>
      <c r="AR135" s="10">
        <f t="shared" si="5"/>
        <v>7190788.7834999999</v>
      </c>
    </row>
    <row r="136" spans="1:44" x14ac:dyDescent="0.3">
      <c r="A136">
        <v>135</v>
      </c>
      <c r="B136">
        <v>11</v>
      </c>
      <c r="C136">
        <v>1</v>
      </c>
      <c r="D136">
        <v>24.5</v>
      </c>
      <c r="E136">
        <v>0.5</v>
      </c>
      <c r="F136">
        <v>293501.58299999998</v>
      </c>
      <c r="G136">
        <v>2019207</v>
      </c>
      <c r="H136">
        <v>24061</v>
      </c>
      <c r="I136">
        <v>1019</v>
      </c>
      <c r="J136" t="s">
        <v>180</v>
      </c>
      <c r="K136" t="s">
        <v>181</v>
      </c>
      <c r="L136" t="s">
        <v>180</v>
      </c>
      <c r="M136">
        <v>126417</v>
      </c>
      <c r="N136">
        <v>1</v>
      </c>
      <c r="O136">
        <v>36</v>
      </c>
      <c r="P136">
        <v>128</v>
      </c>
      <c r="Q136">
        <v>24.5</v>
      </c>
      <c r="R136">
        <v>4</v>
      </c>
      <c r="S136">
        <v>2</v>
      </c>
      <c r="T136" t="s">
        <v>182</v>
      </c>
      <c r="U136" t="s">
        <v>182</v>
      </c>
      <c r="V136" t="s">
        <v>7</v>
      </c>
      <c r="W136" t="s">
        <v>182</v>
      </c>
      <c r="X136">
        <v>4</v>
      </c>
      <c r="Y136" t="s">
        <v>182</v>
      </c>
      <c r="Z136" t="s">
        <v>182</v>
      </c>
      <c r="AA136" t="s">
        <v>182</v>
      </c>
      <c r="AB136" t="s">
        <v>182</v>
      </c>
      <c r="AC136">
        <v>57</v>
      </c>
      <c r="AD136">
        <v>2</v>
      </c>
      <c r="AE136">
        <v>1</v>
      </c>
      <c r="AF136">
        <v>1</v>
      </c>
      <c r="AG136" t="s">
        <v>182</v>
      </c>
      <c r="AH136" t="s">
        <v>182</v>
      </c>
      <c r="AI136" t="s">
        <v>182</v>
      </c>
      <c r="AJ136">
        <v>1</v>
      </c>
      <c r="AK136" t="s">
        <v>182</v>
      </c>
      <c r="AL136" t="s">
        <v>182</v>
      </c>
      <c r="AM136" t="s">
        <v>182</v>
      </c>
      <c r="AN136" t="s">
        <v>182</v>
      </c>
      <c r="AO136" t="b">
        <v>1</v>
      </c>
      <c r="AQ136" s="10">
        <f t="shared" si="4"/>
        <v>37568202.623999998</v>
      </c>
      <c r="AR136" s="10">
        <f t="shared" si="5"/>
        <v>7190788.7834999999</v>
      </c>
    </row>
    <row r="137" spans="1:44" x14ac:dyDescent="0.3">
      <c r="A137">
        <v>136</v>
      </c>
      <c r="B137">
        <v>11</v>
      </c>
      <c r="C137">
        <v>1</v>
      </c>
      <c r="D137">
        <v>24.5</v>
      </c>
      <c r="E137">
        <v>0.5</v>
      </c>
      <c r="F137">
        <v>293501.58299999998</v>
      </c>
      <c r="G137">
        <v>2019207</v>
      </c>
      <c r="H137">
        <v>24061</v>
      </c>
      <c r="I137">
        <v>1019</v>
      </c>
      <c r="J137" t="s">
        <v>180</v>
      </c>
      <c r="K137" t="s">
        <v>181</v>
      </c>
      <c r="L137" t="s">
        <v>180</v>
      </c>
      <c r="M137">
        <v>126417</v>
      </c>
      <c r="N137">
        <v>1</v>
      </c>
      <c r="O137">
        <v>47</v>
      </c>
      <c r="P137">
        <v>119</v>
      </c>
      <c r="Q137">
        <v>24.5</v>
      </c>
      <c r="R137">
        <v>4</v>
      </c>
      <c r="S137">
        <v>1</v>
      </c>
      <c r="T137" t="s">
        <v>182</v>
      </c>
      <c r="U137" t="s">
        <v>182</v>
      </c>
      <c r="V137" t="s">
        <v>7</v>
      </c>
      <c r="W137" t="s">
        <v>182</v>
      </c>
      <c r="X137">
        <v>4</v>
      </c>
      <c r="Y137" t="s">
        <v>182</v>
      </c>
      <c r="Z137" t="s">
        <v>182</v>
      </c>
      <c r="AA137" s="47">
        <v>9.9999999999999995E-7</v>
      </c>
      <c r="AB137" t="s">
        <v>182</v>
      </c>
      <c r="AC137">
        <v>55</v>
      </c>
      <c r="AD137">
        <v>2</v>
      </c>
      <c r="AE137">
        <v>1</v>
      </c>
      <c r="AF137">
        <v>1</v>
      </c>
      <c r="AG137" t="s">
        <v>182</v>
      </c>
      <c r="AH137" t="s">
        <v>182</v>
      </c>
      <c r="AI137" t="s">
        <v>182</v>
      </c>
      <c r="AJ137">
        <v>1</v>
      </c>
      <c r="AK137" t="s">
        <v>182</v>
      </c>
      <c r="AL137" t="s">
        <v>182</v>
      </c>
      <c r="AM137" t="s">
        <v>182</v>
      </c>
      <c r="AN137" t="s">
        <v>182</v>
      </c>
      <c r="AO137" t="b">
        <v>1</v>
      </c>
      <c r="AQ137" s="10">
        <f t="shared" si="4"/>
        <v>34926688.376999997</v>
      </c>
      <c r="AR137" s="10">
        <f t="shared" si="5"/>
        <v>7190788.7834999999</v>
      </c>
    </row>
    <row r="138" spans="1:44" x14ac:dyDescent="0.3">
      <c r="A138">
        <v>137</v>
      </c>
      <c r="B138">
        <v>11</v>
      </c>
      <c r="C138">
        <v>1</v>
      </c>
      <c r="D138">
        <v>24.5</v>
      </c>
      <c r="E138">
        <v>0.5</v>
      </c>
      <c r="F138">
        <v>293501.58299999998</v>
      </c>
      <c r="G138">
        <v>2019207</v>
      </c>
      <c r="H138">
        <v>24061</v>
      </c>
      <c r="I138">
        <v>1019</v>
      </c>
      <c r="J138" t="s">
        <v>180</v>
      </c>
      <c r="K138" t="s">
        <v>181</v>
      </c>
      <c r="L138" t="s">
        <v>180</v>
      </c>
      <c r="M138">
        <v>126417</v>
      </c>
      <c r="N138">
        <v>1</v>
      </c>
      <c r="O138">
        <v>52</v>
      </c>
      <c r="P138">
        <v>125</v>
      </c>
      <c r="Q138">
        <v>24.5</v>
      </c>
      <c r="R138">
        <v>2</v>
      </c>
      <c r="S138">
        <v>1</v>
      </c>
      <c r="T138" t="s">
        <v>182</v>
      </c>
      <c r="U138" t="s">
        <v>182</v>
      </c>
      <c r="V138" t="s">
        <v>7</v>
      </c>
      <c r="W138" t="s">
        <v>182</v>
      </c>
      <c r="X138">
        <v>1</v>
      </c>
      <c r="Y138" t="s">
        <v>182</v>
      </c>
      <c r="Z138" t="s">
        <v>182</v>
      </c>
      <c r="AA138" s="47">
        <v>1.9999999999999999E-6</v>
      </c>
      <c r="AB138" t="s">
        <v>182</v>
      </c>
      <c r="AC138">
        <v>57</v>
      </c>
      <c r="AD138">
        <v>2</v>
      </c>
      <c r="AE138">
        <v>1</v>
      </c>
      <c r="AF138">
        <v>1</v>
      </c>
      <c r="AG138" t="s">
        <v>182</v>
      </c>
      <c r="AH138" t="s">
        <v>182</v>
      </c>
      <c r="AI138" t="s">
        <v>182</v>
      </c>
      <c r="AJ138">
        <v>1</v>
      </c>
      <c r="AK138" t="s">
        <v>182</v>
      </c>
      <c r="AL138" t="s">
        <v>182</v>
      </c>
      <c r="AM138" t="s">
        <v>182</v>
      </c>
      <c r="AN138" t="s">
        <v>182</v>
      </c>
      <c r="AO138" t="b">
        <v>1</v>
      </c>
      <c r="AQ138" s="10">
        <f t="shared" si="4"/>
        <v>36687697.875</v>
      </c>
      <c r="AR138" s="10">
        <f t="shared" si="5"/>
        <v>7190788.7834999999</v>
      </c>
    </row>
    <row r="139" spans="1:44" x14ac:dyDescent="0.3">
      <c r="A139">
        <v>138</v>
      </c>
      <c r="B139">
        <v>11</v>
      </c>
      <c r="C139">
        <v>1</v>
      </c>
      <c r="D139">
        <v>24.5</v>
      </c>
      <c r="E139">
        <v>0.5</v>
      </c>
      <c r="F139">
        <v>293501.58299999998</v>
      </c>
      <c r="G139">
        <v>2019207</v>
      </c>
      <c r="H139">
        <v>24061</v>
      </c>
      <c r="I139">
        <v>1019</v>
      </c>
      <c r="J139" t="s">
        <v>180</v>
      </c>
      <c r="K139" t="s">
        <v>181</v>
      </c>
      <c r="L139" t="s">
        <v>180</v>
      </c>
      <c r="M139">
        <v>126417</v>
      </c>
      <c r="N139">
        <v>1</v>
      </c>
      <c r="O139">
        <v>60</v>
      </c>
      <c r="P139">
        <v>130</v>
      </c>
      <c r="Q139">
        <v>24.5</v>
      </c>
      <c r="R139">
        <v>4</v>
      </c>
      <c r="S139">
        <v>2</v>
      </c>
      <c r="T139" t="s">
        <v>182</v>
      </c>
      <c r="U139" t="s">
        <v>182</v>
      </c>
      <c r="V139" t="s">
        <v>7</v>
      </c>
      <c r="W139" t="s">
        <v>182</v>
      </c>
      <c r="X139">
        <v>4</v>
      </c>
      <c r="Y139" t="s">
        <v>182</v>
      </c>
      <c r="Z139" t="s">
        <v>182</v>
      </c>
      <c r="AA139" t="s">
        <v>182</v>
      </c>
      <c r="AB139" t="s">
        <v>182</v>
      </c>
      <c r="AC139">
        <v>57</v>
      </c>
      <c r="AD139">
        <v>2</v>
      </c>
      <c r="AE139">
        <v>1</v>
      </c>
      <c r="AF139">
        <v>1</v>
      </c>
      <c r="AG139" t="s">
        <v>182</v>
      </c>
      <c r="AH139" t="s">
        <v>182</v>
      </c>
      <c r="AI139" t="s">
        <v>182</v>
      </c>
      <c r="AJ139">
        <v>1</v>
      </c>
      <c r="AK139" t="s">
        <v>182</v>
      </c>
      <c r="AL139" t="s">
        <v>182</v>
      </c>
      <c r="AM139" t="s">
        <v>182</v>
      </c>
      <c r="AN139" t="s">
        <v>182</v>
      </c>
      <c r="AO139" t="b">
        <v>1</v>
      </c>
      <c r="AQ139" s="10">
        <f t="shared" si="4"/>
        <v>38155205.789999999</v>
      </c>
      <c r="AR139" s="10">
        <f t="shared" si="5"/>
        <v>7190788.7834999999</v>
      </c>
    </row>
    <row r="140" spans="1:44" x14ac:dyDescent="0.3">
      <c r="A140">
        <v>139</v>
      </c>
      <c r="B140">
        <v>11</v>
      </c>
      <c r="C140">
        <v>1</v>
      </c>
      <c r="D140">
        <v>24.5</v>
      </c>
      <c r="E140">
        <v>0.5</v>
      </c>
      <c r="F140">
        <v>293501.58299999998</v>
      </c>
      <c r="G140">
        <v>2019207</v>
      </c>
      <c r="H140">
        <v>24067</v>
      </c>
      <c r="I140">
        <v>1019</v>
      </c>
      <c r="J140" t="s">
        <v>180</v>
      </c>
      <c r="K140" t="s">
        <v>181</v>
      </c>
      <c r="L140" t="s">
        <v>180</v>
      </c>
      <c r="M140">
        <v>126417</v>
      </c>
      <c r="N140">
        <v>1</v>
      </c>
      <c r="O140">
        <v>60</v>
      </c>
      <c r="P140">
        <v>125</v>
      </c>
      <c r="Q140">
        <v>24.5</v>
      </c>
      <c r="R140">
        <v>2</v>
      </c>
      <c r="S140">
        <v>1</v>
      </c>
      <c r="T140" t="s">
        <v>182</v>
      </c>
      <c r="U140" t="s">
        <v>182</v>
      </c>
      <c r="V140" t="s">
        <v>0</v>
      </c>
      <c r="W140" t="s">
        <v>182</v>
      </c>
      <c r="X140">
        <v>3</v>
      </c>
      <c r="Y140" t="s">
        <v>182</v>
      </c>
      <c r="Z140" t="s">
        <v>182</v>
      </c>
      <c r="AA140" t="s">
        <v>182</v>
      </c>
      <c r="AB140" t="s">
        <v>182</v>
      </c>
      <c r="AC140">
        <v>57</v>
      </c>
      <c r="AD140">
        <v>2</v>
      </c>
      <c r="AE140">
        <v>1</v>
      </c>
      <c r="AF140">
        <v>1</v>
      </c>
      <c r="AG140" t="s">
        <v>182</v>
      </c>
      <c r="AH140" t="s">
        <v>182</v>
      </c>
      <c r="AI140" t="s">
        <v>182</v>
      </c>
      <c r="AJ140">
        <v>1</v>
      </c>
      <c r="AK140" t="s">
        <v>182</v>
      </c>
      <c r="AL140" t="s">
        <v>182</v>
      </c>
      <c r="AM140" t="s">
        <v>182</v>
      </c>
      <c r="AN140" t="s">
        <v>182</v>
      </c>
      <c r="AO140" t="b">
        <v>1</v>
      </c>
      <c r="AQ140" s="10">
        <f t="shared" si="4"/>
        <v>36687697.875</v>
      </c>
      <c r="AR140" s="10">
        <f t="shared" si="5"/>
        <v>7190788.7834999999</v>
      </c>
    </row>
    <row r="141" spans="1:44" x14ac:dyDescent="0.3">
      <c r="A141">
        <v>140</v>
      </c>
      <c r="B141">
        <v>11</v>
      </c>
      <c r="C141">
        <v>1</v>
      </c>
      <c r="D141">
        <v>24.5</v>
      </c>
      <c r="E141">
        <v>0.5</v>
      </c>
      <c r="F141">
        <v>293501.58299999998</v>
      </c>
      <c r="G141">
        <v>2019207</v>
      </c>
      <c r="H141">
        <v>24067</v>
      </c>
      <c r="I141">
        <v>1019</v>
      </c>
      <c r="J141" t="s">
        <v>180</v>
      </c>
      <c r="K141" t="s">
        <v>181</v>
      </c>
      <c r="L141" t="s">
        <v>180</v>
      </c>
      <c r="M141">
        <v>126417</v>
      </c>
      <c r="N141">
        <v>1</v>
      </c>
      <c r="O141">
        <v>63</v>
      </c>
      <c r="P141">
        <v>145</v>
      </c>
      <c r="Q141">
        <v>24.5</v>
      </c>
      <c r="R141">
        <v>3</v>
      </c>
      <c r="S141">
        <v>1</v>
      </c>
      <c r="T141" t="s">
        <v>182</v>
      </c>
      <c r="U141" t="s">
        <v>182</v>
      </c>
      <c r="V141" t="s">
        <v>7</v>
      </c>
      <c r="W141" t="s">
        <v>182</v>
      </c>
      <c r="X141">
        <v>4</v>
      </c>
      <c r="Y141" t="s">
        <v>182</v>
      </c>
      <c r="Z141" t="s">
        <v>182</v>
      </c>
      <c r="AA141" t="s">
        <v>182</v>
      </c>
      <c r="AB141" t="s">
        <v>182</v>
      </c>
      <c r="AC141">
        <v>55</v>
      </c>
      <c r="AD141">
        <v>2</v>
      </c>
      <c r="AE141">
        <v>1</v>
      </c>
      <c r="AF141">
        <v>2</v>
      </c>
      <c r="AG141" t="s">
        <v>182</v>
      </c>
      <c r="AH141" t="s">
        <v>182</v>
      </c>
      <c r="AI141" t="s">
        <v>182</v>
      </c>
      <c r="AJ141">
        <v>1</v>
      </c>
      <c r="AK141" t="s">
        <v>182</v>
      </c>
      <c r="AL141" t="s">
        <v>182</v>
      </c>
      <c r="AM141" t="s">
        <v>182</v>
      </c>
      <c r="AN141" t="s">
        <v>182</v>
      </c>
      <c r="AO141" t="b">
        <v>1</v>
      </c>
      <c r="AQ141" s="10">
        <f t="shared" si="4"/>
        <v>42557729.534999996</v>
      </c>
      <c r="AR141" s="10">
        <f t="shared" si="5"/>
        <v>7190788.7834999999</v>
      </c>
    </row>
    <row r="142" spans="1:44" x14ac:dyDescent="0.3">
      <c r="A142">
        <v>141</v>
      </c>
      <c r="B142">
        <v>11</v>
      </c>
      <c r="C142">
        <v>1</v>
      </c>
      <c r="D142">
        <v>24.5</v>
      </c>
      <c r="E142">
        <v>0.5</v>
      </c>
      <c r="F142">
        <v>293501.58299999998</v>
      </c>
      <c r="G142">
        <v>2019207</v>
      </c>
      <c r="H142">
        <v>24070</v>
      </c>
      <c r="I142">
        <v>1019</v>
      </c>
      <c r="J142" t="s">
        <v>180</v>
      </c>
      <c r="K142" t="s">
        <v>181</v>
      </c>
      <c r="L142" t="s">
        <v>180</v>
      </c>
      <c r="M142">
        <v>126417</v>
      </c>
      <c r="N142">
        <v>1</v>
      </c>
      <c r="O142">
        <v>6</v>
      </c>
      <c r="P142">
        <v>137</v>
      </c>
      <c r="Q142">
        <v>24.5</v>
      </c>
      <c r="R142">
        <v>2</v>
      </c>
      <c r="S142">
        <v>1</v>
      </c>
      <c r="T142" t="s">
        <v>182</v>
      </c>
      <c r="U142" t="s">
        <v>182</v>
      </c>
      <c r="V142" t="s">
        <v>7</v>
      </c>
      <c r="W142" t="s">
        <v>182</v>
      </c>
      <c r="X142">
        <v>3</v>
      </c>
      <c r="Y142" t="s">
        <v>182</v>
      </c>
      <c r="Z142" t="s">
        <v>182</v>
      </c>
      <c r="AA142">
        <v>1E-3</v>
      </c>
      <c r="AB142" t="s">
        <v>182</v>
      </c>
      <c r="AC142">
        <v>56</v>
      </c>
      <c r="AD142">
        <v>2</v>
      </c>
      <c r="AE142">
        <v>1</v>
      </c>
      <c r="AF142">
        <v>2</v>
      </c>
      <c r="AG142" t="s">
        <v>182</v>
      </c>
      <c r="AH142" t="s">
        <v>182</v>
      </c>
      <c r="AI142" t="s">
        <v>182</v>
      </c>
      <c r="AJ142">
        <v>1</v>
      </c>
      <c r="AK142" t="s">
        <v>182</v>
      </c>
      <c r="AL142" t="s">
        <v>182</v>
      </c>
      <c r="AM142" t="s">
        <v>182</v>
      </c>
      <c r="AN142" t="s">
        <v>182</v>
      </c>
      <c r="AO142" t="b">
        <v>1</v>
      </c>
      <c r="AQ142" s="10">
        <f t="shared" si="4"/>
        <v>40209716.870999999</v>
      </c>
      <c r="AR142" s="10">
        <f t="shared" si="5"/>
        <v>7190788.7834999999</v>
      </c>
    </row>
    <row r="143" spans="1:44" x14ac:dyDescent="0.3">
      <c r="A143">
        <v>142</v>
      </c>
      <c r="B143">
        <v>11</v>
      </c>
      <c r="C143">
        <v>1</v>
      </c>
      <c r="D143">
        <v>24.5</v>
      </c>
      <c r="E143">
        <v>0.5</v>
      </c>
      <c r="F143">
        <v>293501.58299999998</v>
      </c>
      <c r="G143">
        <v>2019207</v>
      </c>
      <c r="H143">
        <v>24070</v>
      </c>
      <c r="I143">
        <v>1019</v>
      </c>
      <c r="J143" t="s">
        <v>180</v>
      </c>
      <c r="K143" t="s">
        <v>181</v>
      </c>
      <c r="L143" t="s">
        <v>180</v>
      </c>
      <c r="M143">
        <v>126417</v>
      </c>
      <c r="N143">
        <v>1</v>
      </c>
      <c r="O143">
        <v>15</v>
      </c>
      <c r="P143">
        <v>131</v>
      </c>
      <c r="Q143">
        <v>24.5</v>
      </c>
      <c r="R143">
        <v>4</v>
      </c>
      <c r="S143">
        <v>1</v>
      </c>
      <c r="T143" t="s">
        <v>182</v>
      </c>
      <c r="U143" t="s">
        <v>182</v>
      </c>
      <c r="V143" t="s">
        <v>7</v>
      </c>
      <c r="W143" t="s">
        <v>182</v>
      </c>
      <c r="X143">
        <v>3</v>
      </c>
      <c r="Y143" t="s">
        <v>182</v>
      </c>
      <c r="Z143" t="s">
        <v>182</v>
      </c>
      <c r="AA143">
        <v>1E-3</v>
      </c>
      <c r="AB143" t="s">
        <v>182</v>
      </c>
      <c r="AC143">
        <v>55</v>
      </c>
      <c r="AD143">
        <v>2</v>
      </c>
      <c r="AE143">
        <v>1</v>
      </c>
      <c r="AF143">
        <v>2</v>
      </c>
      <c r="AG143" t="s">
        <v>182</v>
      </c>
      <c r="AH143" t="s">
        <v>182</v>
      </c>
      <c r="AI143" t="s">
        <v>182</v>
      </c>
      <c r="AJ143">
        <v>2</v>
      </c>
      <c r="AK143" t="s">
        <v>182</v>
      </c>
      <c r="AL143" t="s">
        <v>182</v>
      </c>
      <c r="AM143" t="s">
        <v>182</v>
      </c>
      <c r="AN143" t="s">
        <v>182</v>
      </c>
      <c r="AO143" t="b">
        <v>1</v>
      </c>
      <c r="AQ143" s="10">
        <f t="shared" si="4"/>
        <v>38448707.372999996</v>
      </c>
      <c r="AR143" s="10">
        <f t="shared" si="5"/>
        <v>7190788.7834999999</v>
      </c>
    </row>
    <row r="144" spans="1:44" x14ac:dyDescent="0.3">
      <c r="A144">
        <v>143</v>
      </c>
      <c r="B144">
        <v>11</v>
      </c>
      <c r="C144">
        <v>1</v>
      </c>
      <c r="D144">
        <v>24.5</v>
      </c>
      <c r="E144">
        <v>0.5</v>
      </c>
      <c r="F144">
        <v>293501.58299999998</v>
      </c>
      <c r="G144">
        <v>2019207</v>
      </c>
      <c r="H144">
        <v>24070</v>
      </c>
      <c r="I144">
        <v>1019</v>
      </c>
      <c r="J144" t="s">
        <v>180</v>
      </c>
      <c r="K144" t="s">
        <v>181</v>
      </c>
      <c r="L144" t="s">
        <v>180</v>
      </c>
      <c r="M144">
        <v>126417</v>
      </c>
      <c r="N144">
        <v>1</v>
      </c>
      <c r="O144">
        <v>17</v>
      </c>
      <c r="P144">
        <v>131</v>
      </c>
      <c r="Q144">
        <v>24.5</v>
      </c>
      <c r="R144">
        <v>5</v>
      </c>
      <c r="S144">
        <v>2</v>
      </c>
      <c r="T144" t="s">
        <v>182</v>
      </c>
      <c r="U144" t="s">
        <v>182</v>
      </c>
      <c r="V144" t="s">
        <v>7</v>
      </c>
      <c r="W144" t="s">
        <v>182</v>
      </c>
      <c r="X144">
        <v>3</v>
      </c>
      <c r="Y144" t="s">
        <v>182</v>
      </c>
      <c r="Z144" t="s">
        <v>182</v>
      </c>
      <c r="AA144">
        <v>1E-3</v>
      </c>
      <c r="AB144" t="s">
        <v>182</v>
      </c>
      <c r="AC144">
        <v>56</v>
      </c>
      <c r="AD144">
        <v>2</v>
      </c>
      <c r="AE144">
        <v>1</v>
      </c>
      <c r="AF144">
        <v>2</v>
      </c>
      <c r="AG144" t="s">
        <v>182</v>
      </c>
      <c r="AH144" t="s">
        <v>182</v>
      </c>
      <c r="AI144" t="s">
        <v>182</v>
      </c>
      <c r="AJ144">
        <v>2</v>
      </c>
      <c r="AK144" t="s">
        <v>182</v>
      </c>
      <c r="AL144" t="s">
        <v>182</v>
      </c>
      <c r="AM144" t="s">
        <v>182</v>
      </c>
      <c r="AN144" t="s">
        <v>182</v>
      </c>
      <c r="AO144" t="b">
        <v>1</v>
      </c>
      <c r="AQ144" s="10">
        <f t="shared" si="4"/>
        <v>38448707.372999996</v>
      </c>
      <c r="AR144" s="10">
        <f t="shared" si="5"/>
        <v>7190788.7834999999</v>
      </c>
    </row>
    <row r="145" spans="1:44" x14ac:dyDescent="0.3">
      <c r="A145">
        <v>144</v>
      </c>
      <c r="B145">
        <v>11</v>
      </c>
      <c r="C145">
        <v>1</v>
      </c>
      <c r="D145">
        <v>24.5</v>
      </c>
      <c r="E145">
        <v>0.5</v>
      </c>
      <c r="F145">
        <v>293501.58299999998</v>
      </c>
      <c r="G145">
        <v>2019207</v>
      </c>
      <c r="H145">
        <v>24070</v>
      </c>
      <c r="I145">
        <v>1019</v>
      </c>
      <c r="J145" t="s">
        <v>180</v>
      </c>
      <c r="K145" t="s">
        <v>181</v>
      </c>
      <c r="L145" t="s">
        <v>180</v>
      </c>
      <c r="M145">
        <v>126417</v>
      </c>
      <c r="N145">
        <v>1</v>
      </c>
      <c r="O145">
        <v>65</v>
      </c>
      <c r="P145">
        <v>143</v>
      </c>
      <c r="Q145">
        <v>24.5</v>
      </c>
      <c r="R145">
        <v>4</v>
      </c>
      <c r="S145">
        <v>1</v>
      </c>
      <c r="T145" t="s">
        <v>182</v>
      </c>
      <c r="U145" t="s">
        <v>182</v>
      </c>
      <c r="V145" t="s">
        <v>7</v>
      </c>
      <c r="W145" t="s">
        <v>182</v>
      </c>
      <c r="X145">
        <v>3</v>
      </c>
      <c r="Y145" t="s">
        <v>182</v>
      </c>
      <c r="Z145" t="s">
        <v>182</v>
      </c>
      <c r="AA145">
        <v>1E-3</v>
      </c>
      <c r="AB145" t="s">
        <v>182</v>
      </c>
      <c r="AC145">
        <v>55</v>
      </c>
      <c r="AD145">
        <v>2</v>
      </c>
      <c r="AE145">
        <v>1</v>
      </c>
      <c r="AF145">
        <v>2</v>
      </c>
      <c r="AG145" t="s">
        <v>182</v>
      </c>
      <c r="AH145" t="s">
        <v>182</v>
      </c>
      <c r="AI145" t="s">
        <v>182</v>
      </c>
      <c r="AJ145">
        <v>2</v>
      </c>
      <c r="AK145" t="s">
        <v>182</v>
      </c>
      <c r="AL145" t="s">
        <v>182</v>
      </c>
      <c r="AM145" t="s">
        <v>182</v>
      </c>
      <c r="AN145" t="s">
        <v>182</v>
      </c>
      <c r="AO145" t="b">
        <v>1</v>
      </c>
      <c r="AQ145" s="10">
        <f t="shared" si="4"/>
        <v>41970726.368999995</v>
      </c>
      <c r="AR145" s="10">
        <f t="shared" si="5"/>
        <v>7190788.7834999999</v>
      </c>
    </row>
    <row r="146" spans="1:44" x14ac:dyDescent="0.3">
      <c r="A146">
        <v>145</v>
      </c>
      <c r="B146">
        <v>11</v>
      </c>
      <c r="C146">
        <v>1</v>
      </c>
      <c r="D146">
        <v>25</v>
      </c>
      <c r="E146">
        <v>0.5</v>
      </c>
      <c r="F146">
        <v>269126.38150000002</v>
      </c>
      <c r="G146">
        <v>2019207</v>
      </c>
      <c r="H146">
        <v>24045</v>
      </c>
      <c r="I146">
        <v>1019</v>
      </c>
      <c r="J146" t="s">
        <v>180</v>
      </c>
      <c r="K146" t="s">
        <v>181</v>
      </c>
      <c r="L146" t="s">
        <v>180</v>
      </c>
      <c r="M146">
        <v>126417</v>
      </c>
      <c r="N146">
        <v>1</v>
      </c>
      <c r="O146">
        <v>2</v>
      </c>
      <c r="P146">
        <v>148</v>
      </c>
      <c r="Q146">
        <v>25</v>
      </c>
      <c r="R146">
        <v>6</v>
      </c>
      <c r="S146">
        <v>2</v>
      </c>
      <c r="T146" t="s">
        <v>182</v>
      </c>
      <c r="U146" t="s">
        <v>182</v>
      </c>
      <c r="V146" t="s">
        <v>7</v>
      </c>
      <c r="W146" t="s">
        <v>182</v>
      </c>
      <c r="X146">
        <v>4</v>
      </c>
      <c r="Y146" t="s">
        <v>182</v>
      </c>
      <c r="Z146" t="s">
        <v>182</v>
      </c>
      <c r="AA146" t="s">
        <v>182</v>
      </c>
      <c r="AB146" t="s">
        <v>182</v>
      </c>
      <c r="AC146">
        <v>55</v>
      </c>
      <c r="AD146">
        <v>2</v>
      </c>
      <c r="AE146">
        <v>1</v>
      </c>
      <c r="AF146">
        <v>1</v>
      </c>
      <c r="AG146" t="s">
        <v>182</v>
      </c>
      <c r="AH146" t="s">
        <v>182</v>
      </c>
      <c r="AI146" t="s">
        <v>182</v>
      </c>
      <c r="AJ146">
        <v>1</v>
      </c>
      <c r="AK146" t="s">
        <v>182</v>
      </c>
      <c r="AL146" t="s">
        <v>182</v>
      </c>
      <c r="AM146" t="s">
        <v>182</v>
      </c>
      <c r="AN146" t="s">
        <v>182</v>
      </c>
      <c r="AO146" t="b">
        <v>1</v>
      </c>
      <c r="AQ146" s="10">
        <f t="shared" si="4"/>
        <v>39830704.462000005</v>
      </c>
      <c r="AR146" s="10">
        <f t="shared" si="5"/>
        <v>6728159.5375000006</v>
      </c>
    </row>
    <row r="147" spans="1:44" x14ac:dyDescent="0.3">
      <c r="A147">
        <v>146</v>
      </c>
      <c r="B147">
        <v>11</v>
      </c>
      <c r="C147">
        <v>1</v>
      </c>
      <c r="D147">
        <v>25</v>
      </c>
      <c r="E147">
        <v>0.5</v>
      </c>
      <c r="F147">
        <v>269126.38150000002</v>
      </c>
      <c r="G147">
        <v>2019207</v>
      </c>
      <c r="H147">
        <v>24045</v>
      </c>
      <c r="I147">
        <v>1019</v>
      </c>
      <c r="J147" t="s">
        <v>180</v>
      </c>
      <c r="K147" t="s">
        <v>181</v>
      </c>
      <c r="L147" t="s">
        <v>180</v>
      </c>
      <c r="M147">
        <v>126417</v>
      </c>
      <c r="N147">
        <v>1</v>
      </c>
      <c r="O147">
        <v>24</v>
      </c>
      <c r="P147">
        <v>133</v>
      </c>
      <c r="Q147">
        <v>25</v>
      </c>
      <c r="R147">
        <v>5</v>
      </c>
      <c r="S147">
        <v>2</v>
      </c>
      <c r="T147" t="s">
        <v>182</v>
      </c>
      <c r="U147" t="s">
        <v>182</v>
      </c>
      <c r="V147" t="s">
        <v>7</v>
      </c>
      <c r="W147" t="s">
        <v>182</v>
      </c>
      <c r="X147">
        <v>3</v>
      </c>
      <c r="Y147" t="s">
        <v>182</v>
      </c>
      <c r="Z147" t="s">
        <v>182</v>
      </c>
      <c r="AA147" t="s">
        <v>182</v>
      </c>
      <c r="AB147" t="s">
        <v>182</v>
      </c>
      <c r="AC147">
        <v>54</v>
      </c>
      <c r="AD147">
        <v>2</v>
      </c>
      <c r="AE147">
        <v>1</v>
      </c>
      <c r="AF147">
        <v>1</v>
      </c>
      <c r="AG147" t="s">
        <v>182</v>
      </c>
      <c r="AH147" t="s">
        <v>182</v>
      </c>
      <c r="AI147" t="s">
        <v>182</v>
      </c>
      <c r="AJ147">
        <v>1</v>
      </c>
      <c r="AK147" t="s">
        <v>182</v>
      </c>
      <c r="AL147" t="s">
        <v>182</v>
      </c>
      <c r="AM147" t="s">
        <v>182</v>
      </c>
      <c r="AN147" t="s">
        <v>182</v>
      </c>
      <c r="AO147" t="b">
        <v>1</v>
      </c>
      <c r="AQ147" s="10">
        <f t="shared" si="4"/>
        <v>35793808.739500001</v>
      </c>
      <c r="AR147" s="10">
        <f t="shared" si="5"/>
        <v>6728159.5375000006</v>
      </c>
    </row>
    <row r="148" spans="1:44" x14ac:dyDescent="0.3">
      <c r="A148">
        <v>147</v>
      </c>
      <c r="B148">
        <v>11</v>
      </c>
      <c r="C148">
        <v>1</v>
      </c>
      <c r="D148">
        <v>25</v>
      </c>
      <c r="E148">
        <v>0.5</v>
      </c>
      <c r="F148">
        <v>269126.38150000002</v>
      </c>
      <c r="G148">
        <v>2019207</v>
      </c>
      <c r="H148">
        <v>24045</v>
      </c>
      <c r="I148">
        <v>1019</v>
      </c>
      <c r="J148" t="s">
        <v>180</v>
      </c>
      <c r="K148" t="s">
        <v>181</v>
      </c>
      <c r="L148" t="s">
        <v>180</v>
      </c>
      <c r="M148">
        <v>126417</v>
      </c>
      <c r="N148">
        <v>1</v>
      </c>
      <c r="O148">
        <v>50</v>
      </c>
      <c r="P148">
        <v>123</v>
      </c>
      <c r="Q148">
        <v>25</v>
      </c>
      <c r="R148">
        <v>3</v>
      </c>
      <c r="S148">
        <v>1</v>
      </c>
      <c r="T148" t="s">
        <v>182</v>
      </c>
      <c r="U148" t="s">
        <v>182</v>
      </c>
      <c r="V148" t="s">
        <v>0</v>
      </c>
      <c r="W148" t="s">
        <v>182</v>
      </c>
      <c r="X148">
        <v>3</v>
      </c>
      <c r="Y148" t="s">
        <v>182</v>
      </c>
      <c r="Z148" t="s">
        <v>182</v>
      </c>
      <c r="AA148" t="s">
        <v>182</v>
      </c>
      <c r="AB148" t="s">
        <v>182</v>
      </c>
      <c r="AC148">
        <v>56</v>
      </c>
      <c r="AD148">
        <v>2</v>
      </c>
      <c r="AE148">
        <v>1</v>
      </c>
      <c r="AF148">
        <v>2</v>
      </c>
      <c r="AG148" t="s">
        <v>182</v>
      </c>
      <c r="AH148" t="s">
        <v>182</v>
      </c>
      <c r="AI148" t="s">
        <v>182</v>
      </c>
      <c r="AJ148">
        <v>1</v>
      </c>
      <c r="AK148" t="s">
        <v>182</v>
      </c>
      <c r="AL148" t="s">
        <v>182</v>
      </c>
      <c r="AM148" t="s">
        <v>182</v>
      </c>
      <c r="AN148" t="s">
        <v>182</v>
      </c>
      <c r="AO148" t="b">
        <v>1</v>
      </c>
      <c r="AQ148" s="10">
        <f t="shared" si="4"/>
        <v>33102544.924500003</v>
      </c>
      <c r="AR148" s="10">
        <f t="shared" si="5"/>
        <v>6728159.5375000006</v>
      </c>
    </row>
    <row r="149" spans="1:44" x14ac:dyDescent="0.3">
      <c r="A149">
        <v>148</v>
      </c>
      <c r="B149">
        <v>11</v>
      </c>
      <c r="C149">
        <v>1</v>
      </c>
      <c r="D149">
        <v>25</v>
      </c>
      <c r="E149">
        <v>0.5</v>
      </c>
      <c r="F149">
        <v>269126.38150000002</v>
      </c>
      <c r="G149">
        <v>2019207</v>
      </c>
      <c r="H149">
        <v>24045</v>
      </c>
      <c r="I149">
        <v>1019</v>
      </c>
      <c r="J149" t="s">
        <v>180</v>
      </c>
      <c r="K149" t="s">
        <v>181</v>
      </c>
      <c r="L149" t="s">
        <v>180</v>
      </c>
      <c r="M149">
        <v>126417</v>
      </c>
      <c r="N149">
        <v>1</v>
      </c>
      <c r="O149">
        <v>52</v>
      </c>
      <c r="P149">
        <v>136</v>
      </c>
      <c r="Q149">
        <v>25</v>
      </c>
      <c r="R149">
        <v>6</v>
      </c>
      <c r="S149">
        <v>2</v>
      </c>
      <c r="T149" t="s">
        <v>182</v>
      </c>
      <c r="U149" t="s">
        <v>182</v>
      </c>
      <c r="V149" t="s">
        <v>7</v>
      </c>
      <c r="W149" t="s">
        <v>182</v>
      </c>
      <c r="X149">
        <v>4</v>
      </c>
      <c r="Y149" t="s">
        <v>182</v>
      </c>
      <c r="Z149" t="s">
        <v>182</v>
      </c>
      <c r="AA149" t="s">
        <v>182</v>
      </c>
      <c r="AB149" t="s">
        <v>182</v>
      </c>
      <c r="AC149">
        <v>55</v>
      </c>
      <c r="AD149">
        <v>2</v>
      </c>
      <c r="AE149">
        <v>1</v>
      </c>
      <c r="AF149">
        <v>1</v>
      </c>
      <c r="AG149" t="s">
        <v>182</v>
      </c>
      <c r="AH149" t="s">
        <v>182</v>
      </c>
      <c r="AI149" t="s">
        <v>182</v>
      </c>
      <c r="AJ149">
        <v>1</v>
      </c>
      <c r="AK149" t="s">
        <v>182</v>
      </c>
      <c r="AL149" t="s">
        <v>182</v>
      </c>
      <c r="AM149" t="s">
        <v>182</v>
      </c>
      <c r="AN149" t="s">
        <v>182</v>
      </c>
      <c r="AO149" t="b">
        <v>1</v>
      </c>
      <c r="AQ149" s="10">
        <f t="shared" si="4"/>
        <v>36601187.884000003</v>
      </c>
      <c r="AR149" s="10">
        <f t="shared" si="5"/>
        <v>6728159.5375000006</v>
      </c>
    </row>
    <row r="150" spans="1:44" x14ac:dyDescent="0.3">
      <c r="A150">
        <v>149</v>
      </c>
      <c r="B150">
        <v>11</v>
      </c>
      <c r="C150">
        <v>1</v>
      </c>
      <c r="D150">
        <v>25</v>
      </c>
      <c r="E150">
        <v>0.5</v>
      </c>
      <c r="F150">
        <v>269126.38150000002</v>
      </c>
      <c r="G150">
        <v>2019207</v>
      </c>
      <c r="H150">
        <v>24045</v>
      </c>
      <c r="I150">
        <v>1019</v>
      </c>
      <c r="J150" t="s">
        <v>180</v>
      </c>
      <c r="K150" t="s">
        <v>181</v>
      </c>
      <c r="L150" t="s">
        <v>180</v>
      </c>
      <c r="M150">
        <v>126417</v>
      </c>
      <c r="N150">
        <v>1</v>
      </c>
      <c r="O150">
        <v>57</v>
      </c>
      <c r="P150">
        <v>138</v>
      </c>
      <c r="Q150">
        <v>25</v>
      </c>
      <c r="R150">
        <v>3</v>
      </c>
      <c r="S150">
        <v>1</v>
      </c>
      <c r="T150" t="s">
        <v>182</v>
      </c>
      <c r="U150" t="s">
        <v>182</v>
      </c>
      <c r="V150" t="s">
        <v>0</v>
      </c>
      <c r="W150" t="s">
        <v>182</v>
      </c>
      <c r="X150">
        <v>3</v>
      </c>
      <c r="Y150" t="s">
        <v>182</v>
      </c>
      <c r="Z150" t="s">
        <v>182</v>
      </c>
      <c r="AA150" t="s">
        <v>182</v>
      </c>
      <c r="AB150" t="s">
        <v>182</v>
      </c>
      <c r="AC150">
        <v>56</v>
      </c>
      <c r="AD150">
        <v>2</v>
      </c>
      <c r="AE150">
        <v>1</v>
      </c>
      <c r="AF150">
        <v>2</v>
      </c>
      <c r="AG150" t="s">
        <v>182</v>
      </c>
      <c r="AH150" t="s">
        <v>182</v>
      </c>
      <c r="AI150" t="s">
        <v>182</v>
      </c>
      <c r="AJ150">
        <v>1</v>
      </c>
      <c r="AK150" t="s">
        <v>182</v>
      </c>
      <c r="AL150" t="s">
        <v>182</v>
      </c>
      <c r="AM150" t="s">
        <v>182</v>
      </c>
      <c r="AN150" t="s">
        <v>182</v>
      </c>
      <c r="AO150" t="b">
        <v>1</v>
      </c>
      <c r="AQ150" s="10">
        <f t="shared" si="4"/>
        <v>37139440.647</v>
      </c>
      <c r="AR150" s="10">
        <f t="shared" si="5"/>
        <v>6728159.5375000006</v>
      </c>
    </row>
    <row r="151" spans="1:44" x14ac:dyDescent="0.3">
      <c r="A151">
        <v>150</v>
      </c>
      <c r="B151">
        <v>11</v>
      </c>
      <c r="C151">
        <v>1</v>
      </c>
      <c r="D151">
        <v>25</v>
      </c>
      <c r="E151">
        <v>0.5</v>
      </c>
      <c r="F151">
        <v>269126.38150000002</v>
      </c>
      <c r="G151">
        <v>2019207</v>
      </c>
      <c r="H151">
        <v>24045</v>
      </c>
      <c r="I151">
        <v>1019</v>
      </c>
      <c r="J151" t="s">
        <v>180</v>
      </c>
      <c r="K151" t="s">
        <v>181</v>
      </c>
      <c r="L151" t="s">
        <v>180</v>
      </c>
      <c r="M151">
        <v>126417</v>
      </c>
      <c r="N151">
        <v>1</v>
      </c>
      <c r="O151">
        <v>61</v>
      </c>
      <c r="P151">
        <v>156</v>
      </c>
      <c r="Q151">
        <v>25</v>
      </c>
      <c r="R151">
        <v>5</v>
      </c>
      <c r="S151">
        <v>2</v>
      </c>
      <c r="T151" t="s">
        <v>182</v>
      </c>
      <c r="U151" t="s">
        <v>182</v>
      </c>
      <c r="V151" t="s">
        <v>7</v>
      </c>
      <c r="W151" t="s">
        <v>182</v>
      </c>
      <c r="X151">
        <v>3</v>
      </c>
      <c r="Y151" t="s">
        <v>182</v>
      </c>
      <c r="Z151" t="s">
        <v>182</v>
      </c>
      <c r="AA151" t="s">
        <v>182</v>
      </c>
      <c r="AB151" t="s">
        <v>182</v>
      </c>
      <c r="AC151">
        <v>54</v>
      </c>
      <c r="AD151">
        <v>2</v>
      </c>
      <c r="AE151">
        <v>1</v>
      </c>
      <c r="AF151">
        <v>1</v>
      </c>
      <c r="AG151" t="s">
        <v>182</v>
      </c>
      <c r="AH151" t="s">
        <v>182</v>
      </c>
      <c r="AI151" t="s">
        <v>182</v>
      </c>
      <c r="AJ151">
        <v>1</v>
      </c>
      <c r="AK151" t="s">
        <v>182</v>
      </c>
      <c r="AL151" t="s">
        <v>182</v>
      </c>
      <c r="AM151" t="s">
        <v>182</v>
      </c>
      <c r="AN151" t="s">
        <v>182</v>
      </c>
      <c r="AO151" t="b">
        <v>1</v>
      </c>
      <c r="AQ151" s="10">
        <f t="shared" si="4"/>
        <v>41983715.514000006</v>
      </c>
      <c r="AR151" s="10">
        <f t="shared" si="5"/>
        <v>6728159.5375000006</v>
      </c>
    </row>
    <row r="152" spans="1:44" x14ac:dyDescent="0.3">
      <c r="A152">
        <v>151</v>
      </c>
      <c r="B152">
        <v>11</v>
      </c>
      <c r="C152">
        <v>1</v>
      </c>
      <c r="D152">
        <v>25</v>
      </c>
      <c r="E152">
        <v>0.5</v>
      </c>
      <c r="F152">
        <v>269126.38150000002</v>
      </c>
      <c r="G152">
        <v>2019207</v>
      </c>
      <c r="H152">
        <v>24045</v>
      </c>
      <c r="I152">
        <v>1019</v>
      </c>
      <c r="J152" t="s">
        <v>180</v>
      </c>
      <c r="K152" t="s">
        <v>181</v>
      </c>
      <c r="L152" t="s">
        <v>180</v>
      </c>
      <c r="M152">
        <v>126417</v>
      </c>
      <c r="N152">
        <v>1</v>
      </c>
      <c r="O152">
        <v>64</v>
      </c>
      <c r="P152">
        <v>158</v>
      </c>
      <c r="Q152">
        <v>25</v>
      </c>
      <c r="R152">
        <v>3</v>
      </c>
      <c r="S152">
        <v>1</v>
      </c>
      <c r="T152" t="s">
        <v>182</v>
      </c>
      <c r="U152" t="s">
        <v>182</v>
      </c>
      <c r="V152" t="s">
        <v>0</v>
      </c>
      <c r="W152" t="s">
        <v>182</v>
      </c>
      <c r="X152">
        <v>3</v>
      </c>
      <c r="Y152" t="s">
        <v>182</v>
      </c>
      <c r="Z152" t="s">
        <v>182</v>
      </c>
      <c r="AA152" t="s">
        <v>182</v>
      </c>
      <c r="AB152" t="s">
        <v>182</v>
      </c>
      <c r="AC152">
        <v>56</v>
      </c>
      <c r="AD152">
        <v>2</v>
      </c>
      <c r="AE152">
        <v>1</v>
      </c>
      <c r="AF152">
        <v>2</v>
      </c>
      <c r="AG152" t="s">
        <v>182</v>
      </c>
      <c r="AH152" t="s">
        <v>182</v>
      </c>
      <c r="AI152" t="s">
        <v>182</v>
      </c>
      <c r="AJ152">
        <v>1</v>
      </c>
      <c r="AK152" t="s">
        <v>182</v>
      </c>
      <c r="AL152" t="s">
        <v>182</v>
      </c>
      <c r="AM152" t="s">
        <v>182</v>
      </c>
      <c r="AN152" t="s">
        <v>182</v>
      </c>
      <c r="AO152" t="b">
        <v>1</v>
      </c>
      <c r="AQ152" s="10">
        <f t="shared" si="4"/>
        <v>42521968.277000003</v>
      </c>
      <c r="AR152" s="10">
        <f t="shared" si="5"/>
        <v>6728159.5375000006</v>
      </c>
    </row>
    <row r="153" spans="1:44" x14ac:dyDescent="0.3">
      <c r="A153">
        <v>152</v>
      </c>
      <c r="B153">
        <v>11</v>
      </c>
      <c r="C153">
        <v>1</v>
      </c>
      <c r="D153">
        <v>25</v>
      </c>
      <c r="E153">
        <v>0.5</v>
      </c>
      <c r="F153">
        <v>269126.38150000002</v>
      </c>
      <c r="G153">
        <v>2019207</v>
      </c>
      <c r="H153">
        <v>24045</v>
      </c>
      <c r="I153">
        <v>1019</v>
      </c>
      <c r="J153" t="s">
        <v>180</v>
      </c>
      <c r="K153" t="s">
        <v>181</v>
      </c>
      <c r="L153" t="s">
        <v>180</v>
      </c>
      <c r="M153">
        <v>126417</v>
      </c>
      <c r="N153">
        <v>1</v>
      </c>
      <c r="O153">
        <v>95</v>
      </c>
      <c r="P153">
        <v>171</v>
      </c>
      <c r="Q153">
        <v>25</v>
      </c>
      <c r="R153">
        <v>3</v>
      </c>
      <c r="S153">
        <v>1</v>
      </c>
      <c r="T153" t="s">
        <v>182</v>
      </c>
      <c r="U153" t="s">
        <v>182</v>
      </c>
      <c r="V153" t="s">
        <v>0</v>
      </c>
      <c r="W153" t="s">
        <v>182</v>
      </c>
      <c r="X153">
        <v>3</v>
      </c>
      <c r="Y153" t="s">
        <v>182</v>
      </c>
      <c r="Z153" t="s">
        <v>182</v>
      </c>
      <c r="AA153" t="s">
        <v>182</v>
      </c>
      <c r="AB153" t="s">
        <v>182</v>
      </c>
      <c r="AC153">
        <v>56</v>
      </c>
      <c r="AD153">
        <v>2</v>
      </c>
      <c r="AE153">
        <v>1</v>
      </c>
      <c r="AF153">
        <v>2</v>
      </c>
      <c r="AG153" t="s">
        <v>182</v>
      </c>
      <c r="AH153" t="s">
        <v>182</v>
      </c>
      <c r="AI153" t="s">
        <v>182</v>
      </c>
      <c r="AJ153">
        <v>1</v>
      </c>
      <c r="AK153" t="s">
        <v>182</v>
      </c>
      <c r="AL153" t="s">
        <v>182</v>
      </c>
      <c r="AM153" t="s">
        <v>182</v>
      </c>
      <c r="AN153" t="s">
        <v>182</v>
      </c>
      <c r="AO153" t="b">
        <v>1</v>
      </c>
      <c r="AQ153" s="10">
        <f t="shared" si="4"/>
        <v>46020611.236500002</v>
      </c>
      <c r="AR153" s="10">
        <f t="shared" si="5"/>
        <v>6728159.5375000006</v>
      </c>
    </row>
    <row r="154" spans="1:44" x14ac:dyDescent="0.3">
      <c r="A154">
        <v>153</v>
      </c>
      <c r="B154">
        <v>11</v>
      </c>
      <c r="C154">
        <v>1</v>
      </c>
      <c r="D154">
        <v>25</v>
      </c>
      <c r="E154">
        <v>0.5</v>
      </c>
      <c r="F154">
        <v>269126.38150000002</v>
      </c>
      <c r="G154">
        <v>2019207</v>
      </c>
      <c r="H154">
        <v>24052</v>
      </c>
      <c r="I154">
        <v>1019</v>
      </c>
      <c r="J154" t="s">
        <v>180</v>
      </c>
      <c r="K154" t="s">
        <v>181</v>
      </c>
      <c r="L154" t="s">
        <v>180</v>
      </c>
      <c r="M154">
        <v>126417</v>
      </c>
      <c r="N154">
        <v>1</v>
      </c>
      <c r="O154">
        <v>23</v>
      </c>
      <c r="P154">
        <v>135</v>
      </c>
      <c r="Q154">
        <v>25</v>
      </c>
      <c r="R154">
        <v>3</v>
      </c>
      <c r="S154">
        <v>1</v>
      </c>
      <c r="T154" t="s">
        <v>182</v>
      </c>
      <c r="U154" t="s">
        <v>182</v>
      </c>
      <c r="V154" t="s">
        <v>7</v>
      </c>
      <c r="W154" t="s">
        <v>182</v>
      </c>
      <c r="X154">
        <v>4</v>
      </c>
      <c r="Y154" t="s">
        <v>182</v>
      </c>
      <c r="Z154" t="s">
        <v>182</v>
      </c>
      <c r="AA154">
        <v>1E-3</v>
      </c>
      <c r="AB154" t="s">
        <v>182</v>
      </c>
      <c r="AC154">
        <v>57</v>
      </c>
      <c r="AD154">
        <v>2</v>
      </c>
      <c r="AE154">
        <v>1</v>
      </c>
      <c r="AF154">
        <v>1</v>
      </c>
      <c r="AG154" t="s">
        <v>182</v>
      </c>
      <c r="AH154" t="s">
        <v>182</v>
      </c>
      <c r="AI154" t="s">
        <v>182</v>
      </c>
      <c r="AJ154">
        <v>1</v>
      </c>
      <c r="AK154" t="s">
        <v>182</v>
      </c>
      <c r="AL154" t="s">
        <v>182</v>
      </c>
      <c r="AM154" t="s">
        <v>182</v>
      </c>
      <c r="AN154" t="s">
        <v>182</v>
      </c>
      <c r="AO154" t="b">
        <v>1</v>
      </c>
      <c r="AQ154" s="10">
        <f t="shared" si="4"/>
        <v>36332061.502500005</v>
      </c>
      <c r="AR154" s="10">
        <f t="shared" si="5"/>
        <v>6728159.5375000006</v>
      </c>
    </row>
    <row r="155" spans="1:44" x14ac:dyDescent="0.3">
      <c r="A155">
        <v>154</v>
      </c>
      <c r="B155">
        <v>11</v>
      </c>
      <c r="C155">
        <v>1</v>
      </c>
      <c r="D155">
        <v>25</v>
      </c>
      <c r="E155">
        <v>0.5</v>
      </c>
      <c r="F155">
        <v>269126.38150000002</v>
      </c>
      <c r="G155">
        <v>2019207</v>
      </c>
      <c r="H155">
        <v>24052</v>
      </c>
      <c r="I155">
        <v>1019</v>
      </c>
      <c r="J155" t="s">
        <v>180</v>
      </c>
      <c r="K155" t="s">
        <v>181</v>
      </c>
      <c r="L155" t="s">
        <v>180</v>
      </c>
      <c r="M155">
        <v>126417</v>
      </c>
      <c r="N155">
        <v>1</v>
      </c>
      <c r="O155">
        <v>63</v>
      </c>
      <c r="P155">
        <v>145</v>
      </c>
      <c r="Q155">
        <v>25</v>
      </c>
      <c r="R155">
        <v>3</v>
      </c>
      <c r="S155">
        <v>1</v>
      </c>
      <c r="T155" t="s">
        <v>182</v>
      </c>
      <c r="U155" t="s">
        <v>182</v>
      </c>
      <c r="V155" t="s">
        <v>7</v>
      </c>
      <c r="W155" t="s">
        <v>182</v>
      </c>
      <c r="X155">
        <v>4</v>
      </c>
      <c r="Y155" t="s">
        <v>182</v>
      </c>
      <c r="Z155" t="s">
        <v>182</v>
      </c>
      <c r="AA155">
        <v>1E-3</v>
      </c>
      <c r="AB155" t="s">
        <v>182</v>
      </c>
      <c r="AC155">
        <v>57</v>
      </c>
      <c r="AD155">
        <v>2</v>
      </c>
      <c r="AE155">
        <v>1</v>
      </c>
      <c r="AF155">
        <v>1</v>
      </c>
      <c r="AG155" t="s">
        <v>182</v>
      </c>
      <c r="AH155" t="s">
        <v>182</v>
      </c>
      <c r="AI155" t="s">
        <v>182</v>
      </c>
      <c r="AJ155">
        <v>1</v>
      </c>
      <c r="AK155" t="s">
        <v>182</v>
      </c>
      <c r="AL155" t="s">
        <v>182</v>
      </c>
      <c r="AM155" t="s">
        <v>182</v>
      </c>
      <c r="AN155" t="s">
        <v>182</v>
      </c>
      <c r="AO155" t="b">
        <v>1</v>
      </c>
      <c r="AQ155" s="10">
        <f t="shared" si="4"/>
        <v>39023325.317500003</v>
      </c>
      <c r="AR155" s="10">
        <f t="shared" si="5"/>
        <v>6728159.5375000006</v>
      </c>
    </row>
    <row r="156" spans="1:44" x14ac:dyDescent="0.3">
      <c r="A156">
        <v>155</v>
      </c>
      <c r="B156">
        <v>11</v>
      </c>
      <c r="C156">
        <v>1</v>
      </c>
      <c r="D156">
        <v>25</v>
      </c>
      <c r="E156">
        <v>0.5</v>
      </c>
      <c r="F156">
        <v>269126.38150000002</v>
      </c>
      <c r="G156">
        <v>2019207</v>
      </c>
      <c r="H156">
        <v>24052</v>
      </c>
      <c r="I156">
        <v>1019</v>
      </c>
      <c r="J156" t="s">
        <v>180</v>
      </c>
      <c r="K156" t="s">
        <v>181</v>
      </c>
      <c r="L156" t="s">
        <v>180</v>
      </c>
      <c r="M156">
        <v>126417</v>
      </c>
      <c r="N156">
        <v>1</v>
      </c>
      <c r="O156">
        <v>83</v>
      </c>
      <c r="P156">
        <v>126</v>
      </c>
      <c r="Q156">
        <v>25</v>
      </c>
      <c r="R156">
        <v>3</v>
      </c>
      <c r="S156">
        <v>1</v>
      </c>
      <c r="T156" t="s">
        <v>182</v>
      </c>
      <c r="U156" t="s">
        <v>182</v>
      </c>
      <c r="V156" t="s">
        <v>7</v>
      </c>
      <c r="W156" t="s">
        <v>182</v>
      </c>
      <c r="X156">
        <v>4</v>
      </c>
      <c r="Y156" t="s">
        <v>182</v>
      </c>
      <c r="Z156" t="s">
        <v>182</v>
      </c>
      <c r="AA156">
        <v>1E-3</v>
      </c>
      <c r="AB156" t="s">
        <v>182</v>
      </c>
      <c r="AC156">
        <v>57</v>
      </c>
      <c r="AD156">
        <v>2</v>
      </c>
      <c r="AE156">
        <v>1</v>
      </c>
      <c r="AF156">
        <v>1</v>
      </c>
      <c r="AG156" t="s">
        <v>182</v>
      </c>
      <c r="AH156" t="s">
        <v>182</v>
      </c>
      <c r="AI156" t="s">
        <v>182</v>
      </c>
      <c r="AJ156">
        <v>1</v>
      </c>
      <c r="AK156" t="s">
        <v>182</v>
      </c>
      <c r="AL156" t="s">
        <v>182</v>
      </c>
      <c r="AM156" t="s">
        <v>182</v>
      </c>
      <c r="AN156" t="s">
        <v>182</v>
      </c>
      <c r="AO156" t="b">
        <v>1</v>
      </c>
      <c r="AQ156" s="10">
        <f t="shared" si="4"/>
        <v>33909924.069000006</v>
      </c>
      <c r="AR156" s="10">
        <f t="shared" si="5"/>
        <v>6728159.5375000006</v>
      </c>
    </row>
    <row r="157" spans="1:44" x14ac:dyDescent="0.3">
      <c r="A157">
        <v>156</v>
      </c>
      <c r="B157">
        <v>11</v>
      </c>
      <c r="C157">
        <v>1</v>
      </c>
      <c r="D157">
        <v>25</v>
      </c>
      <c r="E157">
        <v>0.5</v>
      </c>
      <c r="F157">
        <v>269126.38150000002</v>
      </c>
      <c r="G157">
        <v>2019207</v>
      </c>
      <c r="H157">
        <v>24052</v>
      </c>
      <c r="I157">
        <v>1019</v>
      </c>
      <c r="J157" t="s">
        <v>180</v>
      </c>
      <c r="K157" t="s">
        <v>181</v>
      </c>
      <c r="L157" t="s">
        <v>180</v>
      </c>
      <c r="M157">
        <v>126417</v>
      </c>
      <c r="N157">
        <v>1</v>
      </c>
      <c r="O157">
        <v>89</v>
      </c>
      <c r="P157">
        <v>144</v>
      </c>
      <c r="Q157">
        <v>25</v>
      </c>
      <c r="R157">
        <v>3</v>
      </c>
      <c r="S157">
        <v>1</v>
      </c>
      <c r="T157" t="s">
        <v>182</v>
      </c>
      <c r="U157" t="s">
        <v>182</v>
      </c>
      <c r="V157" t="s">
        <v>7</v>
      </c>
      <c r="W157" t="s">
        <v>182</v>
      </c>
      <c r="X157">
        <v>4</v>
      </c>
      <c r="Y157" t="s">
        <v>182</v>
      </c>
      <c r="Z157" t="s">
        <v>182</v>
      </c>
      <c r="AA157">
        <v>1E-3</v>
      </c>
      <c r="AB157" t="s">
        <v>182</v>
      </c>
      <c r="AC157">
        <v>57</v>
      </c>
      <c r="AD157">
        <v>2</v>
      </c>
      <c r="AE157">
        <v>1</v>
      </c>
      <c r="AF157">
        <v>1</v>
      </c>
      <c r="AG157" t="s">
        <v>182</v>
      </c>
      <c r="AH157" t="s">
        <v>182</v>
      </c>
      <c r="AI157" t="s">
        <v>182</v>
      </c>
      <c r="AJ157">
        <v>1</v>
      </c>
      <c r="AK157" t="s">
        <v>182</v>
      </c>
      <c r="AL157" t="s">
        <v>182</v>
      </c>
      <c r="AM157" t="s">
        <v>182</v>
      </c>
      <c r="AN157" t="s">
        <v>182</v>
      </c>
      <c r="AO157" t="b">
        <v>1</v>
      </c>
      <c r="AQ157" s="10">
        <f t="shared" si="4"/>
        <v>38754198.936000004</v>
      </c>
      <c r="AR157" s="10">
        <f t="shared" si="5"/>
        <v>6728159.5375000006</v>
      </c>
    </row>
    <row r="158" spans="1:44" x14ac:dyDescent="0.3">
      <c r="A158">
        <v>157</v>
      </c>
      <c r="B158">
        <v>11</v>
      </c>
      <c r="C158">
        <v>1</v>
      </c>
      <c r="D158">
        <v>25</v>
      </c>
      <c r="E158">
        <v>0.5</v>
      </c>
      <c r="F158">
        <v>269126.38150000002</v>
      </c>
      <c r="G158">
        <v>2019207</v>
      </c>
      <c r="H158">
        <v>24060</v>
      </c>
      <c r="I158">
        <v>1019</v>
      </c>
      <c r="J158" t="s">
        <v>180</v>
      </c>
      <c r="K158" t="s">
        <v>181</v>
      </c>
      <c r="L158" t="s">
        <v>180</v>
      </c>
      <c r="M158">
        <v>126417</v>
      </c>
      <c r="N158">
        <v>1</v>
      </c>
      <c r="O158">
        <v>11</v>
      </c>
      <c r="P158">
        <v>126</v>
      </c>
      <c r="Q158">
        <v>25</v>
      </c>
      <c r="R158">
        <v>5</v>
      </c>
      <c r="S158">
        <v>2</v>
      </c>
      <c r="T158" t="s">
        <v>182</v>
      </c>
      <c r="U158" t="s">
        <v>182</v>
      </c>
      <c r="V158" t="s">
        <v>7</v>
      </c>
      <c r="W158" t="s">
        <v>182</v>
      </c>
      <c r="X158">
        <v>3</v>
      </c>
      <c r="Y158" t="s">
        <v>182</v>
      </c>
      <c r="Z158" t="s">
        <v>182</v>
      </c>
      <c r="AA158" t="s">
        <v>182</v>
      </c>
      <c r="AB158" t="s">
        <v>182</v>
      </c>
      <c r="AC158">
        <v>56</v>
      </c>
      <c r="AD158">
        <v>2</v>
      </c>
      <c r="AE158">
        <v>1</v>
      </c>
      <c r="AF158">
        <v>1</v>
      </c>
      <c r="AG158" t="s">
        <v>182</v>
      </c>
      <c r="AH158" t="s">
        <v>182</v>
      </c>
      <c r="AI158" t="s">
        <v>182</v>
      </c>
      <c r="AJ158">
        <v>1</v>
      </c>
      <c r="AK158" t="s">
        <v>182</v>
      </c>
      <c r="AL158" t="s">
        <v>182</v>
      </c>
      <c r="AM158" t="s">
        <v>182</v>
      </c>
      <c r="AN158" t="s">
        <v>182</v>
      </c>
      <c r="AO158" t="b">
        <v>1</v>
      </c>
      <c r="AQ158" s="10">
        <f t="shared" si="4"/>
        <v>33909924.069000006</v>
      </c>
      <c r="AR158" s="10">
        <f t="shared" si="5"/>
        <v>6728159.5375000006</v>
      </c>
    </row>
    <row r="159" spans="1:44" x14ac:dyDescent="0.3">
      <c r="A159">
        <v>158</v>
      </c>
      <c r="B159">
        <v>11</v>
      </c>
      <c r="C159">
        <v>1</v>
      </c>
      <c r="D159">
        <v>25</v>
      </c>
      <c r="E159">
        <v>0.5</v>
      </c>
      <c r="F159">
        <v>269126.38150000002</v>
      </c>
      <c r="G159">
        <v>2019207</v>
      </c>
      <c r="H159">
        <v>24060</v>
      </c>
      <c r="I159">
        <v>1019</v>
      </c>
      <c r="J159" t="s">
        <v>180</v>
      </c>
      <c r="K159" t="s">
        <v>181</v>
      </c>
      <c r="L159" t="s">
        <v>180</v>
      </c>
      <c r="M159">
        <v>126417</v>
      </c>
      <c r="N159">
        <v>1</v>
      </c>
      <c r="O159">
        <v>27</v>
      </c>
      <c r="P159">
        <v>146</v>
      </c>
      <c r="Q159">
        <v>25</v>
      </c>
      <c r="R159">
        <v>6</v>
      </c>
      <c r="S159">
        <v>1</v>
      </c>
      <c r="T159" t="s">
        <v>182</v>
      </c>
      <c r="U159" t="s">
        <v>182</v>
      </c>
      <c r="V159" t="s">
        <v>0</v>
      </c>
      <c r="W159" t="s">
        <v>182</v>
      </c>
      <c r="X159">
        <v>3</v>
      </c>
      <c r="Y159" t="s">
        <v>182</v>
      </c>
      <c r="Z159" t="s">
        <v>182</v>
      </c>
      <c r="AA159" t="s">
        <v>182</v>
      </c>
      <c r="AB159" t="s">
        <v>182</v>
      </c>
      <c r="AC159" t="s">
        <v>182</v>
      </c>
      <c r="AD159">
        <v>2</v>
      </c>
      <c r="AE159">
        <v>1</v>
      </c>
      <c r="AF159">
        <v>1</v>
      </c>
      <c r="AG159" t="s">
        <v>182</v>
      </c>
      <c r="AH159" t="s">
        <v>182</v>
      </c>
      <c r="AI159" t="s">
        <v>182</v>
      </c>
      <c r="AJ159">
        <v>1</v>
      </c>
      <c r="AK159" t="s">
        <v>182</v>
      </c>
      <c r="AL159" t="s">
        <v>182</v>
      </c>
      <c r="AM159" t="s">
        <v>182</v>
      </c>
      <c r="AN159" t="s">
        <v>182</v>
      </c>
      <c r="AO159" t="b">
        <v>1</v>
      </c>
      <c r="AQ159" s="10">
        <f t="shared" si="4"/>
        <v>39292451.699000001</v>
      </c>
      <c r="AR159" s="10">
        <f t="shared" si="5"/>
        <v>6728159.5375000006</v>
      </c>
    </row>
    <row r="160" spans="1:44" x14ac:dyDescent="0.3">
      <c r="A160">
        <v>159</v>
      </c>
      <c r="B160">
        <v>11</v>
      </c>
      <c r="C160">
        <v>1</v>
      </c>
      <c r="D160">
        <v>25</v>
      </c>
      <c r="E160">
        <v>0.5</v>
      </c>
      <c r="F160">
        <v>269126.38150000002</v>
      </c>
      <c r="G160">
        <v>2019207</v>
      </c>
      <c r="H160">
        <v>24060</v>
      </c>
      <c r="I160">
        <v>1019</v>
      </c>
      <c r="J160" t="s">
        <v>180</v>
      </c>
      <c r="K160" t="s">
        <v>181</v>
      </c>
      <c r="L160" t="s">
        <v>180</v>
      </c>
      <c r="M160">
        <v>126417</v>
      </c>
      <c r="N160">
        <v>1</v>
      </c>
      <c r="O160">
        <v>33</v>
      </c>
      <c r="P160">
        <v>143</v>
      </c>
      <c r="Q160">
        <v>25</v>
      </c>
      <c r="R160">
        <v>7</v>
      </c>
      <c r="S160">
        <v>2</v>
      </c>
      <c r="T160" t="s">
        <v>182</v>
      </c>
      <c r="U160" t="s">
        <v>182</v>
      </c>
      <c r="V160" t="s">
        <v>7</v>
      </c>
      <c r="W160" t="s">
        <v>182</v>
      </c>
      <c r="X160">
        <v>3</v>
      </c>
      <c r="Y160" t="s">
        <v>182</v>
      </c>
      <c r="Z160" t="s">
        <v>182</v>
      </c>
      <c r="AA160" t="s">
        <v>182</v>
      </c>
      <c r="AB160" t="s">
        <v>182</v>
      </c>
      <c r="AC160">
        <v>56</v>
      </c>
      <c r="AD160">
        <v>2</v>
      </c>
      <c r="AE160">
        <v>1</v>
      </c>
      <c r="AF160">
        <v>2</v>
      </c>
      <c r="AG160" t="s">
        <v>182</v>
      </c>
      <c r="AH160" t="s">
        <v>182</v>
      </c>
      <c r="AI160" t="s">
        <v>182</v>
      </c>
      <c r="AJ160">
        <v>2</v>
      </c>
      <c r="AK160" t="s">
        <v>182</v>
      </c>
      <c r="AL160" t="s">
        <v>182</v>
      </c>
      <c r="AM160" t="s">
        <v>182</v>
      </c>
      <c r="AN160" t="s">
        <v>182</v>
      </c>
      <c r="AO160" t="b">
        <v>1</v>
      </c>
      <c r="AQ160" s="10">
        <f t="shared" si="4"/>
        <v>38485072.554500006</v>
      </c>
      <c r="AR160" s="10">
        <f t="shared" si="5"/>
        <v>6728159.5375000006</v>
      </c>
    </row>
    <row r="161" spans="1:44" x14ac:dyDescent="0.3">
      <c r="A161">
        <v>160</v>
      </c>
      <c r="B161">
        <v>11</v>
      </c>
      <c r="C161">
        <v>1</v>
      </c>
      <c r="D161">
        <v>25</v>
      </c>
      <c r="E161">
        <v>0.5</v>
      </c>
      <c r="F161">
        <v>269126.38150000002</v>
      </c>
      <c r="G161">
        <v>2019207</v>
      </c>
      <c r="H161">
        <v>24060</v>
      </c>
      <c r="I161">
        <v>1019</v>
      </c>
      <c r="J161" t="s">
        <v>180</v>
      </c>
      <c r="K161" t="s">
        <v>181</v>
      </c>
      <c r="L161" t="s">
        <v>180</v>
      </c>
      <c r="M161">
        <v>126417</v>
      </c>
      <c r="N161">
        <v>1</v>
      </c>
      <c r="O161">
        <v>58</v>
      </c>
      <c r="P161">
        <v>130</v>
      </c>
      <c r="Q161">
        <v>25</v>
      </c>
      <c r="R161">
        <v>6</v>
      </c>
      <c r="S161">
        <v>1</v>
      </c>
      <c r="T161" t="s">
        <v>182</v>
      </c>
      <c r="U161" t="s">
        <v>182</v>
      </c>
      <c r="V161" t="s">
        <v>0</v>
      </c>
      <c r="W161" t="s">
        <v>182</v>
      </c>
      <c r="X161">
        <v>3</v>
      </c>
      <c r="Y161" t="s">
        <v>182</v>
      </c>
      <c r="Z161" t="s">
        <v>182</v>
      </c>
      <c r="AA161" t="s">
        <v>182</v>
      </c>
      <c r="AB161" t="s">
        <v>182</v>
      </c>
      <c r="AC161" t="s">
        <v>182</v>
      </c>
      <c r="AD161">
        <v>2</v>
      </c>
      <c r="AE161">
        <v>1</v>
      </c>
      <c r="AF161">
        <v>1</v>
      </c>
      <c r="AG161" t="s">
        <v>182</v>
      </c>
      <c r="AH161" t="s">
        <v>182</v>
      </c>
      <c r="AI161" t="s">
        <v>182</v>
      </c>
      <c r="AJ161">
        <v>1</v>
      </c>
      <c r="AK161" t="s">
        <v>182</v>
      </c>
      <c r="AL161" t="s">
        <v>182</v>
      </c>
      <c r="AM161" t="s">
        <v>182</v>
      </c>
      <c r="AN161" t="s">
        <v>182</v>
      </c>
      <c r="AO161" t="b">
        <v>1</v>
      </c>
      <c r="AQ161" s="10">
        <f t="shared" si="4"/>
        <v>34986429.594999999</v>
      </c>
      <c r="AR161" s="10">
        <f t="shared" si="5"/>
        <v>6728159.5375000006</v>
      </c>
    </row>
    <row r="162" spans="1:44" x14ac:dyDescent="0.3">
      <c r="A162">
        <v>161</v>
      </c>
      <c r="B162">
        <v>11</v>
      </c>
      <c r="C162">
        <v>1</v>
      </c>
      <c r="D162">
        <v>25</v>
      </c>
      <c r="E162">
        <v>0.5</v>
      </c>
      <c r="F162">
        <v>269126.38150000002</v>
      </c>
      <c r="G162">
        <v>2019207</v>
      </c>
      <c r="H162">
        <v>24060</v>
      </c>
      <c r="I162">
        <v>1019</v>
      </c>
      <c r="J162" t="s">
        <v>180</v>
      </c>
      <c r="K162" t="s">
        <v>181</v>
      </c>
      <c r="L162" t="s">
        <v>180</v>
      </c>
      <c r="M162">
        <v>126417</v>
      </c>
      <c r="N162">
        <v>1</v>
      </c>
      <c r="O162">
        <v>59</v>
      </c>
      <c r="P162">
        <v>128</v>
      </c>
      <c r="Q162">
        <v>25</v>
      </c>
      <c r="R162">
        <v>5</v>
      </c>
      <c r="S162">
        <v>2</v>
      </c>
      <c r="T162" t="s">
        <v>182</v>
      </c>
      <c r="U162" t="s">
        <v>182</v>
      </c>
      <c r="V162" t="s">
        <v>7</v>
      </c>
      <c r="W162" t="s">
        <v>182</v>
      </c>
      <c r="X162">
        <v>3</v>
      </c>
      <c r="Y162" t="s">
        <v>182</v>
      </c>
      <c r="Z162" t="s">
        <v>182</v>
      </c>
      <c r="AA162" t="s">
        <v>182</v>
      </c>
      <c r="AB162" t="s">
        <v>182</v>
      </c>
      <c r="AC162">
        <v>56</v>
      </c>
      <c r="AD162">
        <v>2</v>
      </c>
      <c r="AE162">
        <v>1</v>
      </c>
      <c r="AF162">
        <v>1</v>
      </c>
      <c r="AG162" t="s">
        <v>182</v>
      </c>
      <c r="AH162" t="s">
        <v>182</v>
      </c>
      <c r="AI162" t="s">
        <v>182</v>
      </c>
      <c r="AJ162">
        <v>1</v>
      </c>
      <c r="AK162" t="s">
        <v>182</v>
      </c>
      <c r="AL162" t="s">
        <v>182</v>
      </c>
      <c r="AM162" t="s">
        <v>182</v>
      </c>
      <c r="AN162" t="s">
        <v>182</v>
      </c>
      <c r="AO162" t="b">
        <v>1</v>
      </c>
      <c r="AQ162" s="10">
        <f t="shared" si="4"/>
        <v>34448176.832000002</v>
      </c>
      <c r="AR162" s="10">
        <f t="shared" si="5"/>
        <v>6728159.5375000006</v>
      </c>
    </row>
    <row r="163" spans="1:44" x14ac:dyDescent="0.3">
      <c r="A163">
        <v>162</v>
      </c>
      <c r="B163">
        <v>11</v>
      </c>
      <c r="C163">
        <v>1</v>
      </c>
      <c r="D163">
        <v>25</v>
      </c>
      <c r="E163">
        <v>0.5</v>
      </c>
      <c r="F163">
        <v>269126.38150000002</v>
      </c>
      <c r="G163">
        <v>2019207</v>
      </c>
      <c r="H163">
        <v>24060</v>
      </c>
      <c r="I163">
        <v>1019</v>
      </c>
      <c r="J163" t="s">
        <v>180</v>
      </c>
      <c r="K163" t="s">
        <v>181</v>
      </c>
      <c r="L163" t="s">
        <v>180</v>
      </c>
      <c r="M163">
        <v>126417</v>
      </c>
      <c r="N163">
        <v>1</v>
      </c>
      <c r="O163">
        <v>64</v>
      </c>
      <c r="P163">
        <v>184</v>
      </c>
      <c r="Q163">
        <v>25</v>
      </c>
      <c r="R163">
        <v>5</v>
      </c>
      <c r="S163">
        <v>2</v>
      </c>
      <c r="T163" t="s">
        <v>182</v>
      </c>
      <c r="U163" t="s">
        <v>182</v>
      </c>
      <c r="V163" t="s">
        <v>7</v>
      </c>
      <c r="W163" t="s">
        <v>182</v>
      </c>
      <c r="X163">
        <v>3</v>
      </c>
      <c r="Y163" t="s">
        <v>182</v>
      </c>
      <c r="Z163" t="s">
        <v>182</v>
      </c>
      <c r="AA163" t="s">
        <v>182</v>
      </c>
      <c r="AB163" t="s">
        <v>182</v>
      </c>
      <c r="AC163">
        <v>56</v>
      </c>
      <c r="AD163">
        <v>2</v>
      </c>
      <c r="AE163">
        <v>1</v>
      </c>
      <c r="AF163">
        <v>1</v>
      </c>
      <c r="AG163" t="s">
        <v>182</v>
      </c>
      <c r="AH163" t="s">
        <v>182</v>
      </c>
      <c r="AI163" t="s">
        <v>182</v>
      </c>
      <c r="AJ163">
        <v>1</v>
      </c>
      <c r="AK163" t="s">
        <v>182</v>
      </c>
      <c r="AL163" t="s">
        <v>182</v>
      </c>
      <c r="AM163" t="s">
        <v>182</v>
      </c>
      <c r="AN163" t="s">
        <v>182</v>
      </c>
      <c r="AO163" t="b">
        <v>1</v>
      </c>
      <c r="AQ163" s="10">
        <f t="shared" si="4"/>
        <v>49519254.196000002</v>
      </c>
      <c r="AR163" s="10">
        <f t="shared" si="5"/>
        <v>6728159.5375000006</v>
      </c>
    </row>
    <row r="164" spans="1:44" x14ac:dyDescent="0.3">
      <c r="A164">
        <v>163</v>
      </c>
      <c r="B164">
        <v>11</v>
      </c>
      <c r="C164">
        <v>1</v>
      </c>
      <c r="D164">
        <v>25</v>
      </c>
      <c r="E164">
        <v>0.5</v>
      </c>
      <c r="F164">
        <v>269126.38150000002</v>
      </c>
      <c r="G164">
        <v>2019207</v>
      </c>
      <c r="H164">
        <v>24060</v>
      </c>
      <c r="I164">
        <v>1019</v>
      </c>
      <c r="J164" t="s">
        <v>180</v>
      </c>
      <c r="K164" t="s">
        <v>181</v>
      </c>
      <c r="L164" t="s">
        <v>180</v>
      </c>
      <c r="M164">
        <v>126417</v>
      </c>
      <c r="N164">
        <v>1</v>
      </c>
      <c r="O164">
        <v>71</v>
      </c>
      <c r="P164">
        <v>126</v>
      </c>
      <c r="Q164">
        <v>25</v>
      </c>
      <c r="R164">
        <v>5</v>
      </c>
      <c r="S164">
        <v>2</v>
      </c>
      <c r="T164" t="s">
        <v>182</v>
      </c>
      <c r="U164" t="s">
        <v>182</v>
      </c>
      <c r="V164" t="s">
        <v>7</v>
      </c>
      <c r="W164" t="s">
        <v>182</v>
      </c>
      <c r="X164">
        <v>3</v>
      </c>
      <c r="Y164" t="s">
        <v>182</v>
      </c>
      <c r="Z164" t="s">
        <v>182</v>
      </c>
      <c r="AA164" t="s">
        <v>182</v>
      </c>
      <c r="AB164" t="s">
        <v>182</v>
      </c>
      <c r="AC164">
        <v>56</v>
      </c>
      <c r="AD164">
        <v>2</v>
      </c>
      <c r="AE164">
        <v>1</v>
      </c>
      <c r="AF164">
        <v>1</v>
      </c>
      <c r="AG164" t="s">
        <v>182</v>
      </c>
      <c r="AH164" t="s">
        <v>182</v>
      </c>
      <c r="AI164" t="s">
        <v>182</v>
      </c>
      <c r="AJ164">
        <v>1</v>
      </c>
      <c r="AK164" t="s">
        <v>182</v>
      </c>
      <c r="AL164" t="s">
        <v>182</v>
      </c>
      <c r="AM164" t="s">
        <v>182</v>
      </c>
      <c r="AN164" t="s">
        <v>182</v>
      </c>
      <c r="AO164" t="b">
        <v>1</v>
      </c>
      <c r="AQ164" s="10">
        <f t="shared" si="4"/>
        <v>33909924.069000006</v>
      </c>
      <c r="AR164" s="10">
        <f t="shared" si="5"/>
        <v>6728159.5375000006</v>
      </c>
    </row>
    <row r="165" spans="1:44" x14ac:dyDescent="0.3">
      <c r="A165">
        <v>164</v>
      </c>
      <c r="B165">
        <v>11</v>
      </c>
      <c r="C165">
        <v>1</v>
      </c>
      <c r="D165">
        <v>25</v>
      </c>
      <c r="E165">
        <v>0.5</v>
      </c>
      <c r="F165">
        <v>269126.38150000002</v>
      </c>
      <c r="G165">
        <v>2019207</v>
      </c>
      <c r="H165">
        <v>24060</v>
      </c>
      <c r="I165">
        <v>1019</v>
      </c>
      <c r="J165" t="s">
        <v>180</v>
      </c>
      <c r="K165" t="s">
        <v>181</v>
      </c>
      <c r="L165" t="s">
        <v>180</v>
      </c>
      <c r="M165">
        <v>126417</v>
      </c>
      <c r="N165">
        <v>1</v>
      </c>
      <c r="O165">
        <v>86</v>
      </c>
      <c r="P165">
        <v>143</v>
      </c>
      <c r="Q165">
        <v>25</v>
      </c>
      <c r="R165">
        <v>6</v>
      </c>
      <c r="S165">
        <v>1</v>
      </c>
      <c r="T165" t="s">
        <v>182</v>
      </c>
      <c r="U165" t="s">
        <v>182</v>
      </c>
      <c r="V165" t="s">
        <v>0</v>
      </c>
      <c r="W165" t="s">
        <v>182</v>
      </c>
      <c r="X165">
        <v>3</v>
      </c>
      <c r="Y165" t="s">
        <v>182</v>
      </c>
      <c r="Z165" t="s">
        <v>182</v>
      </c>
      <c r="AA165" t="s">
        <v>182</v>
      </c>
      <c r="AB165" t="s">
        <v>182</v>
      </c>
      <c r="AC165" t="s">
        <v>182</v>
      </c>
      <c r="AD165">
        <v>2</v>
      </c>
      <c r="AE165">
        <v>1</v>
      </c>
      <c r="AF165">
        <v>1</v>
      </c>
      <c r="AG165" t="s">
        <v>182</v>
      </c>
      <c r="AH165" t="s">
        <v>182</v>
      </c>
      <c r="AI165" t="s">
        <v>182</v>
      </c>
      <c r="AJ165">
        <v>1</v>
      </c>
      <c r="AK165" t="s">
        <v>182</v>
      </c>
      <c r="AL165" t="s">
        <v>182</v>
      </c>
      <c r="AM165" t="s">
        <v>182</v>
      </c>
      <c r="AN165" t="s">
        <v>182</v>
      </c>
      <c r="AO165" t="b">
        <v>1</v>
      </c>
      <c r="AQ165" s="10">
        <f t="shared" si="4"/>
        <v>38485072.554500006</v>
      </c>
      <c r="AR165" s="10">
        <f t="shared" si="5"/>
        <v>6728159.5375000006</v>
      </c>
    </row>
    <row r="166" spans="1:44" x14ac:dyDescent="0.3">
      <c r="A166">
        <v>165</v>
      </c>
      <c r="B166">
        <v>11</v>
      </c>
      <c r="C166">
        <v>1</v>
      </c>
      <c r="D166">
        <v>25</v>
      </c>
      <c r="E166">
        <v>0.5</v>
      </c>
      <c r="F166">
        <v>269126.38150000002</v>
      </c>
      <c r="G166">
        <v>2019207</v>
      </c>
      <c r="H166">
        <v>24060</v>
      </c>
      <c r="I166">
        <v>1019</v>
      </c>
      <c r="J166" t="s">
        <v>180</v>
      </c>
      <c r="K166" t="s">
        <v>181</v>
      </c>
      <c r="L166" t="s">
        <v>180</v>
      </c>
      <c r="M166">
        <v>126417</v>
      </c>
      <c r="N166">
        <v>1</v>
      </c>
      <c r="O166">
        <v>94</v>
      </c>
      <c r="P166">
        <v>152</v>
      </c>
      <c r="Q166">
        <v>25</v>
      </c>
      <c r="R166">
        <v>5</v>
      </c>
      <c r="S166">
        <v>2</v>
      </c>
      <c r="T166" t="s">
        <v>182</v>
      </c>
      <c r="U166" t="s">
        <v>182</v>
      </c>
      <c r="V166" t="s">
        <v>7</v>
      </c>
      <c r="W166" t="s">
        <v>182</v>
      </c>
      <c r="X166">
        <v>3</v>
      </c>
      <c r="Y166" t="s">
        <v>182</v>
      </c>
      <c r="Z166" t="s">
        <v>182</v>
      </c>
      <c r="AA166" t="s">
        <v>182</v>
      </c>
      <c r="AB166" t="s">
        <v>182</v>
      </c>
      <c r="AC166">
        <v>56</v>
      </c>
      <c r="AD166">
        <v>2</v>
      </c>
      <c r="AE166">
        <v>1</v>
      </c>
      <c r="AF166">
        <v>1</v>
      </c>
      <c r="AG166" t="s">
        <v>182</v>
      </c>
      <c r="AH166" t="s">
        <v>182</v>
      </c>
      <c r="AI166" t="s">
        <v>182</v>
      </c>
      <c r="AJ166">
        <v>1</v>
      </c>
      <c r="AK166" t="s">
        <v>182</v>
      </c>
      <c r="AL166" t="s">
        <v>182</v>
      </c>
      <c r="AM166" t="s">
        <v>182</v>
      </c>
      <c r="AN166" t="s">
        <v>182</v>
      </c>
      <c r="AO166" t="b">
        <v>1</v>
      </c>
      <c r="AQ166" s="10">
        <f t="shared" si="4"/>
        <v>40907209.988000005</v>
      </c>
      <c r="AR166" s="10">
        <f t="shared" si="5"/>
        <v>6728159.5375000006</v>
      </c>
    </row>
    <row r="167" spans="1:44" x14ac:dyDescent="0.3">
      <c r="A167">
        <v>166</v>
      </c>
      <c r="B167">
        <v>11</v>
      </c>
      <c r="C167">
        <v>1</v>
      </c>
      <c r="D167">
        <v>25</v>
      </c>
      <c r="E167">
        <v>0.5</v>
      </c>
      <c r="F167">
        <v>269126.38150000002</v>
      </c>
      <c r="G167">
        <v>2019207</v>
      </c>
      <c r="H167">
        <v>24061</v>
      </c>
      <c r="I167">
        <v>1019</v>
      </c>
      <c r="J167" t="s">
        <v>180</v>
      </c>
      <c r="K167" t="s">
        <v>181</v>
      </c>
      <c r="L167" t="s">
        <v>180</v>
      </c>
      <c r="M167">
        <v>126417</v>
      </c>
      <c r="N167">
        <v>1</v>
      </c>
      <c r="O167">
        <v>28</v>
      </c>
      <c r="P167">
        <v>134</v>
      </c>
      <c r="Q167">
        <v>25</v>
      </c>
      <c r="R167">
        <v>2</v>
      </c>
      <c r="S167">
        <v>1</v>
      </c>
      <c r="T167" t="s">
        <v>182</v>
      </c>
      <c r="U167" t="s">
        <v>182</v>
      </c>
      <c r="V167" t="s">
        <v>0</v>
      </c>
      <c r="W167" t="s">
        <v>182</v>
      </c>
      <c r="X167">
        <v>4</v>
      </c>
      <c r="Y167" t="s">
        <v>182</v>
      </c>
      <c r="Z167" t="s">
        <v>182</v>
      </c>
      <c r="AA167" t="s">
        <v>182</v>
      </c>
      <c r="AB167" t="s">
        <v>182</v>
      </c>
      <c r="AC167">
        <v>56</v>
      </c>
      <c r="AD167">
        <v>2</v>
      </c>
      <c r="AE167">
        <v>1</v>
      </c>
      <c r="AF167">
        <v>1</v>
      </c>
      <c r="AG167" t="s">
        <v>182</v>
      </c>
      <c r="AH167" t="s">
        <v>182</v>
      </c>
      <c r="AI167" t="s">
        <v>182</v>
      </c>
      <c r="AJ167">
        <v>1</v>
      </c>
      <c r="AK167" t="s">
        <v>182</v>
      </c>
      <c r="AL167" t="s">
        <v>182</v>
      </c>
      <c r="AM167" t="s">
        <v>182</v>
      </c>
      <c r="AN167" t="s">
        <v>182</v>
      </c>
      <c r="AO167" t="b">
        <v>1</v>
      </c>
      <c r="AQ167" s="10">
        <f t="shared" si="4"/>
        <v>36062935.120999999</v>
      </c>
      <c r="AR167" s="10">
        <f t="shared" si="5"/>
        <v>6728159.5375000006</v>
      </c>
    </row>
    <row r="168" spans="1:44" x14ac:dyDescent="0.3">
      <c r="A168">
        <v>167</v>
      </c>
      <c r="B168">
        <v>11</v>
      </c>
      <c r="C168">
        <v>1</v>
      </c>
      <c r="D168">
        <v>25</v>
      </c>
      <c r="E168">
        <v>0.5</v>
      </c>
      <c r="F168">
        <v>269126.38150000002</v>
      </c>
      <c r="G168">
        <v>2019207</v>
      </c>
      <c r="H168">
        <v>24061</v>
      </c>
      <c r="I168">
        <v>1019</v>
      </c>
      <c r="J168" t="s">
        <v>180</v>
      </c>
      <c r="K168" t="s">
        <v>181</v>
      </c>
      <c r="L168" t="s">
        <v>180</v>
      </c>
      <c r="M168">
        <v>126417</v>
      </c>
      <c r="N168">
        <v>1</v>
      </c>
      <c r="O168">
        <v>29</v>
      </c>
      <c r="P168">
        <v>129</v>
      </c>
      <c r="Q168">
        <v>25</v>
      </c>
      <c r="R168">
        <v>5</v>
      </c>
      <c r="S168">
        <v>1</v>
      </c>
      <c r="T168" t="s">
        <v>182</v>
      </c>
      <c r="U168" t="s">
        <v>182</v>
      </c>
      <c r="V168" t="s">
        <v>7</v>
      </c>
      <c r="W168" t="s">
        <v>182</v>
      </c>
      <c r="X168">
        <v>4</v>
      </c>
      <c r="Y168" t="s">
        <v>182</v>
      </c>
      <c r="Z168" t="s">
        <v>182</v>
      </c>
      <c r="AA168" s="47">
        <v>9.9999999999999995E-7</v>
      </c>
      <c r="AB168" t="s">
        <v>182</v>
      </c>
      <c r="AC168">
        <v>56</v>
      </c>
      <c r="AD168">
        <v>2</v>
      </c>
      <c r="AE168">
        <v>1</v>
      </c>
      <c r="AF168">
        <v>1</v>
      </c>
      <c r="AG168" t="s">
        <v>182</v>
      </c>
      <c r="AH168" t="s">
        <v>182</v>
      </c>
      <c r="AI168" t="s">
        <v>182</v>
      </c>
      <c r="AJ168">
        <v>1</v>
      </c>
      <c r="AK168" t="s">
        <v>182</v>
      </c>
      <c r="AL168" t="s">
        <v>182</v>
      </c>
      <c r="AM168" t="s">
        <v>182</v>
      </c>
      <c r="AN168" t="s">
        <v>182</v>
      </c>
      <c r="AO168" t="b">
        <v>1</v>
      </c>
      <c r="AQ168" s="10">
        <f t="shared" si="4"/>
        <v>34717303.213500001</v>
      </c>
      <c r="AR168" s="10">
        <f t="shared" si="5"/>
        <v>6728159.5375000006</v>
      </c>
    </row>
    <row r="169" spans="1:44" x14ac:dyDescent="0.3">
      <c r="A169">
        <v>168</v>
      </c>
      <c r="B169">
        <v>11</v>
      </c>
      <c r="C169">
        <v>1</v>
      </c>
      <c r="D169">
        <v>25</v>
      </c>
      <c r="E169">
        <v>0.5</v>
      </c>
      <c r="F169">
        <v>269126.38150000002</v>
      </c>
      <c r="G169">
        <v>2019207</v>
      </c>
      <c r="H169">
        <v>24061</v>
      </c>
      <c r="I169">
        <v>1019</v>
      </c>
      <c r="J169" t="s">
        <v>180</v>
      </c>
      <c r="K169" t="s">
        <v>181</v>
      </c>
      <c r="L169" t="s">
        <v>180</v>
      </c>
      <c r="M169">
        <v>126417</v>
      </c>
      <c r="N169">
        <v>1</v>
      </c>
      <c r="O169">
        <v>33</v>
      </c>
      <c r="P169">
        <v>137</v>
      </c>
      <c r="Q169">
        <v>25</v>
      </c>
      <c r="R169">
        <v>6</v>
      </c>
      <c r="S169">
        <v>1</v>
      </c>
      <c r="T169" t="s">
        <v>182</v>
      </c>
      <c r="U169" t="s">
        <v>182</v>
      </c>
      <c r="V169" t="s">
        <v>7</v>
      </c>
      <c r="W169" t="s">
        <v>182</v>
      </c>
      <c r="X169">
        <v>4</v>
      </c>
      <c r="Y169" t="s">
        <v>182</v>
      </c>
      <c r="Z169" t="s">
        <v>182</v>
      </c>
      <c r="AA169" s="47">
        <v>9.9999999999999995E-7</v>
      </c>
      <c r="AB169" t="s">
        <v>182</v>
      </c>
      <c r="AC169">
        <v>56</v>
      </c>
      <c r="AD169">
        <v>2</v>
      </c>
      <c r="AE169">
        <v>1</v>
      </c>
      <c r="AF169">
        <v>1</v>
      </c>
      <c r="AG169" t="s">
        <v>182</v>
      </c>
      <c r="AH169" t="s">
        <v>182</v>
      </c>
      <c r="AI169" t="s">
        <v>182</v>
      </c>
      <c r="AJ169">
        <v>1</v>
      </c>
      <c r="AK169" t="s">
        <v>182</v>
      </c>
      <c r="AL169" t="s">
        <v>182</v>
      </c>
      <c r="AM169" t="s">
        <v>182</v>
      </c>
      <c r="AN169" t="s">
        <v>182</v>
      </c>
      <c r="AO169" t="b">
        <v>1</v>
      </c>
      <c r="AQ169" s="10">
        <f t="shared" si="4"/>
        <v>36870314.265500002</v>
      </c>
      <c r="AR169" s="10">
        <f t="shared" si="5"/>
        <v>6728159.5375000006</v>
      </c>
    </row>
    <row r="170" spans="1:44" x14ac:dyDescent="0.3">
      <c r="A170">
        <v>169</v>
      </c>
      <c r="B170">
        <v>11</v>
      </c>
      <c r="C170">
        <v>1</v>
      </c>
      <c r="D170">
        <v>25</v>
      </c>
      <c r="E170">
        <v>0.5</v>
      </c>
      <c r="F170">
        <v>269126.38150000002</v>
      </c>
      <c r="G170">
        <v>2019207</v>
      </c>
      <c r="H170">
        <v>24061</v>
      </c>
      <c r="I170">
        <v>1019</v>
      </c>
      <c r="J170" t="s">
        <v>180</v>
      </c>
      <c r="K170" t="s">
        <v>181</v>
      </c>
      <c r="L170" t="s">
        <v>180</v>
      </c>
      <c r="M170">
        <v>126417</v>
      </c>
      <c r="N170">
        <v>1</v>
      </c>
      <c r="O170">
        <v>35</v>
      </c>
      <c r="P170">
        <v>149</v>
      </c>
      <c r="Q170">
        <v>25</v>
      </c>
      <c r="R170">
        <v>5</v>
      </c>
      <c r="S170">
        <v>1</v>
      </c>
      <c r="T170" t="s">
        <v>182</v>
      </c>
      <c r="U170" t="s">
        <v>182</v>
      </c>
      <c r="V170" t="s">
        <v>7</v>
      </c>
      <c r="W170" t="s">
        <v>182</v>
      </c>
      <c r="X170">
        <v>3</v>
      </c>
      <c r="Y170" t="s">
        <v>182</v>
      </c>
      <c r="Z170" t="s">
        <v>182</v>
      </c>
      <c r="AA170" t="s">
        <v>182</v>
      </c>
      <c r="AB170" t="s">
        <v>182</v>
      </c>
      <c r="AC170">
        <v>55</v>
      </c>
      <c r="AD170">
        <v>2</v>
      </c>
      <c r="AE170">
        <v>1</v>
      </c>
      <c r="AF170">
        <v>1</v>
      </c>
      <c r="AG170" t="s">
        <v>182</v>
      </c>
      <c r="AH170" t="s">
        <v>182</v>
      </c>
      <c r="AI170" t="s">
        <v>182</v>
      </c>
      <c r="AJ170">
        <v>2</v>
      </c>
      <c r="AK170" t="s">
        <v>182</v>
      </c>
      <c r="AL170" t="s">
        <v>182</v>
      </c>
      <c r="AM170" t="s">
        <v>182</v>
      </c>
      <c r="AN170" t="s">
        <v>182</v>
      </c>
      <c r="AO170" t="b">
        <v>1</v>
      </c>
      <c r="AQ170" s="10">
        <f t="shared" si="4"/>
        <v>40099830.843500003</v>
      </c>
      <c r="AR170" s="10">
        <f t="shared" si="5"/>
        <v>6728159.5375000006</v>
      </c>
    </row>
    <row r="171" spans="1:44" x14ac:dyDescent="0.3">
      <c r="A171">
        <v>170</v>
      </c>
      <c r="B171">
        <v>11</v>
      </c>
      <c r="C171">
        <v>1</v>
      </c>
      <c r="D171">
        <v>25</v>
      </c>
      <c r="E171">
        <v>0.5</v>
      </c>
      <c r="F171">
        <v>269126.38150000002</v>
      </c>
      <c r="G171">
        <v>2019207</v>
      </c>
      <c r="H171">
        <v>24061</v>
      </c>
      <c r="I171">
        <v>1019</v>
      </c>
      <c r="J171" t="s">
        <v>180</v>
      </c>
      <c r="K171" t="s">
        <v>181</v>
      </c>
      <c r="L171" t="s">
        <v>180</v>
      </c>
      <c r="M171">
        <v>126417</v>
      </c>
      <c r="N171">
        <v>1</v>
      </c>
      <c r="O171">
        <v>53</v>
      </c>
      <c r="P171">
        <v>120</v>
      </c>
      <c r="Q171">
        <v>25</v>
      </c>
      <c r="R171">
        <v>5</v>
      </c>
      <c r="S171">
        <v>1</v>
      </c>
      <c r="T171" t="s">
        <v>182</v>
      </c>
      <c r="U171" t="s">
        <v>182</v>
      </c>
      <c r="V171" t="s">
        <v>7</v>
      </c>
      <c r="W171" t="s">
        <v>182</v>
      </c>
      <c r="X171">
        <v>4</v>
      </c>
      <c r="Y171" t="s">
        <v>182</v>
      </c>
      <c r="Z171" t="s">
        <v>182</v>
      </c>
      <c r="AA171" s="47">
        <v>9.9999999999999995E-7</v>
      </c>
      <c r="AB171" t="s">
        <v>182</v>
      </c>
      <c r="AC171">
        <v>56</v>
      </c>
      <c r="AD171">
        <v>2</v>
      </c>
      <c r="AE171">
        <v>1</v>
      </c>
      <c r="AF171">
        <v>1</v>
      </c>
      <c r="AG171" t="s">
        <v>182</v>
      </c>
      <c r="AH171" t="s">
        <v>182</v>
      </c>
      <c r="AI171" t="s">
        <v>182</v>
      </c>
      <c r="AJ171">
        <v>1</v>
      </c>
      <c r="AK171" t="s">
        <v>182</v>
      </c>
      <c r="AL171" t="s">
        <v>182</v>
      </c>
      <c r="AM171" t="s">
        <v>182</v>
      </c>
      <c r="AN171" t="s">
        <v>182</v>
      </c>
      <c r="AO171" t="b">
        <v>1</v>
      </c>
      <c r="AQ171" s="10">
        <f t="shared" si="4"/>
        <v>32295165.780000001</v>
      </c>
      <c r="AR171" s="10">
        <f t="shared" si="5"/>
        <v>6728159.5375000006</v>
      </c>
    </row>
    <row r="172" spans="1:44" x14ac:dyDescent="0.3">
      <c r="A172">
        <v>171</v>
      </c>
      <c r="B172">
        <v>11</v>
      </c>
      <c r="C172">
        <v>1</v>
      </c>
      <c r="D172">
        <v>25</v>
      </c>
      <c r="E172">
        <v>0.5</v>
      </c>
      <c r="F172">
        <v>269126.38150000002</v>
      </c>
      <c r="G172">
        <v>2019207</v>
      </c>
      <c r="H172">
        <v>24067</v>
      </c>
      <c r="I172">
        <v>1019</v>
      </c>
      <c r="J172" t="s">
        <v>180</v>
      </c>
      <c r="K172" t="s">
        <v>181</v>
      </c>
      <c r="L172" t="s">
        <v>180</v>
      </c>
      <c r="M172">
        <v>126417</v>
      </c>
      <c r="N172">
        <v>1</v>
      </c>
      <c r="O172">
        <v>45</v>
      </c>
      <c r="P172">
        <v>139</v>
      </c>
      <c r="Q172">
        <v>25</v>
      </c>
      <c r="R172">
        <v>4</v>
      </c>
      <c r="S172">
        <v>2</v>
      </c>
      <c r="T172" t="s">
        <v>182</v>
      </c>
      <c r="U172" t="s">
        <v>182</v>
      </c>
      <c r="V172" t="s">
        <v>7</v>
      </c>
      <c r="W172" t="s">
        <v>182</v>
      </c>
      <c r="X172">
        <v>4</v>
      </c>
      <c r="Y172" t="s">
        <v>182</v>
      </c>
      <c r="Z172" t="s">
        <v>182</v>
      </c>
      <c r="AA172">
        <v>1E-3</v>
      </c>
      <c r="AB172" t="s">
        <v>182</v>
      </c>
      <c r="AC172">
        <v>54</v>
      </c>
      <c r="AD172">
        <v>2</v>
      </c>
      <c r="AE172">
        <v>1</v>
      </c>
      <c r="AF172">
        <v>1</v>
      </c>
      <c r="AG172" t="s">
        <v>182</v>
      </c>
      <c r="AH172" t="s">
        <v>182</v>
      </c>
      <c r="AI172" t="s">
        <v>182</v>
      </c>
      <c r="AJ172">
        <v>2</v>
      </c>
      <c r="AK172" t="s">
        <v>182</v>
      </c>
      <c r="AL172" t="s">
        <v>182</v>
      </c>
      <c r="AM172" t="s">
        <v>182</v>
      </c>
      <c r="AN172" t="s">
        <v>182</v>
      </c>
      <c r="AO172" t="b">
        <v>1</v>
      </c>
      <c r="AQ172" s="10">
        <f t="shared" si="4"/>
        <v>37408567.028500006</v>
      </c>
      <c r="AR172" s="10">
        <f t="shared" si="5"/>
        <v>6728159.5375000006</v>
      </c>
    </row>
    <row r="173" spans="1:44" x14ac:dyDescent="0.3">
      <c r="A173">
        <v>172</v>
      </c>
      <c r="B173">
        <v>11</v>
      </c>
      <c r="C173">
        <v>1</v>
      </c>
      <c r="D173">
        <v>25</v>
      </c>
      <c r="E173">
        <v>0.5</v>
      </c>
      <c r="F173">
        <v>269126.38150000002</v>
      </c>
      <c r="G173">
        <v>2019207</v>
      </c>
      <c r="H173">
        <v>24067</v>
      </c>
      <c r="I173">
        <v>1019</v>
      </c>
      <c r="J173" t="s">
        <v>180</v>
      </c>
      <c r="K173" t="s">
        <v>181</v>
      </c>
      <c r="L173" t="s">
        <v>180</v>
      </c>
      <c r="M173">
        <v>126417</v>
      </c>
      <c r="N173">
        <v>1</v>
      </c>
      <c r="O173">
        <v>68</v>
      </c>
      <c r="P173">
        <v>131</v>
      </c>
      <c r="Q173">
        <v>25</v>
      </c>
      <c r="R173">
        <v>4</v>
      </c>
      <c r="S173">
        <v>2</v>
      </c>
      <c r="T173" t="s">
        <v>182</v>
      </c>
      <c r="U173" t="s">
        <v>182</v>
      </c>
      <c r="V173" t="s">
        <v>7</v>
      </c>
      <c r="W173" t="s">
        <v>182</v>
      </c>
      <c r="X173">
        <v>4</v>
      </c>
      <c r="Y173" t="s">
        <v>182</v>
      </c>
      <c r="Z173" t="s">
        <v>182</v>
      </c>
      <c r="AA173">
        <v>1E-3</v>
      </c>
      <c r="AB173" t="s">
        <v>182</v>
      </c>
      <c r="AC173">
        <v>54</v>
      </c>
      <c r="AD173">
        <v>2</v>
      </c>
      <c r="AE173">
        <v>1</v>
      </c>
      <c r="AF173">
        <v>1</v>
      </c>
      <c r="AG173" t="s">
        <v>182</v>
      </c>
      <c r="AH173" t="s">
        <v>182</v>
      </c>
      <c r="AI173" t="s">
        <v>182</v>
      </c>
      <c r="AJ173">
        <v>2</v>
      </c>
      <c r="AK173" t="s">
        <v>182</v>
      </c>
      <c r="AL173" t="s">
        <v>182</v>
      </c>
      <c r="AM173" t="s">
        <v>182</v>
      </c>
      <c r="AN173" t="s">
        <v>182</v>
      </c>
      <c r="AO173" t="b">
        <v>1</v>
      </c>
      <c r="AQ173" s="10">
        <f t="shared" si="4"/>
        <v>35255555.976500005</v>
      </c>
      <c r="AR173" s="10">
        <f t="shared" si="5"/>
        <v>6728159.5375000006</v>
      </c>
    </row>
    <row r="174" spans="1:44" x14ac:dyDescent="0.3">
      <c r="A174">
        <v>173</v>
      </c>
      <c r="B174">
        <v>11</v>
      </c>
      <c r="C174">
        <v>1</v>
      </c>
      <c r="D174">
        <v>25</v>
      </c>
      <c r="E174">
        <v>0.5</v>
      </c>
      <c r="F174">
        <v>269126.38150000002</v>
      </c>
      <c r="G174">
        <v>2019207</v>
      </c>
      <c r="H174">
        <v>24067</v>
      </c>
      <c r="I174">
        <v>1019</v>
      </c>
      <c r="J174" t="s">
        <v>180</v>
      </c>
      <c r="K174" t="s">
        <v>181</v>
      </c>
      <c r="L174" t="s">
        <v>180</v>
      </c>
      <c r="M174">
        <v>126417</v>
      </c>
      <c r="N174">
        <v>1</v>
      </c>
      <c r="O174">
        <v>78</v>
      </c>
      <c r="P174">
        <v>157</v>
      </c>
      <c r="Q174">
        <v>25</v>
      </c>
      <c r="R174">
        <v>4</v>
      </c>
      <c r="S174">
        <v>2</v>
      </c>
      <c r="T174" t="s">
        <v>182</v>
      </c>
      <c r="U174" t="s">
        <v>182</v>
      </c>
      <c r="V174" t="s">
        <v>7</v>
      </c>
      <c r="W174" t="s">
        <v>182</v>
      </c>
      <c r="X174">
        <v>4</v>
      </c>
      <c r="Y174" t="s">
        <v>182</v>
      </c>
      <c r="Z174" t="s">
        <v>182</v>
      </c>
      <c r="AA174">
        <v>1E-3</v>
      </c>
      <c r="AB174" t="s">
        <v>182</v>
      </c>
      <c r="AC174">
        <v>54</v>
      </c>
      <c r="AD174">
        <v>2</v>
      </c>
      <c r="AE174">
        <v>1</v>
      </c>
      <c r="AF174">
        <v>1</v>
      </c>
      <c r="AG174" t="s">
        <v>182</v>
      </c>
      <c r="AH174" t="s">
        <v>182</v>
      </c>
      <c r="AI174" t="s">
        <v>182</v>
      </c>
      <c r="AJ174">
        <v>2</v>
      </c>
      <c r="AK174" t="s">
        <v>182</v>
      </c>
      <c r="AL174" t="s">
        <v>182</v>
      </c>
      <c r="AM174" t="s">
        <v>182</v>
      </c>
      <c r="AN174" t="s">
        <v>182</v>
      </c>
      <c r="AO174" t="b">
        <v>1</v>
      </c>
      <c r="AQ174" s="10">
        <f t="shared" si="4"/>
        <v>42252841.895500004</v>
      </c>
      <c r="AR174" s="10">
        <f t="shared" si="5"/>
        <v>6728159.5375000006</v>
      </c>
    </row>
    <row r="175" spans="1:44" x14ac:dyDescent="0.3">
      <c r="A175">
        <v>174</v>
      </c>
      <c r="B175">
        <v>11</v>
      </c>
      <c r="C175">
        <v>1</v>
      </c>
      <c r="D175">
        <v>25</v>
      </c>
      <c r="E175">
        <v>0.5</v>
      </c>
      <c r="F175">
        <v>269126.38150000002</v>
      </c>
      <c r="G175">
        <v>2019207</v>
      </c>
      <c r="H175">
        <v>24070</v>
      </c>
      <c r="I175">
        <v>1019</v>
      </c>
      <c r="J175" t="s">
        <v>180</v>
      </c>
      <c r="K175" t="s">
        <v>181</v>
      </c>
      <c r="L175" t="s">
        <v>180</v>
      </c>
      <c r="M175">
        <v>126417</v>
      </c>
      <c r="N175">
        <v>1</v>
      </c>
      <c r="O175">
        <v>9</v>
      </c>
      <c r="P175">
        <v>146</v>
      </c>
      <c r="Q175">
        <v>25</v>
      </c>
      <c r="R175">
        <v>4</v>
      </c>
      <c r="S175">
        <v>1</v>
      </c>
      <c r="T175" t="s">
        <v>182</v>
      </c>
      <c r="U175" t="s">
        <v>182</v>
      </c>
      <c r="V175" t="s">
        <v>7</v>
      </c>
      <c r="W175" t="s">
        <v>182</v>
      </c>
      <c r="X175">
        <v>3</v>
      </c>
      <c r="Y175" t="s">
        <v>182</v>
      </c>
      <c r="Z175" t="s">
        <v>182</v>
      </c>
      <c r="AA175">
        <v>1E-3</v>
      </c>
      <c r="AB175" t="s">
        <v>182</v>
      </c>
      <c r="AC175">
        <v>55</v>
      </c>
      <c r="AD175">
        <v>2</v>
      </c>
      <c r="AE175">
        <v>1</v>
      </c>
      <c r="AF175">
        <v>2</v>
      </c>
      <c r="AG175" t="s">
        <v>182</v>
      </c>
      <c r="AH175" t="s">
        <v>182</v>
      </c>
      <c r="AI175" t="s">
        <v>182</v>
      </c>
      <c r="AJ175">
        <v>1</v>
      </c>
      <c r="AK175" t="s">
        <v>182</v>
      </c>
      <c r="AL175" t="s">
        <v>182</v>
      </c>
      <c r="AM175" t="s">
        <v>182</v>
      </c>
      <c r="AN175" t="s">
        <v>182</v>
      </c>
      <c r="AO175" t="b">
        <v>1</v>
      </c>
      <c r="AQ175" s="10">
        <f t="shared" si="4"/>
        <v>39292451.699000001</v>
      </c>
      <c r="AR175" s="10">
        <f t="shared" si="5"/>
        <v>6728159.5375000006</v>
      </c>
    </row>
    <row r="176" spans="1:44" x14ac:dyDescent="0.3">
      <c r="A176">
        <v>175</v>
      </c>
      <c r="B176">
        <v>11</v>
      </c>
      <c r="C176">
        <v>1</v>
      </c>
      <c r="D176">
        <v>25</v>
      </c>
      <c r="E176">
        <v>0.5</v>
      </c>
      <c r="F176">
        <v>269126.38150000002</v>
      </c>
      <c r="G176">
        <v>2019207</v>
      </c>
      <c r="H176">
        <v>24070</v>
      </c>
      <c r="I176">
        <v>1019</v>
      </c>
      <c r="J176" t="s">
        <v>180</v>
      </c>
      <c r="K176" t="s">
        <v>181</v>
      </c>
      <c r="L176" t="s">
        <v>180</v>
      </c>
      <c r="M176">
        <v>126417</v>
      </c>
      <c r="N176">
        <v>1</v>
      </c>
      <c r="O176">
        <v>13</v>
      </c>
      <c r="P176">
        <v>143</v>
      </c>
      <c r="Q176">
        <v>25</v>
      </c>
      <c r="R176">
        <v>6</v>
      </c>
      <c r="S176">
        <v>2</v>
      </c>
      <c r="T176" t="s">
        <v>182</v>
      </c>
      <c r="U176" t="s">
        <v>182</v>
      </c>
      <c r="V176" t="s">
        <v>7</v>
      </c>
      <c r="W176" t="s">
        <v>182</v>
      </c>
      <c r="X176">
        <v>3</v>
      </c>
      <c r="Y176" t="s">
        <v>182</v>
      </c>
      <c r="Z176" t="s">
        <v>182</v>
      </c>
      <c r="AA176">
        <v>1E-3</v>
      </c>
      <c r="AB176" t="s">
        <v>182</v>
      </c>
      <c r="AC176">
        <v>55</v>
      </c>
      <c r="AD176">
        <v>2</v>
      </c>
      <c r="AE176">
        <v>1</v>
      </c>
      <c r="AF176">
        <v>2</v>
      </c>
      <c r="AG176" t="s">
        <v>182</v>
      </c>
      <c r="AH176" t="s">
        <v>182</v>
      </c>
      <c r="AI176" t="s">
        <v>182</v>
      </c>
      <c r="AJ176">
        <v>2</v>
      </c>
      <c r="AK176" t="s">
        <v>182</v>
      </c>
      <c r="AL176" t="s">
        <v>182</v>
      </c>
      <c r="AM176" t="s">
        <v>182</v>
      </c>
      <c r="AN176" t="s">
        <v>182</v>
      </c>
      <c r="AO176" t="b">
        <v>1</v>
      </c>
      <c r="AQ176" s="10">
        <f t="shared" si="4"/>
        <v>38485072.554500006</v>
      </c>
      <c r="AR176" s="10">
        <f t="shared" si="5"/>
        <v>6728159.5375000006</v>
      </c>
    </row>
    <row r="177" spans="1:44" x14ac:dyDescent="0.3">
      <c r="A177">
        <v>176</v>
      </c>
      <c r="B177">
        <v>11</v>
      </c>
      <c r="C177">
        <v>1</v>
      </c>
      <c r="D177">
        <v>25</v>
      </c>
      <c r="E177">
        <v>0.5</v>
      </c>
      <c r="F177">
        <v>269126.38150000002</v>
      </c>
      <c r="G177">
        <v>2019207</v>
      </c>
      <c r="H177">
        <v>24070</v>
      </c>
      <c r="I177">
        <v>1019</v>
      </c>
      <c r="J177" t="s">
        <v>180</v>
      </c>
      <c r="K177" t="s">
        <v>181</v>
      </c>
      <c r="L177" t="s">
        <v>180</v>
      </c>
      <c r="M177">
        <v>126417</v>
      </c>
      <c r="N177">
        <v>1</v>
      </c>
      <c r="O177">
        <v>25</v>
      </c>
      <c r="P177">
        <v>140</v>
      </c>
      <c r="Q177">
        <v>25</v>
      </c>
      <c r="R177">
        <v>4</v>
      </c>
      <c r="S177">
        <v>1</v>
      </c>
      <c r="T177" t="s">
        <v>182</v>
      </c>
      <c r="U177" t="s">
        <v>182</v>
      </c>
      <c r="V177" t="s">
        <v>7</v>
      </c>
      <c r="W177" t="s">
        <v>182</v>
      </c>
      <c r="X177">
        <v>3</v>
      </c>
      <c r="Y177" t="s">
        <v>182</v>
      </c>
      <c r="Z177" t="s">
        <v>182</v>
      </c>
      <c r="AA177">
        <v>1E-3</v>
      </c>
      <c r="AB177" t="s">
        <v>182</v>
      </c>
      <c r="AC177">
        <v>55</v>
      </c>
      <c r="AD177">
        <v>2</v>
      </c>
      <c r="AE177">
        <v>1</v>
      </c>
      <c r="AF177">
        <v>2</v>
      </c>
      <c r="AG177" t="s">
        <v>182</v>
      </c>
      <c r="AH177" t="s">
        <v>182</v>
      </c>
      <c r="AI177" t="s">
        <v>182</v>
      </c>
      <c r="AJ177">
        <v>1</v>
      </c>
      <c r="AK177" t="s">
        <v>182</v>
      </c>
      <c r="AL177" t="s">
        <v>182</v>
      </c>
      <c r="AM177" t="s">
        <v>182</v>
      </c>
      <c r="AN177" t="s">
        <v>182</v>
      </c>
      <c r="AO177" t="b">
        <v>1</v>
      </c>
      <c r="AQ177" s="10">
        <f t="shared" si="4"/>
        <v>37677693.410000004</v>
      </c>
      <c r="AR177" s="10">
        <f t="shared" si="5"/>
        <v>6728159.5375000006</v>
      </c>
    </row>
    <row r="178" spans="1:44" x14ac:dyDescent="0.3">
      <c r="A178">
        <v>177</v>
      </c>
      <c r="B178">
        <v>11</v>
      </c>
      <c r="C178">
        <v>1</v>
      </c>
      <c r="D178">
        <v>25</v>
      </c>
      <c r="E178">
        <v>0.5</v>
      </c>
      <c r="F178">
        <v>269126.38150000002</v>
      </c>
      <c r="G178">
        <v>2019207</v>
      </c>
      <c r="H178">
        <v>24070</v>
      </c>
      <c r="I178">
        <v>1019</v>
      </c>
      <c r="J178" t="s">
        <v>180</v>
      </c>
      <c r="K178" t="s">
        <v>181</v>
      </c>
      <c r="L178" t="s">
        <v>180</v>
      </c>
      <c r="M178">
        <v>126417</v>
      </c>
      <c r="N178">
        <v>1</v>
      </c>
      <c r="O178">
        <v>47</v>
      </c>
      <c r="P178">
        <v>135</v>
      </c>
      <c r="Q178">
        <v>25</v>
      </c>
      <c r="R178">
        <v>4</v>
      </c>
      <c r="S178">
        <v>2</v>
      </c>
      <c r="T178" t="s">
        <v>182</v>
      </c>
      <c r="U178" t="s">
        <v>182</v>
      </c>
      <c r="V178" t="s">
        <v>7</v>
      </c>
      <c r="W178" t="s">
        <v>182</v>
      </c>
      <c r="X178">
        <v>3</v>
      </c>
      <c r="Y178" t="s">
        <v>182</v>
      </c>
      <c r="Z178" t="s">
        <v>182</v>
      </c>
      <c r="AA178" t="s">
        <v>182</v>
      </c>
      <c r="AB178" t="s">
        <v>182</v>
      </c>
      <c r="AC178">
        <v>56</v>
      </c>
      <c r="AD178">
        <v>2</v>
      </c>
      <c r="AE178">
        <v>1</v>
      </c>
      <c r="AF178">
        <v>2</v>
      </c>
      <c r="AG178" t="s">
        <v>182</v>
      </c>
      <c r="AH178" t="s">
        <v>182</v>
      </c>
      <c r="AI178" t="s">
        <v>182</v>
      </c>
      <c r="AJ178">
        <v>1</v>
      </c>
      <c r="AK178" t="s">
        <v>182</v>
      </c>
      <c r="AL178" t="s">
        <v>182</v>
      </c>
      <c r="AM178" t="s">
        <v>182</v>
      </c>
      <c r="AN178" t="s">
        <v>182</v>
      </c>
      <c r="AO178" t="b">
        <v>1</v>
      </c>
      <c r="AQ178" s="10">
        <f t="shared" si="4"/>
        <v>36332061.502500005</v>
      </c>
      <c r="AR178" s="10">
        <f t="shared" si="5"/>
        <v>6728159.5375000006</v>
      </c>
    </row>
    <row r="179" spans="1:44" x14ac:dyDescent="0.3">
      <c r="A179">
        <v>178</v>
      </c>
      <c r="B179">
        <v>11</v>
      </c>
      <c r="C179">
        <v>1</v>
      </c>
      <c r="D179">
        <v>25</v>
      </c>
      <c r="E179">
        <v>0.5</v>
      </c>
      <c r="F179">
        <v>269126.38150000002</v>
      </c>
      <c r="G179">
        <v>2019207</v>
      </c>
      <c r="H179">
        <v>24070</v>
      </c>
      <c r="I179">
        <v>1019</v>
      </c>
      <c r="J179" t="s">
        <v>180</v>
      </c>
      <c r="K179" t="s">
        <v>181</v>
      </c>
      <c r="L179" t="s">
        <v>180</v>
      </c>
      <c r="M179">
        <v>126417</v>
      </c>
      <c r="N179">
        <v>1</v>
      </c>
      <c r="O179">
        <v>54</v>
      </c>
      <c r="P179">
        <v>147</v>
      </c>
      <c r="Q179">
        <v>25</v>
      </c>
      <c r="R179">
        <v>4</v>
      </c>
      <c r="S179">
        <v>1</v>
      </c>
      <c r="T179" t="s">
        <v>182</v>
      </c>
      <c r="U179" t="s">
        <v>182</v>
      </c>
      <c r="V179" t="s">
        <v>7</v>
      </c>
      <c r="W179" t="s">
        <v>182</v>
      </c>
      <c r="X179">
        <v>3</v>
      </c>
      <c r="Y179" t="s">
        <v>182</v>
      </c>
      <c r="Z179" t="s">
        <v>182</v>
      </c>
      <c r="AA179">
        <v>1E-3</v>
      </c>
      <c r="AB179" t="s">
        <v>182</v>
      </c>
      <c r="AC179">
        <v>55</v>
      </c>
      <c r="AD179">
        <v>2</v>
      </c>
      <c r="AE179">
        <v>1</v>
      </c>
      <c r="AF179">
        <v>2</v>
      </c>
      <c r="AG179" t="s">
        <v>182</v>
      </c>
      <c r="AH179" t="s">
        <v>182</v>
      </c>
      <c r="AI179" t="s">
        <v>182</v>
      </c>
      <c r="AJ179">
        <v>1</v>
      </c>
      <c r="AK179" t="s">
        <v>182</v>
      </c>
      <c r="AL179" t="s">
        <v>182</v>
      </c>
      <c r="AM179" t="s">
        <v>182</v>
      </c>
      <c r="AN179" t="s">
        <v>182</v>
      </c>
      <c r="AO179" t="b">
        <v>1</v>
      </c>
      <c r="AQ179" s="10">
        <f t="shared" si="4"/>
        <v>39561578.080499999</v>
      </c>
      <c r="AR179" s="10">
        <f t="shared" si="5"/>
        <v>6728159.5375000006</v>
      </c>
    </row>
    <row r="180" spans="1:44" x14ac:dyDescent="0.3">
      <c r="A180">
        <v>179</v>
      </c>
      <c r="B180">
        <v>11</v>
      </c>
      <c r="C180">
        <v>1</v>
      </c>
      <c r="D180">
        <v>25</v>
      </c>
      <c r="E180">
        <v>0.5</v>
      </c>
      <c r="F180">
        <v>269126.38150000002</v>
      </c>
      <c r="G180">
        <v>2019207</v>
      </c>
      <c r="H180">
        <v>24070</v>
      </c>
      <c r="I180">
        <v>1019</v>
      </c>
      <c r="J180" t="s">
        <v>180</v>
      </c>
      <c r="K180" t="s">
        <v>181</v>
      </c>
      <c r="L180" t="s">
        <v>180</v>
      </c>
      <c r="M180">
        <v>126417</v>
      </c>
      <c r="N180">
        <v>1</v>
      </c>
      <c r="O180">
        <v>75</v>
      </c>
      <c r="P180">
        <v>144</v>
      </c>
      <c r="Q180">
        <v>25</v>
      </c>
      <c r="R180">
        <v>4</v>
      </c>
      <c r="S180">
        <v>1</v>
      </c>
      <c r="T180" t="s">
        <v>182</v>
      </c>
      <c r="U180" t="s">
        <v>182</v>
      </c>
      <c r="V180" t="s">
        <v>7</v>
      </c>
      <c r="W180" t="s">
        <v>182</v>
      </c>
      <c r="X180">
        <v>3</v>
      </c>
      <c r="Y180" t="s">
        <v>182</v>
      </c>
      <c r="Z180" t="s">
        <v>182</v>
      </c>
      <c r="AA180">
        <v>1E-3</v>
      </c>
      <c r="AB180" t="s">
        <v>182</v>
      </c>
      <c r="AC180">
        <v>55</v>
      </c>
      <c r="AD180">
        <v>2</v>
      </c>
      <c r="AE180">
        <v>1</v>
      </c>
      <c r="AF180">
        <v>2</v>
      </c>
      <c r="AG180" t="s">
        <v>182</v>
      </c>
      <c r="AH180" t="s">
        <v>182</v>
      </c>
      <c r="AI180" t="s">
        <v>182</v>
      </c>
      <c r="AJ180">
        <v>1</v>
      </c>
      <c r="AK180" t="s">
        <v>182</v>
      </c>
      <c r="AL180" t="s">
        <v>182</v>
      </c>
      <c r="AM180" t="s">
        <v>182</v>
      </c>
      <c r="AN180" t="s">
        <v>182</v>
      </c>
      <c r="AO180" t="b">
        <v>1</v>
      </c>
      <c r="AQ180" s="10">
        <f t="shared" si="4"/>
        <v>38754198.936000004</v>
      </c>
      <c r="AR180" s="10">
        <f t="shared" si="5"/>
        <v>6728159.5375000006</v>
      </c>
    </row>
    <row r="181" spans="1:44" x14ac:dyDescent="0.3">
      <c r="A181">
        <v>180</v>
      </c>
      <c r="B181">
        <v>11</v>
      </c>
      <c r="C181">
        <v>1</v>
      </c>
      <c r="D181">
        <v>25</v>
      </c>
      <c r="E181">
        <v>0.5</v>
      </c>
      <c r="F181">
        <v>269126.38150000002</v>
      </c>
      <c r="G181">
        <v>2019207</v>
      </c>
      <c r="H181">
        <v>24081</v>
      </c>
      <c r="I181">
        <v>1019</v>
      </c>
      <c r="J181" t="s">
        <v>180</v>
      </c>
      <c r="K181" t="s">
        <v>181</v>
      </c>
      <c r="L181" t="s">
        <v>180</v>
      </c>
      <c r="M181">
        <v>126417</v>
      </c>
      <c r="N181">
        <v>1</v>
      </c>
      <c r="O181">
        <v>39</v>
      </c>
      <c r="P181">
        <v>162</v>
      </c>
      <c r="Q181">
        <v>25</v>
      </c>
      <c r="R181">
        <v>5</v>
      </c>
      <c r="S181">
        <v>2</v>
      </c>
      <c r="T181" t="s">
        <v>182</v>
      </c>
      <c r="U181" t="s">
        <v>182</v>
      </c>
      <c r="V181" t="s">
        <v>7</v>
      </c>
      <c r="W181" t="s">
        <v>182</v>
      </c>
      <c r="X181">
        <v>2</v>
      </c>
      <c r="Y181" t="s">
        <v>182</v>
      </c>
      <c r="Z181" t="s">
        <v>182</v>
      </c>
      <c r="AA181">
        <v>4.0000000000000001E-3</v>
      </c>
      <c r="AB181" t="s">
        <v>182</v>
      </c>
      <c r="AC181">
        <v>56</v>
      </c>
      <c r="AD181">
        <v>2</v>
      </c>
      <c r="AE181">
        <v>1</v>
      </c>
      <c r="AF181">
        <v>3</v>
      </c>
      <c r="AG181" t="s">
        <v>182</v>
      </c>
      <c r="AH181" t="s">
        <v>182</v>
      </c>
      <c r="AI181" t="s">
        <v>182</v>
      </c>
      <c r="AJ181">
        <v>1</v>
      </c>
      <c r="AK181" t="s">
        <v>182</v>
      </c>
      <c r="AL181" t="s">
        <v>182</v>
      </c>
      <c r="AM181" t="s">
        <v>182</v>
      </c>
      <c r="AN181" t="s">
        <v>182</v>
      </c>
      <c r="AO181" t="b">
        <v>1</v>
      </c>
      <c r="AQ181" s="10">
        <f t="shared" si="4"/>
        <v>43598473.803000003</v>
      </c>
      <c r="AR181" s="10">
        <f t="shared" si="5"/>
        <v>6728159.5375000006</v>
      </c>
    </row>
    <row r="182" spans="1:44" x14ac:dyDescent="0.3">
      <c r="A182">
        <v>181</v>
      </c>
      <c r="B182">
        <v>11</v>
      </c>
      <c r="C182">
        <v>1</v>
      </c>
      <c r="D182">
        <v>25.5</v>
      </c>
      <c r="E182">
        <v>0.5</v>
      </c>
      <c r="F182">
        <v>297825.57530000003</v>
      </c>
      <c r="G182">
        <v>2019207</v>
      </c>
      <c r="H182">
        <v>24045</v>
      </c>
      <c r="I182">
        <v>1019</v>
      </c>
      <c r="J182" t="s">
        <v>180</v>
      </c>
      <c r="K182" t="s">
        <v>181</v>
      </c>
      <c r="L182" t="s">
        <v>180</v>
      </c>
      <c r="M182">
        <v>126417</v>
      </c>
      <c r="N182">
        <v>1</v>
      </c>
      <c r="O182">
        <v>5</v>
      </c>
      <c r="P182">
        <v>143</v>
      </c>
      <c r="Q182">
        <v>25.5</v>
      </c>
      <c r="R182">
        <v>3</v>
      </c>
      <c r="S182">
        <v>1</v>
      </c>
      <c r="T182" t="s">
        <v>182</v>
      </c>
      <c r="U182" t="s">
        <v>182</v>
      </c>
      <c r="V182" t="s">
        <v>0</v>
      </c>
      <c r="W182" t="s">
        <v>182</v>
      </c>
      <c r="X182">
        <v>4</v>
      </c>
      <c r="Y182" t="s">
        <v>182</v>
      </c>
      <c r="Z182" t="s">
        <v>182</v>
      </c>
      <c r="AA182" t="s">
        <v>182</v>
      </c>
      <c r="AB182" t="s">
        <v>182</v>
      </c>
      <c r="AC182">
        <v>55</v>
      </c>
      <c r="AD182">
        <v>2</v>
      </c>
      <c r="AE182">
        <v>1</v>
      </c>
      <c r="AF182">
        <v>1</v>
      </c>
      <c r="AG182" t="s">
        <v>182</v>
      </c>
      <c r="AH182" t="s">
        <v>182</v>
      </c>
      <c r="AI182" t="s">
        <v>182</v>
      </c>
      <c r="AJ182">
        <v>1</v>
      </c>
      <c r="AK182" t="s">
        <v>182</v>
      </c>
      <c r="AL182" t="s">
        <v>182</v>
      </c>
      <c r="AM182" t="s">
        <v>182</v>
      </c>
      <c r="AN182" t="s">
        <v>182</v>
      </c>
      <c r="AO182" t="b">
        <v>1</v>
      </c>
      <c r="AQ182" s="10">
        <f t="shared" si="4"/>
        <v>42589057.267900005</v>
      </c>
      <c r="AR182" s="10">
        <f t="shared" si="5"/>
        <v>7594552.1701500006</v>
      </c>
    </row>
    <row r="183" spans="1:44" x14ac:dyDescent="0.3">
      <c r="A183">
        <v>182</v>
      </c>
      <c r="B183">
        <v>11</v>
      </c>
      <c r="C183">
        <v>1</v>
      </c>
      <c r="D183">
        <v>25.5</v>
      </c>
      <c r="E183">
        <v>0.5</v>
      </c>
      <c r="F183">
        <v>297825.57530000003</v>
      </c>
      <c r="G183">
        <v>2019207</v>
      </c>
      <c r="H183">
        <v>24045</v>
      </c>
      <c r="I183">
        <v>1019</v>
      </c>
      <c r="J183" t="s">
        <v>180</v>
      </c>
      <c r="K183" t="s">
        <v>181</v>
      </c>
      <c r="L183" t="s">
        <v>180</v>
      </c>
      <c r="M183">
        <v>126417</v>
      </c>
      <c r="N183">
        <v>1</v>
      </c>
      <c r="O183">
        <v>17</v>
      </c>
      <c r="P183">
        <v>157</v>
      </c>
      <c r="Q183">
        <v>25.5</v>
      </c>
      <c r="R183">
        <v>4</v>
      </c>
      <c r="S183">
        <v>1</v>
      </c>
      <c r="T183" t="s">
        <v>182</v>
      </c>
      <c r="U183" t="s">
        <v>182</v>
      </c>
      <c r="V183" t="s">
        <v>7</v>
      </c>
      <c r="W183" t="s">
        <v>182</v>
      </c>
      <c r="X183">
        <v>4</v>
      </c>
      <c r="Y183" t="s">
        <v>182</v>
      </c>
      <c r="Z183" t="s">
        <v>182</v>
      </c>
      <c r="AA183" t="s">
        <v>182</v>
      </c>
      <c r="AB183" t="s">
        <v>182</v>
      </c>
      <c r="AC183">
        <v>54</v>
      </c>
      <c r="AD183">
        <v>2</v>
      </c>
      <c r="AE183">
        <v>1</v>
      </c>
      <c r="AF183">
        <v>1</v>
      </c>
      <c r="AG183" t="s">
        <v>182</v>
      </c>
      <c r="AH183" t="s">
        <v>182</v>
      </c>
      <c r="AI183" t="s">
        <v>182</v>
      </c>
      <c r="AJ183">
        <v>1</v>
      </c>
      <c r="AK183" t="s">
        <v>182</v>
      </c>
      <c r="AL183" t="s">
        <v>182</v>
      </c>
      <c r="AM183" t="s">
        <v>182</v>
      </c>
      <c r="AN183" t="s">
        <v>182</v>
      </c>
      <c r="AO183" t="b">
        <v>1</v>
      </c>
      <c r="AQ183" s="10">
        <f t="shared" si="4"/>
        <v>46758615.322100006</v>
      </c>
      <c r="AR183" s="10">
        <f t="shared" si="5"/>
        <v>7594552.1701500006</v>
      </c>
    </row>
    <row r="184" spans="1:44" x14ac:dyDescent="0.3">
      <c r="A184">
        <v>183</v>
      </c>
      <c r="B184">
        <v>11</v>
      </c>
      <c r="C184">
        <v>1</v>
      </c>
      <c r="D184">
        <v>25.5</v>
      </c>
      <c r="E184">
        <v>0.5</v>
      </c>
      <c r="F184">
        <v>297825.57530000003</v>
      </c>
      <c r="G184">
        <v>2019207</v>
      </c>
      <c r="H184">
        <v>24045</v>
      </c>
      <c r="I184">
        <v>1019</v>
      </c>
      <c r="J184" t="s">
        <v>180</v>
      </c>
      <c r="K184" t="s">
        <v>181</v>
      </c>
      <c r="L184" t="s">
        <v>180</v>
      </c>
      <c r="M184">
        <v>126417</v>
      </c>
      <c r="N184">
        <v>1</v>
      </c>
      <c r="O184">
        <v>32</v>
      </c>
      <c r="P184">
        <v>164</v>
      </c>
      <c r="Q184">
        <v>25.5</v>
      </c>
      <c r="R184">
        <v>3</v>
      </c>
      <c r="S184">
        <v>1</v>
      </c>
      <c r="T184" t="s">
        <v>182</v>
      </c>
      <c r="U184" t="s">
        <v>182</v>
      </c>
      <c r="V184" t="s">
        <v>0</v>
      </c>
      <c r="W184" t="s">
        <v>182</v>
      </c>
      <c r="X184">
        <v>4</v>
      </c>
      <c r="Y184" t="s">
        <v>182</v>
      </c>
      <c r="Z184" t="s">
        <v>182</v>
      </c>
      <c r="AA184" t="s">
        <v>182</v>
      </c>
      <c r="AB184" t="s">
        <v>182</v>
      </c>
      <c r="AC184">
        <v>57</v>
      </c>
      <c r="AD184">
        <v>2</v>
      </c>
      <c r="AE184">
        <v>1</v>
      </c>
      <c r="AF184">
        <v>2</v>
      </c>
      <c r="AG184" t="s">
        <v>182</v>
      </c>
      <c r="AH184" t="s">
        <v>182</v>
      </c>
      <c r="AI184" t="s">
        <v>182</v>
      </c>
      <c r="AJ184">
        <v>1</v>
      </c>
      <c r="AK184" t="s">
        <v>182</v>
      </c>
      <c r="AL184" t="s">
        <v>182</v>
      </c>
      <c r="AM184" t="s">
        <v>182</v>
      </c>
      <c r="AN184" t="s">
        <v>182</v>
      </c>
      <c r="AO184" t="b">
        <v>1</v>
      </c>
      <c r="AQ184" s="10">
        <f t="shared" si="4"/>
        <v>48843394.349200003</v>
      </c>
      <c r="AR184" s="10">
        <f t="shared" si="5"/>
        <v>7594552.1701500006</v>
      </c>
    </row>
    <row r="185" spans="1:44" x14ac:dyDescent="0.3">
      <c r="A185">
        <v>184</v>
      </c>
      <c r="B185">
        <v>11</v>
      </c>
      <c r="C185">
        <v>1</v>
      </c>
      <c r="D185">
        <v>25.5</v>
      </c>
      <c r="E185">
        <v>0.5</v>
      </c>
      <c r="F185">
        <v>297825.57530000003</v>
      </c>
      <c r="G185">
        <v>2019207</v>
      </c>
      <c r="H185">
        <v>24045</v>
      </c>
      <c r="I185">
        <v>1019</v>
      </c>
      <c r="J185" t="s">
        <v>180</v>
      </c>
      <c r="K185" t="s">
        <v>181</v>
      </c>
      <c r="L185" t="s">
        <v>180</v>
      </c>
      <c r="M185">
        <v>126417</v>
      </c>
      <c r="N185">
        <v>1</v>
      </c>
      <c r="O185">
        <v>36</v>
      </c>
      <c r="P185">
        <v>155</v>
      </c>
      <c r="Q185">
        <v>25.5</v>
      </c>
      <c r="R185">
        <v>4</v>
      </c>
      <c r="S185">
        <v>2</v>
      </c>
      <c r="T185" t="s">
        <v>182</v>
      </c>
      <c r="U185" t="s">
        <v>182</v>
      </c>
      <c r="V185" t="s">
        <v>7</v>
      </c>
      <c r="W185" t="s">
        <v>182</v>
      </c>
      <c r="X185">
        <v>4</v>
      </c>
      <c r="Y185" t="s">
        <v>182</v>
      </c>
      <c r="Z185" t="s">
        <v>182</v>
      </c>
      <c r="AA185" t="s">
        <v>182</v>
      </c>
      <c r="AB185" t="s">
        <v>182</v>
      </c>
      <c r="AC185">
        <v>56</v>
      </c>
      <c r="AD185">
        <v>2</v>
      </c>
      <c r="AE185">
        <v>1</v>
      </c>
      <c r="AF185">
        <v>1</v>
      </c>
      <c r="AG185" t="s">
        <v>182</v>
      </c>
      <c r="AH185" t="s">
        <v>182</v>
      </c>
      <c r="AI185" t="s">
        <v>182</v>
      </c>
      <c r="AJ185">
        <v>1</v>
      </c>
      <c r="AK185" t="s">
        <v>182</v>
      </c>
      <c r="AL185" t="s">
        <v>182</v>
      </c>
      <c r="AM185" t="s">
        <v>182</v>
      </c>
      <c r="AN185" t="s">
        <v>182</v>
      </c>
      <c r="AO185" t="b">
        <v>1</v>
      </c>
      <c r="AQ185" s="10">
        <f t="shared" si="4"/>
        <v>46162964.171500005</v>
      </c>
      <c r="AR185" s="10">
        <f t="shared" si="5"/>
        <v>7594552.1701500006</v>
      </c>
    </row>
    <row r="186" spans="1:44" x14ac:dyDescent="0.3">
      <c r="A186">
        <v>185</v>
      </c>
      <c r="B186">
        <v>11</v>
      </c>
      <c r="C186">
        <v>1</v>
      </c>
      <c r="D186">
        <v>25.5</v>
      </c>
      <c r="E186">
        <v>0.5</v>
      </c>
      <c r="F186">
        <v>297825.57530000003</v>
      </c>
      <c r="G186">
        <v>2019207</v>
      </c>
      <c r="H186">
        <v>24045</v>
      </c>
      <c r="I186">
        <v>1019</v>
      </c>
      <c r="J186" t="s">
        <v>180</v>
      </c>
      <c r="K186" t="s">
        <v>181</v>
      </c>
      <c r="L186" t="s">
        <v>180</v>
      </c>
      <c r="M186">
        <v>126417</v>
      </c>
      <c r="N186">
        <v>1</v>
      </c>
      <c r="O186">
        <v>38</v>
      </c>
      <c r="P186">
        <v>143</v>
      </c>
      <c r="Q186">
        <v>25.5</v>
      </c>
      <c r="R186">
        <v>4</v>
      </c>
      <c r="S186">
        <v>2</v>
      </c>
      <c r="T186" t="s">
        <v>182</v>
      </c>
      <c r="U186" t="s">
        <v>182</v>
      </c>
      <c r="V186" t="s">
        <v>7</v>
      </c>
      <c r="W186" t="s">
        <v>182</v>
      </c>
      <c r="X186">
        <v>4</v>
      </c>
      <c r="Y186" t="s">
        <v>182</v>
      </c>
      <c r="Z186" t="s">
        <v>182</v>
      </c>
      <c r="AA186" t="s">
        <v>182</v>
      </c>
      <c r="AB186" t="s">
        <v>182</v>
      </c>
      <c r="AC186">
        <v>56</v>
      </c>
      <c r="AD186">
        <v>2</v>
      </c>
      <c r="AE186">
        <v>1</v>
      </c>
      <c r="AF186">
        <v>1</v>
      </c>
      <c r="AG186" t="s">
        <v>182</v>
      </c>
      <c r="AH186" t="s">
        <v>182</v>
      </c>
      <c r="AI186" t="s">
        <v>182</v>
      </c>
      <c r="AJ186">
        <v>1</v>
      </c>
      <c r="AK186" t="s">
        <v>182</v>
      </c>
      <c r="AL186" t="s">
        <v>182</v>
      </c>
      <c r="AM186" t="s">
        <v>182</v>
      </c>
      <c r="AN186" t="s">
        <v>182</v>
      </c>
      <c r="AO186" t="b">
        <v>1</v>
      </c>
      <c r="AQ186" s="10">
        <f t="shared" si="4"/>
        <v>42589057.267900005</v>
      </c>
      <c r="AR186" s="10">
        <f t="shared" si="5"/>
        <v>7594552.1701500006</v>
      </c>
    </row>
    <row r="187" spans="1:44" x14ac:dyDescent="0.3">
      <c r="A187">
        <v>186</v>
      </c>
      <c r="B187">
        <v>11</v>
      </c>
      <c r="C187">
        <v>1</v>
      </c>
      <c r="D187">
        <v>25.5</v>
      </c>
      <c r="E187">
        <v>0.5</v>
      </c>
      <c r="F187">
        <v>297825.57530000003</v>
      </c>
      <c r="G187">
        <v>2019207</v>
      </c>
      <c r="H187">
        <v>24045</v>
      </c>
      <c r="I187">
        <v>1019</v>
      </c>
      <c r="J187" t="s">
        <v>180</v>
      </c>
      <c r="K187" t="s">
        <v>181</v>
      </c>
      <c r="L187" t="s">
        <v>180</v>
      </c>
      <c r="M187">
        <v>126417</v>
      </c>
      <c r="N187">
        <v>1</v>
      </c>
      <c r="O187">
        <v>65</v>
      </c>
      <c r="P187">
        <v>152</v>
      </c>
      <c r="Q187">
        <v>25.5</v>
      </c>
      <c r="R187">
        <v>3</v>
      </c>
      <c r="S187">
        <v>1</v>
      </c>
      <c r="T187" t="s">
        <v>182</v>
      </c>
      <c r="U187" t="s">
        <v>182</v>
      </c>
      <c r="V187" t="s">
        <v>0</v>
      </c>
      <c r="W187" t="s">
        <v>182</v>
      </c>
      <c r="X187">
        <v>4</v>
      </c>
      <c r="Y187" t="s">
        <v>182</v>
      </c>
      <c r="Z187" t="s">
        <v>182</v>
      </c>
      <c r="AA187" t="s">
        <v>182</v>
      </c>
      <c r="AB187" t="s">
        <v>182</v>
      </c>
      <c r="AC187">
        <v>55</v>
      </c>
      <c r="AD187">
        <v>2</v>
      </c>
      <c r="AE187">
        <v>1</v>
      </c>
      <c r="AF187">
        <v>1</v>
      </c>
      <c r="AG187" t="s">
        <v>182</v>
      </c>
      <c r="AH187" t="s">
        <v>182</v>
      </c>
      <c r="AI187" t="s">
        <v>182</v>
      </c>
      <c r="AJ187">
        <v>1</v>
      </c>
      <c r="AK187" t="s">
        <v>182</v>
      </c>
      <c r="AL187" t="s">
        <v>182</v>
      </c>
      <c r="AM187" t="s">
        <v>182</v>
      </c>
      <c r="AN187" t="s">
        <v>182</v>
      </c>
      <c r="AO187" t="b">
        <v>1</v>
      </c>
      <c r="AQ187" s="10">
        <f t="shared" si="4"/>
        <v>45269487.445600003</v>
      </c>
      <c r="AR187" s="10">
        <f t="shared" si="5"/>
        <v>7594552.1701500006</v>
      </c>
    </row>
    <row r="188" spans="1:44" x14ac:dyDescent="0.3">
      <c r="A188">
        <v>187</v>
      </c>
      <c r="B188">
        <v>11</v>
      </c>
      <c r="C188">
        <v>1</v>
      </c>
      <c r="D188">
        <v>25.5</v>
      </c>
      <c r="E188">
        <v>0.5</v>
      </c>
      <c r="F188">
        <v>297825.57530000003</v>
      </c>
      <c r="G188">
        <v>2019207</v>
      </c>
      <c r="H188">
        <v>24045</v>
      </c>
      <c r="I188">
        <v>1019</v>
      </c>
      <c r="J188" t="s">
        <v>180</v>
      </c>
      <c r="K188" t="s">
        <v>181</v>
      </c>
      <c r="L188" t="s">
        <v>180</v>
      </c>
      <c r="M188">
        <v>126417</v>
      </c>
      <c r="N188">
        <v>1</v>
      </c>
      <c r="O188">
        <v>66</v>
      </c>
      <c r="P188">
        <v>142</v>
      </c>
      <c r="Q188">
        <v>25.5</v>
      </c>
      <c r="R188">
        <v>4</v>
      </c>
      <c r="S188">
        <v>2</v>
      </c>
      <c r="T188" t="s">
        <v>182</v>
      </c>
      <c r="U188" t="s">
        <v>182</v>
      </c>
      <c r="V188" t="s">
        <v>7</v>
      </c>
      <c r="W188" t="s">
        <v>182</v>
      </c>
      <c r="X188">
        <v>4</v>
      </c>
      <c r="Y188" t="s">
        <v>182</v>
      </c>
      <c r="Z188" t="s">
        <v>182</v>
      </c>
      <c r="AA188" t="s">
        <v>182</v>
      </c>
      <c r="AB188" t="s">
        <v>182</v>
      </c>
      <c r="AC188">
        <v>56</v>
      </c>
      <c r="AD188">
        <v>2</v>
      </c>
      <c r="AE188">
        <v>1</v>
      </c>
      <c r="AF188">
        <v>1</v>
      </c>
      <c r="AG188" t="s">
        <v>182</v>
      </c>
      <c r="AH188" t="s">
        <v>182</v>
      </c>
      <c r="AI188" t="s">
        <v>182</v>
      </c>
      <c r="AJ188">
        <v>1</v>
      </c>
      <c r="AK188" t="s">
        <v>182</v>
      </c>
      <c r="AL188" t="s">
        <v>182</v>
      </c>
      <c r="AM188" t="s">
        <v>182</v>
      </c>
      <c r="AN188" t="s">
        <v>182</v>
      </c>
      <c r="AO188" t="b">
        <v>1</v>
      </c>
      <c r="AQ188" s="10">
        <f t="shared" si="4"/>
        <v>42291231.692600004</v>
      </c>
      <c r="AR188" s="10">
        <f t="shared" si="5"/>
        <v>7594552.1701500006</v>
      </c>
    </row>
    <row r="189" spans="1:44" x14ac:dyDescent="0.3">
      <c r="A189">
        <v>188</v>
      </c>
      <c r="B189">
        <v>11</v>
      </c>
      <c r="C189">
        <v>1</v>
      </c>
      <c r="D189">
        <v>25.5</v>
      </c>
      <c r="E189">
        <v>0.5</v>
      </c>
      <c r="F189">
        <v>297825.57530000003</v>
      </c>
      <c r="G189">
        <v>2019207</v>
      </c>
      <c r="H189">
        <v>24045</v>
      </c>
      <c r="I189">
        <v>1019</v>
      </c>
      <c r="J189" t="s">
        <v>180</v>
      </c>
      <c r="K189" t="s">
        <v>181</v>
      </c>
      <c r="L189" t="s">
        <v>180</v>
      </c>
      <c r="M189">
        <v>126417</v>
      </c>
      <c r="N189">
        <v>1</v>
      </c>
      <c r="O189">
        <v>78</v>
      </c>
      <c r="P189">
        <v>179</v>
      </c>
      <c r="Q189">
        <v>25.5</v>
      </c>
      <c r="R189">
        <v>4</v>
      </c>
      <c r="S189">
        <v>2</v>
      </c>
      <c r="T189" t="s">
        <v>182</v>
      </c>
      <c r="U189" t="s">
        <v>182</v>
      </c>
      <c r="V189" t="s">
        <v>7</v>
      </c>
      <c r="W189" t="s">
        <v>182</v>
      </c>
      <c r="X189">
        <v>4</v>
      </c>
      <c r="Y189" t="s">
        <v>182</v>
      </c>
      <c r="Z189" t="s">
        <v>182</v>
      </c>
      <c r="AA189" t="s">
        <v>182</v>
      </c>
      <c r="AB189" t="s">
        <v>182</v>
      </c>
      <c r="AC189">
        <v>56</v>
      </c>
      <c r="AD189">
        <v>2</v>
      </c>
      <c r="AE189">
        <v>1</v>
      </c>
      <c r="AF189">
        <v>1</v>
      </c>
      <c r="AG189" t="s">
        <v>182</v>
      </c>
      <c r="AH189" t="s">
        <v>182</v>
      </c>
      <c r="AI189" t="s">
        <v>182</v>
      </c>
      <c r="AJ189">
        <v>1</v>
      </c>
      <c r="AK189" t="s">
        <v>182</v>
      </c>
      <c r="AL189" t="s">
        <v>182</v>
      </c>
      <c r="AM189" t="s">
        <v>182</v>
      </c>
      <c r="AN189" t="s">
        <v>182</v>
      </c>
      <c r="AO189" t="b">
        <v>1</v>
      </c>
      <c r="AQ189" s="10">
        <f t="shared" si="4"/>
        <v>53310777.978700005</v>
      </c>
      <c r="AR189" s="10">
        <f t="shared" si="5"/>
        <v>7594552.1701500006</v>
      </c>
    </row>
    <row r="190" spans="1:44" x14ac:dyDescent="0.3">
      <c r="A190">
        <v>189</v>
      </c>
      <c r="B190">
        <v>11</v>
      </c>
      <c r="C190">
        <v>1</v>
      </c>
      <c r="D190">
        <v>25.5</v>
      </c>
      <c r="E190">
        <v>0.5</v>
      </c>
      <c r="F190">
        <v>297825.57530000003</v>
      </c>
      <c r="G190">
        <v>2019207</v>
      </c>
      <c r="H190">
        <v>24045</v>
      </c>
      <c r="I190">
        <v>1019</v>
      </c>
      <c r="J190" t="s">
        <v>180</v>
      </c>
      <c r="K190" t="s">
        <v>181</v>
      </c>
      <c r="L190" t="s">
        <v>180</v>
      </c>
      <c r="M190">
        <v>126417</v>
      </c>
      <c r="N190">
        <v>1</v>
      </c>
      <c r="O190">
        <v>85</v>
      </c>
      <c r="P190">
        <v>160</v>
      </c>
      <c r="Q190">
        <v>25.5</v>
      </c>
      <c r="R190">
        <v>3</v>
      </c>
      <c r="S190">
        <v>1</v>
      </c>
      <c r="T190" t="s">
        <v>182</v>
      </c>
      <c r="U190" t="s">
        <v>182</v>
      </c>
      <c r="V190" t="s">
        <v>0</v>
      </c>
      <c r="W190" t="s">
        <v>182</v>
      </c>
      <c r="X190">
        <v>4</v>
      </c>
      <c r="Y190" t="s">
        <v>182</v>
      </c>
      <c r="Z190" t="s">
        <v>182</v>
      </c>
      <c r="AA190" t="s">
        <v>182</v>
      </c>
      <c r="AB190" t="s">
        <v>182</v>
      </c>
      <c r="AC190">
        <v>55</v>
      </c>
      <c r="AD190">
        <v>2</v>
      </c>
      <c r="AE190">
        <v>1</v>
      </c>
      <c r="AF190">
        <v>1</v>
      </c>
      <c r="AG190" t="s">
        <v>182</v>
      </c>
      <c r="AH190" t="s">
        <v>182</v>
      </c>
      <c r="AI190" t="s">
        <v>182</v>
      </c>
      <c r="AJ190">
        <v>1</v>
      </c>
      <c r="AK190" t="s">
        <v>182</v>
      </c>
      <c r="AL190" t="s">
        <v>182</v>
      </c>
      <c r="AM190" t="s">
        <v>182</v>
      </c>
      <c r="AN190" t="s">
        <v>182</v>
      </c>
      <c r="AO190" t="b">
        <v>1</v>
      </c>
      <c r="AQ190" s="10">
        <f t="shared" si="4"/>
        <v>47652092.048000008</v>
      </c>
      <c r="AR190" s="10">
        <f t="shared" si="5"/>
        <v>7594552.1701500006</v>
      </c>
    </row>
    <row r="191" spans="1:44" x14ac:dyDescent="0.3">
      <c r="A191">
        <v>190</v>
      </c>
      <c r="B191">
        <v>11</v>
      </c>
      <c r="C191">
        <v>1</v>
      </c>
      <c r="D191">
        <v>25.5</v>
      </c>
      <c r="E191">
        <v>0.5</v>
      </c>
      <c r="F191">
        <v>297825.57530000003</v>
      </c>
      <c r="G191">
        <v>2019207</v>
      </c>
      <c r="H191">
        <v>24045</v>
      </c>
      <c r="I191">
        <v>1019</v>
      </c>
      <c r="J191" t="s">
        <v>180</v>
      </c>
      <c r="K191" t="s">
        <v>181</v>
      </c>
      <c r="L191" t="s">
        <v>180</v>
      </c>
      <c r="M191">
        <v>126417</v>
      </c>
      <c r="N191">
        <v>1</v>
      </c>
      <c r="O191">
        <v>89</v>
      </c>
      <c r="P191">
        <v>167</v>
      </c>
      <c r="Q191">
        <v>25.5</v>
      </c>
      <c r="R191">
        <v>4</v>
      </c>
      <c r="S191">
        <v>2</v>
      </c>
      <c r="T191" t="s">
        <v>182</v>
      </c>
      <c r="U191" t="s">
        <v>182</v>
      </c>
      <c r="V191" t="s">
        <v>7</v>
      </c>
      <c r="W191" t="s">
        <v>182</v>
      </c>
      <c r="X191">
        <v>4</v>
      </c>
      <c r="Y191" t="s">
        <v>182</v>
      </c>
      <c r="Z191" t="s">
        <v>182</v>
      </c>
      <c r="AA191" t="s">
        <v>182</v>
      </c>
      <c r="AB191" t="s">
        <v>182</v>
      </c>
      <c r="AC191">
        <v>56</v>
      </c>
      <c r="AD191">
        <v>2</v>
      </c>
      <c r="AE191">
        <v>1</v>
      </c>
      <c r="AF191">
        <v>1</v>
      </c>
      <c r="AG191" t="s">
        <v>182</v>
      </c>
      <c r="AH191" t="s">
        <v>182</v>
      </c>
      <c r="AI191" t="s">
        <v>182</v>
      </c>
      <c r="AJ191">
        <v>1</v>
      </c>
      <c r="AK191" t="s">
        <v>182</v>
      </c>
      <c r="AL191" t="s">
        <v>182</v>
      </c>
      <c r="AM191" t="s">
        <v>182</v>
      </c>
      <c r="AN191" t="s">
        <v>182</v>
      </c>
      <c r="AO191" t="b">
        <v>1</v>
      </c>
      <c r="AQ191" s="10">
        <f t="shared" si="4"/>
        <v>49736871.075100005</v>
      </c>
      <c r="AR191" s="10">
        <f t="shared" si="5"/>
        <v>7594552.1701500006</v>
      </c>
    </row>
    <row r="192" spans="1:44" x14ac:dyDescent="0.3">
      <c r="A192">
        <v>191</v>
      </c>
      <c r="B192">
        <v>11</v>
      </c>
      <c r="C192">
        <v>1</v>
      </c>
      <c r="D192">
        <v>25.5</v>
      </c>
      <c r="E192">
        <v>0.5</v>
      </c>
      <c r="F192">
        <v>297825.57530000003</v>
      </c>
      <c r="G192">
        <v>2019207</v>
      </c>
      <c r="H192">
        <v>24045</v>
      </c>
      <c r="I192">
        <v>1019</v>
      </c>
      <c r="J192" t="s">
        <v>180</v>
      </c>
      <c r="K192" t="s">
        <v>181</v>
      </c>
      <c r="L192" t="s">
        <v>180</v>
      </c>
      <c r="M192">
        <v>126417</v>
      </c>
      <c r="N192">
        <v>1</v>
      </c>
      <c r="O192">
        <v>99</v>
      </c>
      <c r="P192">
        <v>192</v>
      </c>
      <c r="Q192">
        <v>25.5</v>
      </c>
      <c r="R192">
        <v>3</v>
      </c>
      <c r="S192">
        <v>1</v>
      </c>
      <c r="T192" t="s">
        <v>182</v>
      </c>
      <c r="U192" t="s">
        <v>182</v>
      </c>
      <c r="V192" t="s">
        <v>0</v>
      </c>
      <c r="W192" t="s">
        <v>182</v>
      </c>
      <c r="X192">
        <v>4</v>
      </c>
      <c r="Y192" t="s">
        <v>182</v>
      </c>
      <c r="Z192" t="s">
        <v>182</v>
      </c>
      <c r="AA192" t="s">
        <v>182</v>
      </c>
      <c r="AB192" t="s">
        <v>182</v>
      </c>
      <c r="AC192">
        <v>55</v>
      </c>
      <c r="AD192">
        <v>2</v>
      </c>
      <c r="AE192">
        <v>1</v>
      </c>
      <c r="AF192">
        <v>1</v>
      </c>
      <c r="AG192" t="s">
        <v>182</v>
      </c>
      <c r="AH192" t="s">
        <v>182</v>
      </c>
      <c r="AI192" t="s">
        <v>182</v>
      </c>
      <c r="AJ192">
        <v>1</v>
      </c>
      <c r="AK192" t="s">
        <v>182</v>
      </c>
      <c r="AL192" t="s">
        <v>182</v>
      </c>
      <c r="AM192" t="s">
        <v>182</v>
      </c>
      <c r="AN192" t="s">
        <v>182</v>
      </c>
      <c r="AO192" t="b">
        <v>1</v>
      </c>
      <c r="AQ192" s="10">
        <f t="shared" si="4"/>
        <v>57182510.457600005</v>
      </c>
      <c r="AR192" s="10">
        <f t="shared" si="5"/>
        <v>7594552.1701500006</v>
      </c>
    </row>
    <row r="193" spans="1:44" x14ac:dyDescent="0.3">
      <c r="A193">
        <v>192</v>
      </c>
      <c r="B193">
        <v>11</v>
      </c>
      <c r="C193">
        <v>1</v>
      </c>
      <c r="D193">
        <v>25.5</v>
      </c>
      <c r="E193">
        <v>0.5</v>
      </c>
      <c r="F193">
        <v>297825.57530000003</v>
      </c>
      <c r="G193">
        <v>2019207</v>
      </c>
      <c r="H193">
        <v>24052</v>
      </c>
      <c r="I193">
        <v>1019</v>
      </c>
      <c r="J193" t="s">
        <v>180</v>
      </c>
      <c r="K193" t="s">
        <v>181</v>
      </c>
      <c r="L193" t="s">
        <v>180</v>
      </c>
      <c r="M193">
        <v>126417</v>
      </c>
      <c r="N193">
        <v>1</v>
      </c>
      <c r="O193">
        <v>16</v>
      </c>
      <c r="P193">
        <v>129</v>
      </c>
      <c r="Q193">
        <v>25.5</v>
      </c>
      <c r="R193">
        <v>5</v>
      </c>
      <c r="S193">
        <v>1</v>
      </c>
      <c r="T193" t="s">
        <v>182</v>
      </c>
      <c r="U193" t="s">
        <v>182</v>
      </c>
      <c r="V193" t="s">
        <v>0</v>
      </c>
      <c r="W193" t="s">
        <v>182</v>
      </c>
      <c r="X193">
        <v>3</v>
      </c>
      <c r="Y193" t="s">
        <v>182</v>
      </c>
      <c r="Z193" t="s">
        <v>182</v>
      </c>
      <c r="AA193" t="s">
        <v>182</v>
      </c>
      <c r="AB193" t="s">
        <v>182</v>
      </c>
      <c r="AC193">
        <v>56</v>
      </c>
      <c r="AD193">
        <v>2</v>
      </c>
      <c r="AE193">
        <v>1</v>
      </c>
      <c r="AF193">
        <v>2</v>
      </c>
      <c r="AG193" t="s">
        <v>182</v>
      </c>
      <c r="AH193" t="s">
        <v>182</v>
      </c>
      <c r="AI193" t="s">
        <v>182</v>
      </c>
      <c r="AJ193">
        <v>1</v>
      </c>
      <c r="AK193" t="s">
        <v>182</v>
      </c>
      <c r="AL193" t="s">
        <v>182</v>
      </c>
      <c r="AM193" t="s">
        <v>182</v>
      </c>
      <c r="AN193" t="s">
        <v>182</v>
      </c>
      <c r="AO193" t="b">
        <v>1</v>
      </c>
      <c r="AQ193" s="10">
        <f t="shared" si="4"/>
        <v>38419499.213700004</v>
      </c>
      <c r="AR193" s="10">
        <f t="shared" si="5"/>
        <v>7594552.1701500006</v>
      </c>
    </row>
    <row r="194" spans="1:44" x14ac:dyDescent="0.3">
      <c r="A194">
        <v>193</v>
      </c>
      <c r="B194">
        <v>11</v>
      </c>
      <c r="C194">
        <v>1</v>
      </c>
      <c r="D194">
        <v>25.5</v>
      </c>
      <c r="E194">
        <v>0.5</v>
      </c>
      <c r="F194">
        <v>297825.57530000003</v>
      </c>
      <c r="G194">
        <v>2019207</v>
      </c>
      <c r="H194">
        <v>24052</v>
      </c>
      <c r="I194">
        <v>1019</v>
      </c>
      <c r="J194" t="s">
        <v>180</v>
      </c>
      <c r="K194" t="s">
        <v>181</v>
      </c>
      <c r="L194" t="s">
        <v>180</v>
      </c>
      <c r="M194">
        <v>126417</v>
      </c>
      <c r="N194">
        <v>1</v>
      </c>
      <c r="O194">
        <v>32</v>
      </c>
      <c r="P194">
        <v>136</v>
      </c>
      <c r="Q194">
        <v>25.5</v>
      </c>
      <c r="R194">
        <v>5</v>
      </c>
      <c r="S194">
        <v>2</v>
      </c>
      <c r="T194" t="s">
        <v>182</v>
      </c>
      <c r="U194" t="s">
        <v>182</v>
      </c>
      <c r="V194" t="s">
        <v>7</v>
      </c>
      <c r="W194" t="s">
        <v>182</v>
      </c>
      <c r="X194">
        <v>4</v>
      </c>
      <c r="Y194" t="s">
        <v>182</v>
      </c>
      <c r="Z194" t="s">
        <v>182</v>
      </c>
      <c r="AA194" t="s">
        <v>182</v>
      </c>
      <c r="AB194" t="s">
        <v>182</v>
      </c>
      <c r="AC194">
        <v>56</v>
      </c>
      <c r="AD194">
        <v>2</v>
      </c>
      <c r="AE194">
        <v>1</v>
      </c>
      <c r="AF194">
        <v>2</v>
      </c>
      <c r="AG194" t="s">
        <v>182</v>
      </c>
      <c r="AH194" t="s">
        <v>182</v>
      </c>
      <c r="AI194" t="s">
        <v>182</v>
      </c>
      <c r="AJ194">
        <v>1</v>
      </c>
      <c r="AK194" t="s">
        <v>182</v>
      </c>
      <c r="AL194" t="s">
        <v>182</v>
      </c>
      <c r="AM194" t="s">
        <v>182</v>
      </c>
      <c r="AN194" t="s">
        <v>182</v>
      </c>
      <c r="AO194" t="b">
        <v>1</v>
      </c>
      <c r="AQ194" s="10">
        <f t="shared" ref="AQ194:AQ257" si="6">$F194*P194</f>
        <v>40504278.240800001</v>
      </c>
      <c r="AR194" s="10">
        <f t="shared" ref="AR194:AR257" si="7">$F194*Q194</f>
        <v>7594552.1701500006</v>
      </c>
    </row>
    <row r="195" spans="1:44" x14ac:dyDescent="0.3">
      <c r="A195">
        <v>194</v>
      </c>
      <c r="B195">
        <v>11</v>
      </c>
      <c r="C195">
        <v>1</v>
      </c>
      <c r="D195">
        <v>25.5</v>
      </c>
      <c r="E195">
        <v>0.5</v>
      </c>
      <c r="F195">
        <v>297825.57530000003</v>
      </c>
      <c r="G195">
        <v>2019207</v>
      </c>
      <c r="H195">
        <v>24052</v>
      </c>
      <c r="I195">
        <v>1019</v>
      </c>
      <c r="J195" t="s">
        <v>180</v>
      </c>
      <c r="K195" t="s">
        <v>181</v>
      </c>
      <c r="L195" t="s">
        <v>180</v>
      </c>
      <c r="M195">
        <v>126417</v>
      </c>
      <c r="N195">
        <v>1</v>
      </c>
      <c r="O195">
        <v>49</v>
      </c>
      <c r="P195">
        <v>146</v>
      </c>
      <c r="Q195">
        <v>25.5</v>
      </c>
      <c r="R195">
        <v>3</v>
      </c>
      <c r="S195">
        <v>1</v>
      </c>
      <c r="T195" t="s">
        <v>182</v>
      </c>
      <c r="U195" t="s">
        <v>182</v>
      </c>
      <c r="V195" t="s">
        <v>7</v>
      </c>
      <c r="W195" t="s">
        <v>182</v>
      </c>
      <c r="X195">
        <v>3</v>
      </c>
      <c r="Y195" t="s">
        <v>182</v>
      </c>
      <c r="Z195" t="s">
        <v>182</v>
      </c>
      <c r="AA195">
        <v>1E-3</v>
      </c>
      <c r="AB195" t="s">
        <v>182</v>
      </c>
      <c r="AC195">
        <v>57</v>
      </c>
      <c r="AD195">
        <v>2</v>
      </c>
      <c r="AE195">
        <v>1</v>
      </c>
      <c r="AF195">
        <v>2</v>
      </c>
      <c r="AG195" t="s">
        <v>182</v>
      </c>
      <c r="AH195" t="s">
        <v>182</v>
      </c>
      <c r="AI195" t="s">
        <v>182</v>
      </c>
      <c r="AJ195">
        <v>1</v>
      </c>
      <c r="AK195" t="s">
        <v>182</v>
      </c>
      <c r="AL195" t="s">
        <v>182</v>
      </c>
      <c r="AM195" t="s">
        <v>182</v>
      </c>
      <c r="AN195" t="s">
        <v>182</v>
      </c>
      <c r="AO195" t="b">
        <v>1</v>
      </c>
      <c r="AQ195" s="10">
        <f t="shared" si="6"/>
        <v>43482533.993800007</v>
      </c>
      <c r="AR195" s="10">
        <f t="shared" si="7"/>
        <v>7594552.1701500006</v>
      </c>
    </row>
    <row r="196" spans="1:44" x14ac:dyDescent="0.3">
      <c r="A196">
        <v>195</v>
      </c>
      <c r="B196">
        <v>11</v>
      </c>
      <c r="C196">
        <v>1</v>
      </c>
      <c r="D196">
        <v>25.5</v>
      </c>
      <c r="E196">
        <v>0.5</v>
      </c>
      <c r="F196">
        <v>297825.57530000003</v>
      </c>
      <c r="G196">
        <v>2019207</v>
      </c>
      <c r="H196">
        <v>24052</v>
      </c>
      <c r="I196">
        <v>1019</v>
      </c>
      <c r="J196" t="s">
        <v>180</v>
      </c>
      <c r="K196" t="s">
        <v>181</v>
      </c>
      <c r="L196" t="s">
        <v>180</v>
      </c>
      <c r="M196">
        <v>126417</v>
      </c>
      <c r="N196">
        <v>1</v>
      </c>
      <c r="O196">
        <v>50</v>
      </c>
      <c r="P196">
        <v>134</v>
      </c>
      <c r="Q196">
        <v>25.5</v>
      </c>
      <c r="R196">
        <v>3</v>
      </c>
      <c r="S196">
        <v>1</v>
      </c>
      <c r="T196" t="s">
        <v>182</v>
      </c>
      <c r="U196" t="s">
        <v>182</v>
      </c>
      <c r="V196" t="s">
        <v>7</v>
      </c>
      <c r="W196" t="s">
        <v>182</v>
      </c>
      <c r="X196">
        <v>3</v>
      </c>
      <c r="Y196" t="s">
        <v>182</v>
      </c>
      <c r="Z196" t="s">
        <v>182</v>
      </c>
      <c r="AA196">
        <v>1E-3</v>
      </c>
      <c r="AB196" t="s">
        <v>182</v>
      </c>
      <c r="AC196">
        <v>55</v>
      </c>
      <c r="AD196">
        <v>2</v>
      </c>
      <c r="AE196">
        <v>1</v>
      </c>
      <c r="AF196">
        <v>2</v>
      </c>
      <c r="AG196" t="s">
        <v>182</v>
      </c>
      <c r="AH196" t="s">
        <v>182</v>
      </c>
      <c r="AI196" t="s">
        <v>182</v>
      </c>
      <c r="AJ196">
        <v>1</v>
      </c>
      <c r="AK196" t="s">
        <v>182</v>
      </c>
      <c r="AL196" t="s">
        <v>182</v>
      </c>
      <c r="AM196" t="s">
        <v>182</v>
      </c>
      <c r="AN196" t="s">
        <v>182</v>
      </c>
      <c r="AO196" t="b">
        <v>1</v>
      </c>
      <c r="AQ196" s="10">
        <f t="shared" si="6"/>
        <v>39908627.090200007</v>
      </c>
      <c r="AR196" s="10">
        <f t="shared" si="7"/>
        <v>7594552.1701500006</v>
      </c>
    </row>
    <row r="197" spans="1:44" x14ac:dyDescent="0.3">
      <c r="A197">
        <v>196</v>
      </c>
      <c r="B197">
        <v>11</v>
      </c>
      <c r="C197">
        <v>1</v>
      </c>
      <c r="D197">
        <v>25.5</v>
      </c>
      <c r="E197">
        <v>0.5</v>
      </c>
      <c r="F197">
        <v>297825.57530000003</v>
      </c>
      <c r="G197">
        <v>2019207</v>
      </c>
      <c r="H197">
        <v>24052</v>
      </c>
      <c r="I197">
        <v>1019</v>
      </c>
      <c r="J197" t="s">
        <v>180</v>
      </c>
      <c r="K197" t="s">
        <v>181</v>
      </c>
      <c r="L197" t="s">
        <v>180</v>
      </c>
      <c r="M197">
        <v>126417</v>
      </c>
      <c r="N197">
        <v>1</v>
      </c>
      <c r="O197">
        <v>53</v>
      </c>
      <c r="P197">
        <v>131</v>
      </c>
      <c r="Q197">
        <v>25.5</v>
      </c>
      <c r="R197">
        <v>3</v>
      </c>
      <c r="S197">
        <v>1</v>
      </c>
      <c r="T197" t="s">
        <v>182</v>
      </c>
      <c r="U197" t="s">
        <v>182</v>
      </c>
      <c r="V197" t="s">
        <v>7</v>
      </c>
      <c r="W197" t="s">
        <v>182</v>
      </c>
      <c r="X197">
        <v>3</v>
      </c>
      <c r="Y197" t="s">
        <v>182</v>
      </c>
      <c r="Z197" t="s">
        <v>182</v>
      </c>
      <c r="AA197">
        <v>1E-3</v>
      </c>
      <c r="AB197" t="s">
        <v>182</v>
      </c>
      <c r="AC197">
        <v>57</v>
      </c>
      <c r="AD197">
        <v>2</v>
      </c>
      <c r="AE197">
        <v>1</v>
      </c>
      <c r="AF197">
        <v>2</v>
      </c>
      <c r="AG197" t="s">
        <v>182</v>
      </c>
      <c r="AH197" t="s">
        <v>182</v>
      </c>
      <c r="AI197" t="s">
        <v>182</v>
      </c>
      <c r="AJ197">
        <v>1</v>
      </c>
      <c r="AK197" t="s">
        <v>182</v>
      </c>
      <c r="AL197" t="s">
        <v>182</v>
      </c>
      <c r="AM197" t="s">
        <v>182</v>
      </c>
      <c r="AN197" t="s">
        <v>182</v>
      </c>
      <c r="AO197" t="b">
        <v>1</v>
      </c>
      <c r="AQ197" s="10">
        <f t="shared" si="6"/>
        <v>39015150.364300005</v>
      </c>
      <c r="AR197" s="10">
        <f t="shared" si="7"/>
        <v>7594552.1701500006</v>
      </c>
    </row>
    <row r="198" spans="1:44" x14ac:dyDescent="0.3">
      <c r="A198">
        <v>197</v>
      </c>
      <c r="B198">
        <v>11</v>
      </c>
      <c r="C198">
        <v>1</v>
      </c>
      <c r="D198">
        <v>25.5</v>
      </c>
      <c r="E198">
        <v>0.5</v>
      </c>
      <c r="F198">
        <v>297825.57530000003</v>
      </c>
      <c r="G198">
        <v>2019207</v>
      </c>
      <c r="H198">
        <v>24052</v>
      </c>
      <c r="I198">
        <v>1019</v>
      </c>
      <c r="J198" t="s">
        <v>180</v>
      </c>
      <c r="K198" t="s">
        <v>181</v>
      </c>
      <c r="L198" t="s">
        <v>180</v>
      </c>
      <c r="M198">
        <v>126417</v>
      </c>
      <c r="N198">
        <v>1</v>
      </c>
      <c r="O198">
        <v>60</v>
      </c>
      <c r="P198">
        <v>164</v>
      </c>
      <c r="Q198">
        <v>25.5</v>
      </c>
      <c r="R198">
        <v>5</v>
      </c>
      <c r="S198">
        <v>1</v>
      </c>
      <c r="T198" t="s">
        <v>182</v>
      </c>
      <c r="U198" t="s">
        <v>182</v>
      </c>
      <c r="V198" t="s">
        <v>0</v>
      </c>
      <c r="W198" t="s">
        <v>182</v>
      </c>
      <c r="X198">
        <v>3</v>
      </c>
      <c r="Y198" t="s">
        <v>182</v>
      </c>
      <c r="Z198" t="s">
        <v>182</v>
      </c>
      <c r="AA198" t="s">
        <v>182</v>
      </c>
      <c r="AB198" t="s">
        <v>182</v>
      </c>
      <c r="AC198">
        <v>56</v>
      </c>
      <c r="AD198">
        <v>2</v>
      </c>
      <c r="AE198">
        <v>1</v>
      </c>
      <c r="AF198">
        <v>2</v>
      </c>
      <c r="AG198" t="s">
        <v>182</v>
      </c>
      <c r="AH198" t="s">
        <v>182</v>
      </c>
      <c r="AI198" t="s">
        <v>182</v>
      </c>
      <c r="AJ198">
        <v>1</v>
      </c>
      <c r="AK198" t="s">
        <v>182</v>
      </c>
      <c r="AL198" t="s">
        <v>182</v>
      </c>
      <c r="AM198" t="s">
        <v>182</v>
      </c>
      <c r="AN198" t="s">
        <v>182</v>
      </c>
      <c r="AO198" t="b">
        <v>1</v>
      </c>
      <c r="AQ198" s="10">
        <f t="shared" si="6"/>
        <v>48843394.349200003</v>
      </c>
      <c r="AR198" s="10">
        <f t="shared" si="7"/>
        <v>7594552.1701500006</v>
      </c>
    </row>
    <row r="199" spans="1:44" x14ac:dyDescent="0.3">
      <c r="A199">
        <v>198</v>
      </c>
      <c r="B199">
        <v>11</v>
      </c>
      <c r="C199">
        <v>1</v>
      </c>
      <c r="D199">
        <v>25.5</v>
      </c>
      <c r="E199">
        <v>0.5</v>
      </c>
      <c r="F199">
        <v>297825.57530000003</v>
      </c>
      <c r="G199">
        <v>2019207</v>
      </c>
      <c r="H199">
        <v>24052</v>
      </c>
      <c r="I199">
        <v>1019</v>
      </c>
      <c r="J199" t="s">
        <v>180</v>
      </c>
      <c r="K199" t="s">
        <v>181</v>
      </c>
      <c r="L199" t="s">
        <v>180</v>
      </c>
      <c r="M199">
        <v>126417</v>
      </c>
      <c r="N199">
        <v>1</v>
      </c>
      <c r="O199">
        <v>61</v>
      </c>
      <c r="P199">
        <v>144</v>
      </c>
      <c r="Q199">
        <v>25.5</v>
      </c>
      <c r="R199">
        <v>5</v>
      </c>
      <c r="S199">
        <v>1</v>
      </c>
      <c r="T199" t="s">
        <v>182</v>
      </c>
      <c r="U199" t="s">
        <v>182</v>
      </c>
      <c r="V199" t="s">
        <v>0</v>
      </c>
      <c r="W199" t="s">
        <v>182</v>
      </c>
      <c r="X199">
        <v>3</v>
      </c>
      <c r="Y199" t="s">
        <v>182</v>
      </c>
      <c r="Z199" t="s">
        <v>182</v>
      </c>
      <c r="AA199" t="s">
        <v>182</v>
      </c>
      <c r="AB199" t="s">
        <v>182</v>
      </c>
      <c r="AC199">
        <v>56</v>
      </c>
      <c r="AD199">
        <v>2</v>
      </c>
      <c r="AE199">
        <v>1</v>
      </c>
      <c r="AF199">
        <v>2</v>
      </c>
      <c r="AG199" t="s">
        <v>182</v>
      </c>
      <c r="AH199" t="s">
        <v>182</v>
      </c>
      <c r="AI199" t="s">
        <v>182</v>
      </c>
      <c r="AJ199">
        <v>1</v>
      </c>
      <c r="AK199" t="s">
        <v>182</v>
      </c>
      <c r="AL199" t="s">
        <v>182</v>
      </c>
      <c r="AM199" t="s">
        <v>182</v>
      </c>
      <c r="AN199" t="s">
        <v>182</v>
      </c>
      <c r="AO199" t="b">
        <v>1</v>
      </c>
      <c r="AQ199" s="10">
        <f t="shared" si="6"/>
        <v>42886882.843200006</v>
      </c>
      <c r="AR199" s="10">
        <f t="shared" si="7"/>
        <v>7594552.1701500006</v>
      </c>
    </row>
    <row r="200" spans="1:44" x14ac:dyDescent="0.3">
      <c r="A200">
        <v>199</v>
      </c>
      <c r="B200">
        <v>11</v>
      </c>
      <c r="C200">
        <v>1</v>
      </c>
      <c r="D200">
        <v>25.5</v>
      </c>
      <c r="E200">
        <v>0.5</v>
      </c>
      <c r="F200">
        <v>297825.57530000003</v>
      </c>
      <c r="G200">
        <v>2019207</v>
      </c>
      <c r="H200">
        <v>24052</v>
      </c>
      <c r="I200">
        <v>1019</v>
      </c>
      <c r="J200" t="s">
        <v>180</v>
      </c>
      <c r="K200" t="s">
        <v>181</v>
      </c>
      <c r="L200" t="s">
        <v>180</v>
      </c>
      <c r="M200">
        <v>126417</v>
      </c>
      <c r="N200">
        <v>1</v>
      </c>
      <c r="O200">
        <v>64</v>
      </c>
      <c r="P200">
        <v>148</v>
      </c>
      <c r="Q200">
        <v>25.5</v>
      </c>
      <c r="R200">
        <v>3</v>
      </c>
      <c r="S200">
        <v>1</v>
      </c>
      <c r="T200" t="s">
        <v>182</v>
      </c>
      <c r="U200" t="s">
        <v>182</v>
      </c>
      <c r="V200" t="s">
        <v>7</v>
      </c>
      <c r="W200" t="s">
        <v>182</v>
      </c>
      <c r="X200">
        <v>3</v>
      </c>
      <c r="Y200" t="s">
        <v>182</v>
      </c>
      <c r="Z200" t="s">
        <v>182</v>
      </c>
      <c r="AA200">
        <v>1E-3</v>
      </c>
      <c r="AB200" t="s">
        <v>182</v>
      </c>
      <c r="AC200">
        <v>55</v>
      </c>
      <c r="AD200">
        <v>2</v>
      </c>
      <c r="AE200">
        <v>1</v>
      </c>
      <c r="AF200">
        <v>2</v>
      </c>
      <c r="AG200" t="s">
        <v>182</v>
      </c>
      <c r="AH200" t="s">
        <v>182</v>
      </c>
      <c r="AI200" t="s">
        <v>182</v>
      </c>
      <c r="AJ200">
        <v>1</v>
      </c>
      <c r="AK200" t="s">
        <v>182</v>
      </c>
      <c r="AL200" t="s">
        <v>182</v>
      </c>
      <c r="AM200" t="s">
        <v>182</v>
      </c>
      <c r="AN200" t="s">
        <v>182</v>
      </c>
      <c r="AO200" t="b">
        <v>1</v>
      </c>
      <c r="AQ200" s="10">
        <f t="shared" si="6"/>
        <v>44078185.144400001</v>
      </c>
      <c r="AR200" s="10">
        <f t="shared" si="7"/>
        <v>7594552.1701500006</v>
      </c>
    </row>
    <row r="201" spans="1:44" x14ac:dyDescent="0.3">
      <c r="A201">
        <v>200</v>
      </c>
      <c r="B201">
        <v>11</v>
      </c>
      <c r="C201">
        <v>1</v>
      </c>
      <c r="D201">
        <v>25.5</v>
      </c>
      <c r="E201">
        <v>0.5</v>
      </c>
      <c r="F201">
        <v>297825.57530000003</v>
      </c>
      <c r="G201">
        <v>2019207</v>
      </c>
      <c r="H201">
        <v>24052</v>
      </c>
      <c r="I201">
        <v>1019</v>
      </c>
      <c r="J201" t="s">
        <v>180</v>
      </c>
      <c r="K201" t="s">
        <v>181</v>
      </c>
      <c r="L201" t="s">
        <v>180</v>
      </c>
      <c r="M201">
        <v>126417</v>
      </c>
      <c r="N201">
        <v>1</v>
      </c>
      <c r="O201">
        <v>75</v>
      </c>
      <c r="P201">
        <v>149</v>
      </c>
      <c r="Q201">
        <v>25.5</v>
      </c>
      <c r="R201">
        <v>3</v>
      </c>
      <c r="S201">
        <v>1</v>
      </c>
      <c r="T201" t="s">
        <v>182</v>
      </c>
      <c r="U201" t="s">
        <v>182</v>
      </c>
      <c r="V201" t="s">
        <v>7</v>
      </c>
      <c r="W201" t="s">
        <v>182</v>
      </c>
      <c r="X201">
        <v>3</v>
      </c>
      <c r="Y201" t="s">
        <v>182</v>
      </c>
      <c r="Z201" t="s">
        <v>182</v>
      </c>
      <c r="AA201">
        <v>1E-3</v>
      </c>
      <c r="AB201" t="s">
        <v>182</v>
      </c>
      <c r="AC201">
        <v>57</v>
      </c>
      <c r="AD201">
        <v>2</v>
      </c>
      <c r="AE201">
        <v>1</v>
      </c>
      <c r="AF201">
        <v>2</v>
      </c>
      <c r="AG201" t="s">
        <v>182</v>
      </c>
      <c r="AH201" t="s">
        <v>182</v>
      </c>
      <c r="AI201" t="s">
        <v>182</v>
      </c>
      <c r="AJ201">
        <v>1</v>
      </c>
      <c r="AK201" t="s">
        <v>182</v>
      </c>
      <c r="AL201" t="s">
        <v>182</v>
      </c>
      <c r="AM201" t="s">
        <v>182</v>
      </c>
      <c r="AN201" t="s">
        <v>182</v>
      </c>
      <c r="AO201" t="b">
        <v>1</v>
      </c>
      <c r="AQ201" s="10">
        <f t="shared" si="6"/>
        <v>44376010.719700001</v>
      </c>
      <c r="AR201" s="10">
        <f t="shared" si="7"/>
        <v>7594552.1701500006</v>
      </c>
    </row>
    <row r="202" spans="1:44" x14ac:dyDescent="0.3">
      <c r="A202">
        <v>201</v>
      </c>
      <c r="B202">
        <v>11</v>
      </c>
      <c r="C202">
        <v>1</v>
      </c>
      <c r="D202">
        <v>25.5</v>
      </c>
      <c r="E202">
        <v>0.5</v>
      </c>
      <c r="F202">
        <v>297825.57530000003</v>
      </c>
      <c r="G202">
        <v>2019207</v>
      </c>
      <c r="H202">
        <v>24052</v>
      </c>
      <c r="I202">
        <v>1019</v>
      </c>
      <c r="J202" t="s">
        <v>180</v>
      </c>
      <c r="K202" t="s">
        <v>181</v>
      </c>
      <c r="L202" t="s">
        <v>180</v>
      </c>
      <c r="M202">
        <v>126417</v>
      </c>
      <c r="N202">
        <v>1</v>
      </c>
      <c r="O202">
        <v>96</v>
      </c>
      <c r="P202">
        <v>141</v>
      </c>
      <c r="Q202">
        <v>25.5</v>
      </c>
      <c r="R202">
        <v>3</v>
      </c>
      <c r="S202">
        <v>1</v>
      </c>
      <c r="T202" t="s">
        <v>182</v>
      </c>
      <c r="U202" t="s">
        <v>182</v>
      </c>
      <c r="V202" t="s">
        <v>7</v>
      </c>
      <c r="W202" t="s">
        <v>182</v>
      </c>
      <c r="X202">
        <v>3</v>
      </c>
      <c r="Y202" t="s">
        <v>182</v>
      </c>
      <c r="Z202" t="s">
        <v>182</v>
      </c>
      <c r="AA202">
        <v>1E-3</v>
      </c>
      <c r="AB202" t="s">
        <v>182</v>
      </c>
      <c r="AC202">
        <v>57</v>
      </c>
      <c r="AD202">
        <v>2</v>
      </c>
      <c r="AE202">
        <v>1</v>
      </c>
      <c r="AF202">
        <v>2</v>
      </c>
      <c r="AG202" t="s">
        <v>182</v>
      </c>
      <c r="AH202" t="s">
        <v>182</v>
      </c>
      <c r="AI202" t="s">
        <v>182</v>
      </c>
      <c r="AJ202">
        <v>1</v>
      </c>
      <c r="AK202" t="s">
        <v>182</v>
      </c>
      <c r="AL202" t="s">
        <v>182</v>
      </c>
      <c r="AM202" t="s">
        <v>182</v>
      </c>
      <c r="AN202" t="s">
        <v>182</v>
      </c>
      <c r="AO202" t="b">
        <v>1</v>
      </c>
      <c r="AQ202" s="10">
        <f t="shared" si="6"/>
        <v>41993406.117300004</v>
      </c>
      <c r="AR202" s="10">
        <f t="shared" si="7"/>
        <v>7594552.1701500006</v>
      </c>
    </row>
    <row r="203" spans="1:44" x14ac:dyDescent="0.3">
      <c r="A203">
        <v>202</v>
      </c>
      <c r="B203">
        <v>11</v>
      </c>
      <c r="C203">
        <v>1</v>
      </c>
      <c r="D203">
        <v>25.5</v>
      </c>
      <c r="E203">
        <v>0.5</v>
      </c>
      <c r="F203">
        <v>297825.57530000003</v>
      </c>
      <c r="G203">
        <v>2019207</v>
      </c>
      <c r="H203">
        <v>24052</v>
      </c>
      <c r="I203">
        <v>1019</v>
      </c>
      <c r="J203" t="s">
        <v>180</v>
      </c>
      <c r="K203" t="s">
        <v>181</v>
      </c>
      <c r="L203" t="s">
        <v>180</v>
      </c>
      <c r="M203">
        <v>126417</v>
      </c>
      <c r="N203">
        <v>1</v>
      </c>
      <c r="O203">
        <v>98</v>
      </c>
      <c r="P203">
        <v>143</v>
      </c>
      <c r="Q203">
        <v>25.5</v>
      </c>
      <c r="R203">
        <v>3</v>
      </c>
      <c r="S203">
        <v>1</v>
      </c>
      <c r="T203" t="s">
        <v>182</v>
      </c>
      <c r="U203" t="s">
        <v>182</v>
      </c>
      <c r="V203" t="s">
        <v>7</v>
      </c>
      <c r="W203" t="s">
        <v>182</v>
      </c>
      <c r="X203">
        <v>3</v>
      </c>
      <c r="Y203" t="s">
        <v>182</v>
      </c>
      <c r="Z203" t="s">
        <v>182</v>
      </c>
      <c r="AA203">
        <v>1E-3</v>
      </c>
      <c r="AB203" t="s">
        <v>182</v>
      </c>
      <c r="AC203">
        <v>55</v>
      </c>
      <c r="AD203">
        <v>2</v>
      </c>
      <c r="AE203">
        <v>1</v>
      </c>
      <c r="AF203">
        <v>2</v>
      </c>
      <c r="AG203" t="s">
        <v>182</v>
      </c>
      <c r="AH203" t="s">
        <v>182</v>
      </c>
      <c r="AI203" t="s">
        <v>182</v>
      </c>
      <c r="AJ203">
        <v>1</v>
      </c>
      <c r="AK203" t="s">
        <v>182</v>
      </c>
      <c r="AL203" t="s">
        <v>182</v>
      </c>
      <c r="AM203" t="s">
        <v>182</v>
      </c>
      <c r="AN203" t="s">
        <v>182</v>
      </c>
      <c r="AO203" t="b">
        <v>1</v>
      </c>
      <c r="AQ203" s="10">
        <f t="shared" si="6"/>
        <v>42589057.267900005</v>
      </c>
      <c r="AR203" s="10">
        <f t="shared" si="7"/>
        <v>7594552.1701500006</v>
      </c>
    </row>
    <row r="204" spans="1:44" x14ac:dyDescent="0.3">
      <c r="A204">
        <v>203</v>
      </c>
      <c r="B204">
        <v>11</v>
      </c>
      <c r="C204">
        <v>1</v>
      </c>
      <c r="D204">
        <v>25.5</v>
      </c>
      <c r="E204">
        <v>0.5</v>
      </c>
      <c r="F204">
        <v>297825.57530000003</v>
      </c>
      <c r="G204">
        <v>2019207</v>
      </c>
      <c r="H204">
        <v>24060</v>
      </c>
      <c r="I204">
        <v>1019</v>
      </c>
      <c r="J204" t="s">
        <v>180</v>
      </c>
      <c r="K204" t="s">
        <v>181</v>
      </c>
      <c r="L204" t="s">
        <v>180</v>
      </c>
      <c r="M204">
        <v>126417</v>
      </c>
      <c r="N204">
        <v>1</v>
      </c>
      <c r="O204">
        <v>2</v>
      </c>
      <c r="P204">
        <v>141</v>
      </c>
      <c r="Q204">
        <v>25.5</v>
      </c>
      <c r="R204">
        <v>3</v>
      </c>
      <c r="S204">
        <v>1</v>
      </c>
      <c r="T204" t="s">
        <v>182</v>
      </c>
      <c r="U204" t="s">
        <v>182</v>
      </c>
      <c r="V204" t="s">
        <v>0</v>
      </c>
      <c r="W204" t="s">
        <v>182</v>
      </c>
      <c r="X204">
        <v>4</v>
      </c>
      <c r="Y204" t="s">
        <v>182</v>
      </c>
      <c r="Z204" t="s">
        <v>182</v>
      </c>
      <c r="AA204" t="s">
        <v>182</v>
      </c>
      <c r="AB204" t="s">
        <v>182</v>
      </c>
      <c r="AC204">
        <v>58</v>
      </c>
      <c r="AD204">
        <v>2</v>
      </c>
      <c r="AE204">
        <v>1</v>
      </c>
      <c r="AF204">
        <v>1</v>
      </c>
      <c r="AG204" t="s">
        <v>182</v>
      </c>
      <c r="AH204" t="s">
        <v>182</v>
      </c>
      <c r="AI204" t="s">
        <v>182</v>
      </c>
      <c r="AJ204">
        <v>1</v>
      </c>
      <c r="AK204" t="s">
        <v>182</v>
      </c>
      <c r="AL204" t="s">
        <v>182</v>
      </c>
      <c r="AM204" t="s">
        <v>182</v>
      </c>
      <c r="AN204" t="s">
        <v>182</v>
      </c>
      <c r="AO204" t="b">
        <v>1</v>
      </c>
      <c r="AQ204" s="10">
        <f t="shared" si="6"/>
        <v>41993406.117300004</v>
      </c>
      <c r="AR204" s="10">
        <f t="shared" si="7"/>
        <v>7594552.1701500006</v>
      </c>
    </row>
    <row r="205" spans="1:44" x14ac:dyDescent="0.3">
      <c r="A205">
        <v>204</v>
      </c>
      <c r="B205">
        <v>11</v>
      </c>
      <c r="C205">
        <v>1</v>
      </c>
      <c r="D205">
        <v>25.5</v>
      </c>
      <c r="E205">
        <v>0.5</v>
      </c>
      <c r="F205">
        <v>297825.57530000003</v>
      </c>
      <c r="G205">
        <v>2019207</v>
      </c>
      <c r="H205">
        <v>24060</v>
      </c>
      <c r="I205">
        <v>1019</v>
      </c>
      <c r="J205" t="s">
        <v>180</v>
      </c>
      <c r="K205" t="s">
        <v>181</v>
      </c>
      <c r="L205" t="s">
        <v>180</v>
      </c>
      <c r="M205">
        <v>126417</v>
      </c>
      <c r="N205">
        <v>1</v>
      </c>
      <c r="O205">
        <v>3</v>
      </c>
      <c r="P205">
        <v>160</v>
      </c>
      <c r="Q205">
        <v>25.5</v>
      </c>
      <c r="R205">
        <v>4</v>
      </c>
      <c r="S205">
        <v>1</v>
      </c>
      <c r="T205" t="s">
        <v>182</v>
      </c>
      <c r="U205" t="s">
        <v>182</v>
      </c>
      <c r="V205" t="s">
        <v>7</v>
      </c>
      <c r="W205" t="s">
        <v>182</v>
      </c>
      <c r="X205">
        <v>4</v>
      </c>
      <c r="Y205" t="s">
        <v>182</v>
      </c>
      <c r="Z205" t="s">
        <v>182</v>
      </c>
      <c r="AA205" t="s">
        <v>182</v>
      </c>
      <c r="AB205" t="s">
        <v>182</v>
      </c>
      <c r="AC205">
        <v>54</v>
      </c>
      <c r="AD205">
        <v>2</v>
      </c>
      <c r="AE205">
        <v>1</v>
      </c>
      <c r="AF205">
        <v>1</v>
      </c>
      <c r="AG205" t="s">
        <v>182</v>
      </c>
      <c r="AH205" t="s">
        <v>182</v>
      </c>
      <c r="AI205" t="s">
        <v>182</v>
      </c>
      <c r="AJ205">
        <v>1</v>
      </c>
      <c r="AK205" t="s">
        <v>182</v>
      </c>
      <c r="AL205" t="s">
        <v>182</v>
      </c>
      <c r="AM205" t="s">
        <v>182</v>
      </c>
      <c r="AN205" t="s">
        <v>182</v>
      </c>
      <c r="AO205" t="b">
        <v>1</v>
      </c>
      <c r="AQ205" s="10">
        <f t="shared" si="6"/>
        <v>47652092.048000008</v>
      </c>
      <c r="AR205" s="10">
        <f t="shared" si="7"/>
        <v>7594552.1701500006</v>
      </c>
    </row>
    <row r="206" spans="1:44" x14ac:dyDescent="0.3">
      <c r="A206">
        <v>205</v>
      </c>
      <c r="B206">
        <v>11</v>
      </c>
      <c r="C206">
        <v>1</v>
      </c>
      <c r="D206">
        <v>25.5</v>
      </c>
      <c r="E206">
        <v>0.5</v>
      </c>
      <c r="F206">
        <v>297825.57530000003</v>
      </c>
      <c r="G206">
        <v>2019207</v>
      </c>
      <c r="H206">
        <v>24060</v>
      </c>
      <c r="I206">
        <v>1019</v>
      </c>
      <c r="J206" t="s">
        <v>180</v>
      </c>
      <c r="K206" t="s">
        <v>181</v>
      </c>
      <c r="L206" t="s">
        <v>180</v>
      </c>
      <c r="M206">
        <v>126417</v>
      </c>
      <c r="N206">
        <v>1</v>
      </c>
      <c r="O206">
        <v>9</v>
      </c>
      <c r="P206">
        <v>163</v>
      </c>
      <c r="Q206">
        <v>25.5</v>
      </c>
      <c r="R206">
        <v>4</v>
      </c>
      <c r="S206">
        <v>1</v>
      </c>
      <c r="T206" t="s">
        <v>182</v>
      </c>
      <c r="U206" t="s">
        <v>182</v>
      </c>
      <c r="V206" t="s">
        <v>7</v>
      </c>
      <c r="W206" t="s">
        <v>182</v>
      </c>
      <c r="X206">
        <v>4</v>
      </c>
      <c r="Y206" t="s">
        <v>182</v>
      </c>
      <c r="Z206" t="s">
        <v>182</v>
      </c>
      <c r="AA206" t="s">
        <v>182</v>
      </c>
      <c r="AB206" t="s">
        <v>182</v>
      </c>
      <c r="AC206">
        <v>54</v>
      </c>
      <c r="AD206">
        <v>2</v>
      </c>
      <c r="AE206">
        <v>1</v>
      </c>
      <c r="AF206">
        <v>2</v>
      </c>
      <c r="AG206" t="s">
        <v>182</v>
      </c>
      <c r="AH206" t="s">
        <v>182</v>
      </c>
      <c r="AI206" t="s">
        <v>182</v>
      </c>
      <c r="AJ206">
        <v>1</v>
      </c>
      <c r="AK206" t="s">
        <v>182</v>
      </c>
      <c r="AL206" t="s">
        <v>182</v>
      </c>
      <c r="AM206" t="s">
        <v>182</v>
      </c>
      <c r="AN206" t="s">
        <v>182</v>
      </c>
      <c r="AO206" t="b">
        <v>1</v>
      </c>
      <c r="AQ206" s="10">
        <f t="shared" si="6"/>
        <v>48545568.773900002</v>
      </c>
      <c r="AR206" s="10">
        <f t="shared" si="7"/>
        <v>7594552.1701500006</v>
      </c>
    </row>
    <row r="207" spans="1:44" x14ac:dyDescent="0.3">
      <c r="A207">
        <v>206</v>
      </c>
      <c r="B207">
        <v>11</v>
      </c>
      <c r="C207">
        <v>1</v>
      </c>
      <c r="D207">
        <v>25.5</v>
      </c>
      <c r="E207">
        <v>0.5</v>
      </c>
      <c r="F207">
        <v>297825.57530000003</v>
      </c>
      <c r="G207">
        <v>2019207</v>
      </c>
      <c r="H207">
        <v>24060</v>
      </c>
      <c r="I207">
        <v>1019</v>
      </c>
      <c r="J207" t="s">
        <v>180</v>
      </c>
      <c r="K207" t="s">
        <v>181</v>
      </c>
      <c r="L207" t="s">
        <v>180</v>
      </c>
      <c r="M207">
        <v>126417</v>
      </c>
      <c r="N207">
        <v>1</v>
      </c>
      <c r="O207">
        <v>15</v>
      </c>
      <c r="P207">
        <v>151</v>
      </c>
      <c r="Q207">
        <v>25.5</v>
      </c>
      <c r="R207">
        <v>4</v>
      </c>
      <c r="S207">
        <v>2</v>
      </c>
      <c r="T207" t="s">
        <v>182</v>
      </c>
      <c r="U207" t="s">
        <v>182</v>
      </c>
      <c r="V207" t="s">
        <v>7</v>
      </c>
      <c r="W207" t="s">
        <v>182</v>
      </c>
      <c r="X207">
        <v>4</v>
      </c>
      <c r="Y207" t="s">
        <v>182</v>
      </c>
      <c r="Z207" t="s">
        <v>182</v>
      </c>
      <c r="AA207" t="s">
        <v>182</v>
      </c>
      <c r="AB207" t="s">
        <v>182</v>
      </c>
      <c r="AC207">
        <v>56</v>
      </c>
      <c r="AD207">
        <v>2</v>
      </c>
      <c r="AE207">
        <v>1</v>
      </c>
      <c r="AF207">
        <v>1</v>
      </c>
      <c r="AG207" t="s">
        <v>182</v>
      </c>
      <c r="AH207" t="s">
        <v>182</v>
      </c>
      <c r="AI207" t="s">
        <v>182</v>
      </c>
      <c r="AJ207">
        <v>1</v>
      </c>
      <c r="AK207" t="s">
        <v>182</v>
      </c>
      <c r="AL207" t="s">
        <v>182</v>
      </c>
      <c r="AM207" t="s">
        <v>182</v>
      </c>
      <c r="AN207" t="s">
        <v>182</v>
      </c>
      <c r="AO207" t="b">
        <v>1</v>
      </c>
      <c r="AQ207" s="10">
        <f t="shared" si="6"/>
        <v>44971661.870300002</v>
      </c>
      <c r="AR207" s="10">
        <f t="shared" si="7"/>
        <v>7594552.1701500006</v>
      </c>
    </row>
    <row r="208" spans="1:44" x14ac:dyDescent="0.3">
      <c r="A208">
        <v>207</v>
      </c>
      <c r="B208">
        <v>11</v>
      </c>
      <c r="C208">
        <v>1</v>
      </c>
      <c r="D208">
        <v>25.5</v>
      </c>
      <c r="E208">
        <v>0.5</v>
      </c>
      <c r="F208">
        <v>297825.57530000003</v>
      </c>
      <c r="G208">
        <v>2019207</v>
      </c>
      <c r="H208">
        <v>24060</v>
      </c>
      <c r="I208">
        <v>1019</v>
      </c>
      <c r="J208" t="s">
        <v>180</v>
      </c>
      <c r="K208" t="s">
        <v>181</v>
      </c>
      <c r="L208" t="s">
        <v>180</v>
      </c>
      <c r="M208">
        <v>126417</v>
      </c>
      <c r="N208">
        <v>1</v>
      </c>
      <c r="O208">
        <v>19</v>
      </c>
      <c r="P208">
        <v>117</v>
      </c>
      <c r="Q208">
        <v>25.5</v>
      </c>
      <c r="R208">
        <v>3</v>
      </c>
      <c r="S208">
        <v>1</v>
      </c>
      <c r="T208" t="s">
        <v>182</v>
      </c>
      <c r="U208" t="s">
        <v>182</v>
      </c>
      <c r="V208" t="s">
        <v>0</v>
      </c>
      <c r="W208" t="s">
        <v>182</v>
      </c>
      <c r="X208">
        <v>2</v>
      </c>
      <c r="Y208" t="s">
        <v>182</v>
      </c>
      <c r="Z208" t="s">
        <v>182</v>
      </c>
      <c r="AA208" t="s">
        <v>182</v>
      </c>
      <c r="AB208" t="s">
        <v>182</v>
      </c>
      <c r="AC208">
        <v>56</v>
      </c>
      <c r="AD208">
        <v>2</v>
      </c>
      <c r="AE208">
        <v>1</v>
      </c>
      <c r="AF208">
        <v>1</v>
      </c>
      <c r="AG208" t="s">
        <v>182</v>
      </c>
      <c r="AH208" t="s">
        <v>182</v>
      </c>
      <c r="AI208" t="s">
        <v>182</v>
      </c>
      <c r="AJ208">
        <v>1</v>
      </c>
      <c r="AK208" t="s">
        <v>182</v>
      </c>
      <c r="AL208" t="s">
        <v>182</v>
      </c>
      <c r="AM208" t="s">
        <v>182</v>
      </c>
      <c r="AN208" t="s">
        <v>182</v>
      </c>
      <c r="AO208" t="b">
        <v>1</v>
      </c>
      <c r="AQ208" s="10">
        <f t="shared" si="6"/>
        <v>34845592.310100004</v>
      </c>
      <c r="AR208" s="10">
        <f t="shared" si="7"/>
        <v>7594552.1701500006</v>
      </c>
    </row>
    <row r="209" spans="1:44" x14ac:dyDescent="0.3">
      <c r="A209">
        <v>208</v>
      </c>
      <c r="B209">
        <v>11</v>
      </c>
      <c r="C209">
        <v>1</v>
      </c>
      <c r="D209">
        <v>25.5</v>
      </c>
      <c r="E209">
        <v>0.5</v>
      </c>
      <c r="F209">
        <v>297825.57530000003</v>
      </c>
      <c r="G209">
        <v>2019207</v>
      </c>
      <c r="H209">
        <v>24060</v>
      </c>
      <c r="I209">
        <v>1019</v>
      </c>
      <c r="J209" t="s">
        <v>180</v>
      </c>
      <c r="K209" t="s">
        <v>181</v>
      </c>
      <c r="L209" t="s">
        <v>180</v>
      </c>
      <c r="M209">
        <v>126417</v>
      </c>
      <c r="N209">
        <v>1</v>
      </c>
      <c r="O209">
        <v>24</v>
      </c>
      <c r="P209">
        <v>171</v>
      </c>
      <c r="Q209">
        <v>25.5</v>
      </c>
      <c r="R209">
        <v>3</v>
      </c>
      <c r="S209">
        <v>2</v>
      </c>
      <c r="T209" t="s">
        <v>182</v>
      </c>
      <c r="U209" t="s">
        <v>182</v>
      </c>
      <c r="V209" t="s">
        <v>0</v>
      </c>
      <c r="W209" t="s">
        <v>182</v>
      </c>
      <c r="X209">
        <v>3</v>
      </c>
      <c r="Y209" t="s">
        <v>182</v>
      </c>
      <c r="Z209" t="s">
        <v>182</v>
      </c>
      <c r="AA209" t="s">
        <v>182</v>
      </c>
      <c r="AB209" t="s">
        <v>182</v>
      </c>
      <c r="AC209">
        <v>56</v>
      </c>
      <c r="AD209">
        <v>2</v>
      </c>
      <c r="AE209">
        <v>1</v>
      </c>
      <c r="AF209">
        <v>2</v>
      </c>
      <c r="AG209" t="s">
        <v>182</v>
      </c>
      <c r="AH209" t="s">
        <v>182</v>
      </c>
      <c r="AI209" t="s">
        <v>182</v>
      </c>
      <c r="AJ209">
        <v>1</v>
      </c>
      <c r="AK209" t="s">
        <v>182</v>
      </c>
      <c r="AL209" t="s">
        <v>182</v>
      </c>
      <c r="AM209" t="s">
        <v>182</v>
      </c>
      <c r="AN209" t="s">
        <v>182</v>
      </c>
      <c r="AO209" t="b">
        <v>1</v>
      </c>
      <c r="AQ209" s="10">
        <f t="shared" si="6"/>
        <v>50928173.376300007</v>
      </c>
      <c r="AR209" s="10">
        <f t="shared" si="7"/>
        <v>7594552.1701500006</v>
      </c>
    </row>
    <row r="210" spans="1:44" x14ac:dyDescent="0.3">
      <c r="A210">
        <v>209</v>
      </c>
      <c r="B210">
        <v>11</v>
      </c>
      <c r="C210">
        <v>1</v>
      </c>
      <c r="D210">
        <v>25.5</v>
      </c>
      <c r="E210">
        <v>0.5</v>
      </c>
      <c r="F210">
        <v>297825.57530000003</v>
      </c>
      <c r="G210">
        <v>2019207</v>
      </c>
      <c r="H210">
        <v>24060</v>
      </c>
      <c r="I210">
        <v>1019</v>
      </c>
      <c r="J210" t="s">
        <v>180</v>
      </c>
      <c r="K210" t="s">
        <v>181</v>
      </c>
      <c r="L210" t="s">
        <v>180</v>
      </c>
      <c r="M210">
        <v>126417</v>
      </c>
      <c r="N210">
        <v>1</v>
      </c>
      <c r="O210">
        <v>32</v>
      </c>
      <c r="P210">
        <v>131</v>
      </c>
      <c r="Q210">
        <v>25.5</v>
      </c>
      <c r="R210">
        <v>6</v>
      </c>
      <c r="S210">
        <v>1</v>
      </c>
      <c r="T210" t="s">
        <v>182</v>
      </c>
      <c r="U210" t="s">
        <v>182</v>
      </c>
      <c r="V210" t="s">
        <v>7</v>
      </c>
      <c r="W210" t="s">
        <v>182</v>
      </c>
      <c r="X210">
        <v>3</v>
      </c>
      <c r="Y210" t="s">
        <v>182</v>
      </c>
      <c r="Z210" t="s">
        <v>182</v>
      </c>
      <c r="AA210" t="s">
        <v>182</v>
      </c>
      <c r="AB210" t="s">
        <v>182</v>
      </c>
      <c r="AC210">
        <v>55</v>
      </c>
      <c r="AD210">
        <v>2</v>
      </c>
      <c r="AE210">
        <v>1</v>
      </c>
      <c r="AF210">
        <v>2</v>
      </c>
      <c r="AG210" t="s">
        <v>182</v>
      </c>
      <c r="AH210" t="s">
        <v>182</v>
      </c>
      <c r="AI210" t="s">
        <v>182</v>
      </c>
      <c r="AJ210">
        <v>1</v>
      </c>
      <c r="AK210" t="s">
        <v>182</v>
      </c>
      <c r="AL210" t="s">
        <v>182</v>
      </c>
      <c r="AM210" t="s">
        <v>182</v>
      </c>
      <c r="AN210" t="s">
        <v>182</v>
      </c>
      <c r="AO210" t="b">
        <v>1</v>
      </c>
      <c r="AQ210" s="10">
        <f t="shared" si="6"/>
        <v>39015150.364300005</v>
      </c>
      <c r="AR210" s="10">
        <f t="shared" si="7"/>
        <v>7594552.1701500006</v>
      </c>
    </row>
    <row r="211" spans="1:44" x14ac:dyDescent="0.3">
      <c r="A211">
        <v>210</v>
      </c>
      <c r="B211">
        <v>11</v>
      </c>
      <c r="C211">
        <v>1</v>
      </c>
      <c r="D211">
        <v>25.5</v>
      </c>
      <c r="E211">
        <v>0.5</v>
      </c>
      <c r="F211">
        <v>297825.57530000003</v>
      </c>
      <c r="G211">
        <v>2019207</v>
      </c>
      <c r="H211">
        <v>24060</v>
      </c>
      <c r="I211">
        <v>1019</v>
      </c>
      <c r="J211" t="s">
        <v>180</v>
      </c>
      <c r="K211" t="s">
        <v>181</v>
      </c>
      <c r="L211" t="s">
        <v>180</v>
      </c>
      <c r="M211">
        <v>126417</v>
      </c>
      <c r="N211">
        <v>1</v>
      </c>
      <c r="O211">
        <v>35</v>
      </c>
      <c r="P211">
        <v>132</v>
      </c>
      <c r="Q211">
        <v>25.5</v>
      </c>
      <c r="R211">
        <v>3</v>
      </c>
      <c r="S211">
        <v>1</v>
      </c>
      <c r="T211" t="s">
        <v>182</v>
      </c>
      <c r="U211" t="s">
        <v>182</v>
      </c>
      <c r="V211" t="s">
        <v>0</v>
      </c>
      <c r="W211" t="s">
        <v>182</v>
      </c>
      <c r="X211">
        <v>3</v>
      </c>
      <c r="Y211" t="s">
        <v>182</v>
      </c>
      <c r="Z211" t="s">
        <v>182</v>
      </c>
      <c r="AA211" t="s">
        <v>182</v>
      </c>
      <c r="AB211" t="s">
        <v>182</v>
      </c>
      <c r="AC211">
        <v>55</v>
      </c>
      <c r="AD211">
        <v>2</v>
      </c>
      <c r="AE211">
        <v>1</v>
      </c>
      <c r="AF211">
        <v>1</v>
      </c>
      <c r="AG211" t="s">
        <v>182</v>
      </c>
      <c r="AH211" t="s">
        <v>182</v>
      </c>
      <c r="AI211" t="s">
        <v>182</v>
      </c>
      <c r="AJ211">
        <v>1</v>
      </c>
      <c r="AK211" t="s">
        <v>182</v>
      </c>
      <c r="AL211" t="s">
        <v>182</v>
      </c>
      <c r="AM211" t="s">
        <v>182</v>
      </c>
      <c r="AN211" t="s">
        <v>182</v>
      </c>
      <c r="AO211" t="b">
        <v>1</v>
      </c>
      <c r="AQ211" s="10">
        <f t="shared" si="6"/>
        <v>39312975.939600006</v>
      </c>
      <c r="AR211" s="10">
        <f t="shared" si="7"/>
        <v>7594552.1701500006</v>
      </c>
    </row>
    <row r="212" spans="1:44" x14ac:dyDescent="0.3">
      <c r="A212">
        <v>211</v>
      </c>
      <c r="B212">
        <v>11</v>
      </c>
      <c r="C212">
        <v>1</v>
      </c>
      <c r="D212">
        <v>25.5</v>
      </c>
      <c r="E212">
        <v>0.5</v>
      </c>
      <c r="F212">
        <v>297825.57530000003</v>
      </c>
      <c r="G212">
        <v>2019207</v>
      </c>
      <c r="H212">
        <v>24060</v>
      </c>
      <c r="I212">
        <v>1019</v>
      </c>
      <c r="J212" t="s">
        <v>180</v>
      </c>
      <c r="K212" t="s">
        <v>181</v>
      </c>
      <c r="L212" t="s">
        <v>180</v>
      </c>
      <c r="M212">
        <v>126417</v>
      </c>
      <c r="N212">
        <v>1</v>
      </c>
      <c r="O212">
        <v>39</v>
      </c>
      <c r="P212">
        <v>148</v>
      </c>
      <c r="Q212">
        <v>25.5</v>
      </c>
      <c r="R212">
        <v>7</v>
      </c>
      <c r="S212">
        <v>2</v>
      </c>
      <c r="T212" t="s">
        <v>182</v>
      </c>
      <c r="U212" t="s">
        <v>182</v>
      </c>
      <c r="V212" t="s">
        <v>7</v>
      </c>
      <c r="W212" t="s">
        <v>182</v>
      </c>
      <c r="X212">
        <v>3</v>
      </c>
      <c r="Y212" t="s">
        <v>182</v>
      </c>
      <c r="Z212" t="s">
        <v>182</v>
      </c>
      <c r="AA212" t="s">
        <v>182</v>
      </c>
      <c r="AB212" t="s">
        <v>182</v>
      </c>
      <c r="AC212" t="s">
        <v>182</v>
      </c>
      <c r="AD212">
        <v>2</v>
      </c>
      <c r="AE212">
        <v>1</v>
      </c>
      <c r="AF212">
        <v>3</v>
      </c>
      <c r="AG212" t="s">
        <v>182</v>
      </c>
      <c r="AH212" t="s">
        <v>182</v>
      </c>
      <c r="AI212" t="s">
        <v>182</v>
      </c>
      <c r="AJ212">
        <v>1</v>
      </c>
      <c r="AK212" t="s">
        <v>182</v>
      </c>
      <c r="AL212" t="s">
        <v>182</v>
      </c>
      <c r="AM212" t="s">
        <v>182</v>
      </c>
      <c r="AN212" t="s">
        <v>182</v>
      </c>
      <c r="AO212" t="b">
        <v>1</v>
      </c>
      <c r="AQ212" s="10">
        <f t="shared" si="6"/>
        <v>44078185.144400001</v>
      </c>
      <c r="AR212" s="10">
        <f t="shared" si="7"/>
        <v>7594552.1701500006</v>
      </c>
    </row>
    <row r="213" spans="1:44" x14ac:dyDescent="0.3">
      <c r="A213">
        <v>212</v>
      </c>
      <c r="B213">
        <v>11</v>
      </c>
      <c r="C213">
        <v>1</v>
      </c>
      <c r="D213">
        <v>25.5</v>
      </c>
      <c r="E213">
        <v>0.5</v>
      </c>
      <c r="F213">
        <v>297825.57530000003</v>
      </c>
      <c r="G213">
        <v>2019207</v>
      </c>
      <c r="H213">
        <v>24060</v>
      </c>
      <c r="I213">
        <v>1019</v>
      </c>
      <c r="J213" t="s">
        <v>180</v>
      </c>
      <c r="K213" t="s">
        <v>181</v>
      </c>
      <c r="L213" t="s">
        <v>180</v>
      </c>
      <c r="M213">
        <v>126417</v>
      </c>
      <c r="N213">
        <v>1</v>
      </c>
      <c r="O213">
        <v>46</v>
      </c>
      <c r="P213">
        <v>176</v>
      </c>
      <c r="Q213">
        <v>25.5</v>
      </c>
      <c r="R213">
        <v>4</v>
      </c>
      <c r="S213">
        <v>1</v>
      </c>
      <c r="T213" t="s">
        <v>182</v>
      </c>
      <c r="U213" t="s">
        <v>182</v>
      </c>
      <c r="V213" t="s">
        <v>7</v>
      </c>
      <c r="W213" t="s">
        <v>182</v>
      </c>
      <c r="X213">
        <v>3</v>
      </c>
      <c r="Y213" t="s">
        <v>182</v>
      </c>
      <c r="Z213" t="s">
        <v>182</v>
      </c>
      <c r="AA213" t="s">
        <v>182</v>
      </c>
      <c r="AB213" t="s">
        <v>182</v>
      </c>
      <c r="AC213">
        <v>57</v>
      </c>
      <c r="AD213">
        <v>2</v>
      </c>
      <c r="AE213">
        <v>1</v>
      </c>
      <c r="AF213">
        <v>2</v>
      </c>
      <c r="AG213" t="s">
        <v>182</v>
      </c>
      <c r="AH213" t="s">
        <v>182</v>
      </c>
      <c r="AI213" t="s">
        <v>182</v>
      </c>
      <c r="AJ213">
        <v>1</v>
      </c>
      <c r="AK213" t="s">
        <v>182</v>
      </c>
      <c r="AL213" t="s">
        <v>182</v>
      </c>
      <c r="AM213" t="s">
        <v>182</v>
      </c>
      <c r="AN213" t="s">
        <v>182</v>
      </c>
      <c r="AO213" t="b">
        <v>1</v>
      </c>
      <c r="AQ213" s="10">
        <f t="shared" si="6"/>
        <v>52417301.252800003</v>
      </c>
      <c r="AR213" s="10">
        <f t="shared" si="7"/>
        <v>7594552.1701500006</v>
      </c>
    </row>
    <row r="214" spans="1:44" x14ac:dyDescent="0.3">
      <c r="A214">
        <v>213</v>
      </c>
      <c r="B214">
        <v>11</v>
      </c>
      <c r="C214">
        <v>1</v>
      </c>
      <c r="D214">
        <v>25.5</v>
      </c>
      <c r="E214">
        <v>0.5</v>
      </c>
      <c r="F214">
        <v>297825.57530000003</v>
      </c>
      <c r="G214">
        <v>2019207</v>
      </c>
      <c r="H214">
        <v>24060</v>
      </c>
      <c r="I214">
        <v>1019</v>
      </c>
      <c r="J214" t="s">
        <v>180</v>
      </c>
      <c r="K214" t="s">
        <v>181</v>
      </c>
      <c r="L214" t="s">
        <v>180</v>
      </c>
      <c r="M214">
        <v>126417</v>
      </c>
      <c r="N214">
        <v>1</v>
      </c>
      <c r="O214">
        <v>74</v>
      </c>
      <c r="P214">
        <v>142</v>
      </c>
      <c r="Q214">
        <v>25.5</v>
      </c>
      <c r="R214">
        <v>4</v>
      </c>
      <c r="S214">
        <v>1</v>
      </c>
      <c r="T214" t="s">
        <v>182</v>
      </c>
      <c r="U214" t="s">
        <v>182</v>
      </c>
      <c r="V214" t="s">
        <v>7</v>
      </c>
      <c r="W214" t="s">
        <v>182</v>
      </c>
      <c r="X214">
        <v>4</v>
      </c>
      <c r="Y214" t="s">
        <v>182</v>
      </c>
      <c r="Z214" t="s">
        <v>182</v>
      </c>
      <c r="AA214" t="s">
        <v>182</v>
      </c>
      <c r="AB214" t="s">
        <v>182</v>
      </c>
      <c r="AC214">
        <v>54</v>
      </c>
      <c r="AD214">
        <v>2</v>
      </c>
      <c r="AE214">
        <v>1</v>
      </c>
      <c r="AF214">
        <v>1</v>
      </c>
      <c r="AG214" t="s">
        <v>182</v>
      </c>
      <c r="AH214" t="s">
        <v>182</v>
      </c>
      <c r="AI214" t="s">
        <v>182</v>
      </c>
      <c r="AJ214">
        <v>1</v>
      </c>
      <c r="AK214" t="s">
        <v>182</v>
      </c>
      <c r="AL214" t="s">
        <v>182</v>
      </c>
      <c r="AM214" t="s">
        <v>182</v>
      </c>
      <c r="AN214" t="s">
        <v>182</v>
      </c>
      <c r="AO214" t="b">
        <v>1</v>
      </c>
      <c r="AQ214" s="10">
        <f t="shared" si="6"/>
        <v>42291231.692600004</v>
      </c>
      <c r="AR214" s="10">
        <f t="shared" si="7"/>
        <v>7594552.1701500006</v>
      </c>
    </row>
    <row r="215" spans="1:44" x14ac:dyDescent="0.3">
      <c r="A215">
        <v>214</v>
      </c>
      <c r="B215">
        <v>11</v>
      </c>
      <c r="C215">
        <v>1</v>
      </c>
      <c r="D215">
        <v>25.5</v>
      </c>
      <c r="E215">
        <v>0.5</v>
      </c>
      <c r="F215">
        <v>297825.57530000003</v>
      </c>
      <c r="G215">
        <v>2019207</v>
      </c>
      <c r="H215">
        <v>24060</v>
      </c>
      <c r="I215">
        <v>1019</v>
      </c>
      <c r="J215" t="s">
        <v>180</v>
      </c>
      <c r="K215" t="s">
        <v>181</v>
      </c>
      <c r="L215" t="s">
        <v>180</v>
      </c>
      <c r="M215">
        <v>126417</v>
      </c>
      <c r="N215">
        <v>1</v>
      </c>
      <c r="O215">
        <v>84</v>
      </c>
      <c r="P215">
        <v>154</v>
      </c>
      <c r="Q215">
        <v>25.5</v>
      </c>
      <c r="R215">
        <v>6</v>
      </c>
      <c r="S215">
        <v>1</v>
      </c>
      <c r="T215" t="s">
        <v>182</v>
      </c>
      <c r="U215" t="s">
        <v>182</v>
      </c>
      <c r="V215" t="s">
        <v>7</v>
      </c>
      <c r="W215" t="s">
        <v>182</v>
      </c>
      <c r="X215">
        <v>3</v>
      </c>
      <c r="Y215" t="s">
        <v>182</v>
      </c>
      <c r="Z215" t="s">
        <v>182</v>
      </c>
      <c r="AA215" t="s">
        <v>182</v>
      </c>
      <c r="AB215" t="s">
        <v>182</v>
      </c>
      <c r="AC215">
        <v>55</v>
      </c>
      <c r="AD215">
        <v>2</v>
      </c>
      <c r="AE215">
        <v>1</v>
      </c>
      <c r="AF215">
        <v>2</v>
      </c>
      <c r="AG215" t="s">
        <v>182</v>
      </c>
      <c r="AH215" t="s">
        <v>182</v>
      </c>
      <c r="AI215" t="s">
        <v>182</v>
      </c>
      <c r="AJ215">
        <v>1</v>
      </c>
      <c r="AK215" t="s">
        <v>182</v>
      </c>
      <c r="AL215" t="s">
        <v>182</v>
      </c>
      <c r="AM215" t="s">
        <v>182</v>
      </c>
      <c r="AN215" t="s">
        <v>182</v>
      </c>
      <c r="AO215" t="b">
        <v>1</v>
      </c>
      <c r="AQ215" s="10">
        <f t="shared" si="6"/>
        <v>45865138.596200004</v>
      </c>
      <c r="AR215" s="10">
        <f t="shared" si="7"/>
        <v>7594552.1701500006</v>
      </c>
    </row>
    <row r="216" spans="1:44" x14ac:dyDescent="0.3">
      <c r="A216">
        <v>215</v>
      </c>
      <c r="B216">
        <v>11</v>
      </c>
      <c r="C216">
        <v>1</v>
      </c>
      <c r="D216">
        <v>25.5</v>
      </c>
      <c r="E216">
        <v>0.5</v>
      </c>
      <c r="F216">
        <v>297825.57530000003</v>
      </c>
      <c r="G216">
        <v>2019207</v>
      </c>
      <c r="H216">
        <v>24060</v>
      </c>
      <c r="I216">
        <v>1019</v>
      </c>
      <c r="J216" t="s">
        <v>180</v>
      </c>
      <c r="K216" t="s">
        <v>181</v>
      </c>
      <c r="L216" t="s">
        <v>180</v>
      </c>
      <c r="M216">
        <v>126417</v>
      </c>
      <c r="N216">
        <v>1</v>
      </c>
      <c r="O216">
        <v>92</v>
      </c>
      <c r="P216">
        <v>144</v>
      </c>
      <c r="Q216">
        <v>25.5</v>
      </c>
      <c r="R216">
        <v>3</v>
      </c>
      <c r="S216">
        <v>1</v>
      </c>
      <c r="T216" t="s">
        <v>182</v>
      </c>
      <c r="U216" t="s">
        <v>182</v>
      </c>
      <c r="V216" t="s">
        <v>0</v>
      </c>
      <c r="W216" t="s">
        <v>182</v>
      </c>
      <c r="X216">
        <v>4</v>
      </c>
      <c r="Y216" t="s">
        <v>182</v>
      </c>
      <c r="Z216" t="s">
        <v>182</v>
      </c>
      <c r="AA216" t="s">
        <v>182</v>
      </c>
      <c r="AB216" t="s">
        <v>182</v>
      </c>
      <c r="AC216">
        <v>58</v>
      </c>
      <c r="AD216">
        <v>2</v>
      </c>
      <c r="AE216">
        <v>1</v>
      </c>
      <c r="AF216">
        <v>1</v>
      </c>
      <c r="AG216" t="s">
        <v>182</v>
      </c>
      <c r="AH216" t="s">
        <v>182</v>
      </c>
      <c r="AI216" t="s">
        <v>182</v>
      </c>
      <c r="AJ216">
        <v>1</v>
      </c>
      <c r="AK216" t="s">
        <v>182</v>
      </c>
      <c r="AL216" t="s">
        <v>182</v>
      </c>
      <c r="AM216" t="s">
        <v>182</v>
      </c>
      <c r="AN216" t="s">
        <v>182</v>
      </c>
      <c r="AO216" t="b">
        <v>1</v>
      </c>
      <c r="AQ216" s="10">
        <f t="shared" si="6"/>
        <v>42886882.843200006</v>
      </c>
      <c r="AR216" s="10">
        <f t="shared" si="7"/>
        <v>7594552.1701500006</v>
      </c>
    </row>
    <row r="217" spans="1:44" x14ac:dyDescent="0.3">
      <c r="A217">
        <v>216</v>
      </c>
      <c r="B217">
        <v>11</v>
      </c>
      <c r="C217">
        <v>1</v>
      </c>
      <c r="D217">
        <v>25.5</v>
      </c>
      <c r="E217">
        <v>0.5</v>
      </c>
      <c r="F217">
        <v>297825.57530000003</v>
      </c>
      <c r="G217">
        <v>2019207</v>
      </c>
      <c r="H217">
        <v>24060</v>
      </c>
      <c r="I217">
        <v>1019</v>
      </c>
      <c r="J217" t="s">
        <v>180</v>
      </c>
      <c r="K217" t="s">
        <v>181</v>
      </c>
      <c r="L217" t="s">
        <v>180</v>
      </c>
      <c r="M217">
        <v>126417</v>
      </c>
      <c r="N217">
        <v>1</v>
      </c>
      <c r="O217">
        <v>93</v>
      </c>
      <c r="P217">
        <v>135</v>
      </c>
      <c r="Q217">
        <v>25.5</v>
      </c>
      <c r="R217">
        <v>3</v>
      </c>
      <c r="S217">
        <v>1</v>
      </c>
      <c r="T217" t="s">
        <v>182</v>
      </c>
      <c r="U217" t="s">
        <v>182</v>
      </c>
      <c r="V217" t="s">
        <v>0</v>
      </c>
      <c r="W217" t="s">
        <v>182</v>
      </c>
      <c r="X217">
        <v>2</v>
      </c>
      <c r="Y217" t="s">
        <v>182</v>
      </c>
      <c r="Z217" t="s">
        <v>182</v>
      </c>
      <c r="AA217" t="s">
        <v>182</v>
      </c>
      <c r="AB217" t="s">
        <v>182</v>
      </c>
      <c r="AC217">
        <v>56</v>
      </c>
      <c r="AD217">
        <v>2</v>
      </c>
      <c r="AE217">
        <v>1</v>
      </c>
      <c r="AF217">
        <v>1</v>
      </c>
      <c r="AG217" t="s">
        <v>182</v>
      </c>
      <c r="AH217" t="s">
        <v>182</v>
      </c>
      <c r="AI217" t="s">
        <v>182</v>
      </c>
      <c r="AJ217">
        <v>1</v>
      </c>
      <c r="AK217" t="s">
        <v>182</v>
      </c>
      <c r="AL217" t="s">
        <v>182</v>
      </c>
      <c r="AM217" t="s">
        <v>182</v>
      </c>
      <c r="AN217" t="s">
        <v>182</v>
      </c>
      <c r="AO217" t="b">
        <v>1</v>
      </c>
      <c r="AQ217" s="10">
        <f t="shared" si="6"/>
        <v>40206452.6655</v>
      </c>
      <c r="AR217" s="10">
        <f t="shared" si="7"/>
        <v>7594552.1701500006</v>
      </c>
    </row>
    <row r="218" spans="1:44" x14ac:dyDescent="0.3">
      <c r="A218">
        <v>217</v>
      </c>
      <c r="B218">
        <v>11</v>
      </c>
      <c r="C218">
        <v>1</v>
      </c>
      <c r="D218">
        <v>25.5</v>
      </c>
      <c r="E218">
        <v>0.5</v>
      </c>
      <c r="F218">
        <v>297825.57530000003</v>
      </c>
      <c r="G218">
        <v>2019207</v>
      </c>
      <c r="H218">
        <v>24060</v>
      </c>
      <c r="I218">
        <v>1019</v>
      </c>
      <c r="J218" t="s">
        <v>180</v>
      </c>
      <c r="K218" t="s">
        <v>181</v>
      </c>
      <c r="L218" t="s">
        <v>180</v>
      </c>
      <c r="M218">
        <v>126417</v>
      </c>
      <c r="N218">
        <v>1</v>
      </c>
      <c r="O218">
        <v>98</v>
      </c>
      <c r="P218">
        <v>146</v>
      </c>
      <c r="Q218">
        <v>25.5</v>
      </c>
      <c r="R218">
        <v>4</v>
      </c>
      <c r="S218">
        <v>1</v>
      </c>
      <c r="T218" t="s">
        <v>182</v>
      </c>
      <c r="U218" t="s">
        <v>182</v>
      </c>
      <c r="V218" t="s">
        <v>7</v>
      </c>
      <c r="W218" t="s">
        <v>182</v>
      </c>
      <c r="X218">
        <v>4</v>
      </c>
      <c r="Y218" t="s">
        <v>182</v>
      </c>
      <c r="Z218" t="s">
        <v>182</v>
      </c>
      <c r="AA218" t="s">
        <v>182</v>
      </c>
      <c r="AB218" t="s">
        <v>182</v>
      </c>
      <c r="AC218">
        <v>54</v>
      </c>
      <c r="AD218">
        <v>2</v>
      </c>
      <c r="AE218">
        <v>1</v>
      </c>
      <c r="AF218">
        <v>2</v>
      </c>
      <c r="AG218" t="s">
        <v>182</v>
      </c>
      <c r="AH218" t="s">
        <v>182</v>
      </c>
      <c r="AI218" t="s">
        <v>182</v>
      </c>
      <c r="AJ218">
        <v>1</v>
      </c>
      <c r="AK218" t="s">
        <v>182</v>
      </c>
      <c r="AL218" t="s">
        <v>182</v>
      </c>
      <c r="AM218" t="s">
        <v>182</v>
      </c>
      <c r="AN218" t="s">
        <v>182</v>
      </c>
      <c r="AO218" t="b">
        <v>1</v>
      </c>
      <c r="AQ218" s="10">
        <f t="shared" si="6"/>
        <v>43482533.993800007</v>
      </c>
      <c r="AR218" s="10">
        <f t="shared" si="7"/>
        <v>7594552.1701500006</v>
      </c>
    </row>
    <row r="219" spans="1:44" x14ac:dyDescent="0.3">
      <c r="A219">
        <v>218</v>
      </c>
      <c r="B219">
        <v>11</v>
      </c>
      <c r="C219">
        <v>1</v>
      </c>
      <c r="D219">
        <v>25.5</v>
      </c>
      <c r="E219">
        <v>0.5</v>
      </c>
      <c r="F219">
        <v>297825.57530000003</v>
      </c>
      <c r="G219">
        <v>2019207</v>
      </c>
      <c r="H219">
        <v>24060</v>
      </c>
      <c r="I219">
        <v>1019</v>
      </c>
      <c r="J219" t="s">
        <v>180</v>
      </c>
      <c r="K219" t="s">
        <v>181</v>
      </c>
      <c r="L219" t="s">
        <v>180</v>
      </c>
      <c r="M219">
        <v>126417</v>
      </c>
      <c r="N219">
        <v>1</v>
      </c>
      <c r="O219">
        <v>100</v>
      </c>
      <c r="P219">
        <v>173</v>
      </c>
      <c r="Q219">
        <v>25.5</v>
      </c>
      <c r="R219">
        <v>3</v>
      </c>
      <c r="S219">
        <v>1</v>
      </c>
      <c r="T219" t="s">
        <v>182</v>
      </c>
      <c r="U219" t="s">
        <v>182</v>
      </c>
      <c r="V219" t="s">
        <v>0</v>
      </c>
      <c r="W219" t="s">
        <v>182</v>
      </c>
      <c r="X219">
        <v>2</v>
      </c>
      <c r="Y219" t="s">
        <v>182</v>
      </c>
      <c r="Z219" t="s">
        <v>182</v>
      </c>
      <c r="AA219" t="s">
        <v>182</v>
      </c>
      <c r="AB219" t="s">
        <v>182</v>
      </c>
      <c r="AC219">
        <v>56</v>
      </c>
      <c r="AD219">
        <v>2</v>
      </c>
      <c r="AE219">
        <v>1</v>
      </c>
      <c r="AF219">
        <v>1</v>
      </c>
      <c r="AG219" t="s">
        <v>182</v>
      </c>
      <c r="AH219" t="s">
        <v>182</v>
      </c>
      <c r="AI219" t="s">
        <v>182</v>
      </c>
      <c r="AJ219">
        <v>1</v>
      </c>
      <c r="AK219" t="s">
        <v>182</v>
      </c>
      <c r="AL219" t="s">
        <v>182</v>
      </c>
      <c r="AM219" t="s">
        <v>182</v>
      </c>
      <c r="AN219" t="s">
        <v>182</v>
      </c>
      <c r="AO219" t="b">
        <v>1</v>
      </c>
      <c r="AQ219" s="10">
        <f t="shared" si="6"/>
        <v>51523824.526900001</v>
      </c>
      <c r="AR219" s="10">
        <f t="shared" si="7"/>
        <v>7594552.1701500006</v>
      </c>
    </row>
    <row r="220" spans="1:44" x14ac:dyDescent="0.3">
      <c r="A220">
        <v>219</v>
      </c>
      <c r="B220">
        <v>11</v>
      </c>
      <c r="C220">
        <v>1</v>
      </c>
      <c r="D220">
        <v>25.5</v>
      </c>
      <c r="E220">
        <v>0.5</v>
      </c>
      <c r="F220">
        <v>297825.57530000003</v>
      </c>
      <c r="G220">
        <v>2019207</v>
      </c>
      <c r="H220">
        <v>24061</v>
      </c>
      <c r="I220">
        <v>1019</v>
      </c>
      <c r="J220" t="s">
        <v>180</v>
      </c>
      <c r="K220" t="s">
        <v>181</v>
      </c>
      <c r="L220" t="s">
        <v>180</v>
      </c>
      <c r="M220">
        <v>126417</v>
      </c>
      <c r="N220">
        <v>1</v>
      </c>
      <c r="O220">
        <v>5</v>
      </c>
      <c r="P220">
        <v>145</v>
      </c>
      <c r="Q220">
        <v>25.5</v>
      </c>
      <c r="R220">
        <v>5</v>
      </c>
      <c r="S220">
        <v>1</v>
      </c>
      <c r="T220" t="s">
        <v>182</v>
      </c>
      <c r="U220" t="s">
        <v>182</v>
      </c>
      <c r="V220" t="s">
        <v>7</v>
      </c>
      <c r="W220" t="s">
        <v>182</v>
      </c>
      <c r="X220">
        <v>2</v>
      </c>
      <c r="Y220" t="s">
        <v>182</v>
      </c>
      <c r="Z220" t="s">
        <v>182</v>
      </c>
      <c r="AA220" s="47">
        <v>1.8100000000000001E-4</v>
      </c>
      <c r="AB220" t="s">
        <v>182</v>
      </c>
      <c r="AC220">
        <v>54</v>
      </c>
      <c r="AD220">
        <v>2</v>
      </c>
      <c r="AE220">
        <v>1</v>
      </c>
      <c r="AF220">
        <v>1</v>
      </c>
      <c r="AG220" t="s">
        <v>182</v>
      </c>
      <c r="AH220" t="s">
        <v>182</v>
      </c>
      <c r="AI220" t="s">
        <v>182</v>
      </c>
      <c r="AJ220">
        <v>1</v>
      </c>
      <c r="AK220" t="s">
        <v>182</v>
      </c>
      <c r="AL220" t="s">
        <v>182</v>
      </c>
      <c r="AM220" t="s">
        <v>182</v>
      </c>
      <c r="AN220" t="s">
        <v>182</v>
      </c>
      <c r="AO220" t="b">
        <v>1</v>
      </c>
      <c r="AQ220" s="10">
        <f t="shared" si="6"/>
        <v>43184708.418500006</v>
      </c>
      <c r="AR220" s="10">
        <f t="shared" si="7"/>
        <v>7594552.1701500006</v>
      </c>
    </row>
    <row r="221" spans="1:44" x14ac:dyDescent="0.3">
      <c r="A221">
        <v>220</v>
      </c>
      <c r="B221">
        <v>11</v>
      </c>
      <c r="C221">
        <v>1</v>
      </c>
      <c r="D221">
        <v>25.5</v>
      </c>
      <c r="E221">
        <v>0.5</v>
      </c>
      <c r="F221">
        <v>297825.57530000003</v>
      </c>
      <c r="G221">
        <v>2019207</v>
      </c>
      <c r="H221">
        <v>24061</v>
      </c>
      <c r="I221">
        <v>1019</v>
      </c>
      <c r="J221" t="s">
        <v>180</v>
      </c>
      <c r="K221" t="s">
        <v>181</v>
      </c>
      <c r="L221" t="s">
        <v>180</v>
      </c>
      <c r="M221">
        <v>126417</v>
      </c>
      <c r="N221">
        <v>1</v>
      </c>
      <c r="O221">
        <v>43</v>
      </c>
      <c r="P221">
        <v>134</v>
      </c>
      <c r="Q221">
        <v>25.5</v>
      </c>
      <c r="R221">
        <v>3</v>
      </c>
      <c r="S221">
        <v>1</v>
      </c>
      <c r="T221" t="s">
        <v>182</v>
      </c>
      <c r="U221" t="s">
        <v>182</v>
      </c>
      <c r="V221" t="s">
        <v>7</v>
      </c>
      <c r="W221" t="s">
        <v>182</v>
      </c>
      <c r="X221">
        <v>4</v>
      </c>
      <c r="Y221" t="s">
        <v>182</v>
      </c>
      <c r="Z221" t="s">
        <v>182</v>
      </c>
      <c r="AA221" t="s">
        <v>182</v>
      </c>
      <c r="AB221" t="s">
        <v>182</v>
      </c>
      <c r="AC221">
        <v>55</v>
      </c>
      <c r="AD221">
        <v>2</v>
      </c>
      <c r="AE221">
        <v>1</v>
      </c>
      <c r="AF221">
        <v>1</v>
      </c>
      <c r="AG221" t="s">
        <v>182</v>
      </c>
      <c r="AH221" t="s">
        <v>182</v>
      </c>
      <c r="AI221" t="s">
        <v>182</v>
      </c>
      <c r="AJ221">
        <v>1</v>
      </c>
      <c r="AK221" t="s">
        <v>182</v>
      </c>
      <c r="AL221" t="s">
        <v>182</v>
      </c>
      <c r="AM221" t="s">
        <v>182</v>
      </c>
      <c r="AN221" t="s">
        <v>182</v>
      </c>
      <c r="AO221" t="b">
        <v>1</v>
      </c>
      <c r="AQ221" s="10">
        <f t="shared" si="6"/>
        <v>39908627.090200007</v>
      </c>
      <c r="AR221" s="10">
        <f t="shared" si="7"/>
        <v>7594552.1701500006</v>
      </c>
    </row>
    <row r="222" spans="1:44" x14ac:dyDescent="0.3">
      <c r="A222">
        <v>221</v>
      </c>
      <c r="B222">
        <v>11</v>
      </c>
      <c r="C222">
        <v>1</v>
      </c>
      <c r="D222">
        <v>25.5</v>
      </c>
      <c r="E222">
        <v>0.5</v>
      </c>
      <c r="F222">
        <v>297825.57530000003</v>
      </c>
      <c r="G222">
        <v>2019207</v>
      </c>
      <c r="H222">
        <v>24066</v>
      </c>
      <c r="I222">
        <v>1019</v>
      </c>
      <c r="J222" t="s">
        <v>180</v>
      </c>
      <c r="K222" t="s">
        <v>181</v>
      </c>
      <c r="L222" t="s">
        <v>180</v>
      </c>
      <c r="M222">
        <v>126417</v>
      </c>
      <c r="N222">
        <v>1</v>
      </c>
      <c r="O222">
        <v>9</v>
      </c>
      <c r="P222">
        <v>169</v>
      </c>
      <c r="Q222">
        <v>25.5</v>
      </c>
      <c r="R222">
        <v>5</v>
      </c>
      <c r="S222">
        <v>2</v>
      </c>
      <c r="T222" t="s">
        <v>182</v>
      </c>
      <c r="U222" t="s">
        <v>182</v>
      </c>
      <c r="V222" t="s">
        <v>7</v>
      </c>
      <c r="W222" t="s">
        <v>182</v>
      </c>
      <c r="X222">
        <v>3</v>
      </c>
      <c r="Y222" t="s">
        <v>182</v>
      </c>
      <c r="Z222" t="s">
        <v>182</v>
      </c>
      <c r="AA222" t="s">
        <v>182</v>
      </c>
      <c r="AB222" t="s">
        <v>182</v>
      </c>
      <c r="AC222">
        <v>57</v>
      </c>
      <c r="AD222">
        <v>2</v>
      </c>
      <c r="AE222">
        <v>1</v>
      </c>
      <c r="AF222">
        <v>2</v>
      </c>
      <c r="AG222" t="s">
        <v>182</v>
      </c>
      <c r="AH222" t="s">
        <v>182</v>
      </c>
      <c r="AI222" t="s">
        <v>182</v>
      </c>
      <c r="AJ222">
        <v>1</v>
      </c>
      <c r="AK222" t="s">
        <v>182</v>
      </c>
      <c r="AL222" t="s">
        <v>182</v>
      </c>
      <c r="AM222" t="s">
        <v>182</v>
      </c>
      <c r="AN222" t="s">
        <v>182</v>
      </c>
      <c r="AO222" t="b">
        <v>1</v>
      </c>
      <c r="AQ222" s="10">
        <f t="shared" si="6"/>
        <v>50332522.225700006</v>
      </c>
      <c r="AR222" s="10">
        <f t="shared" si="7"/>
        <v>7594552.1701500006</v>
      </c>
    </row>
    <row r="223" spans="1:44" x14ac:dyDescent="0.3">
      <c r="A223">
        <v>222</v>
      </c>
      <c r="B223">
        <v>11</v>
      </c>
      <c r="C223">
        <v>1</v>
      </c>
      <c r="D223">
        <v>25.5</v>
      </c>
      <c r="E223">
        <v>0.5</v>
      </c>
      <c r="F223">
        <v>297825.57530000003</v>
      </c>
      <c r="G223">
        <v>2019207</v>
      </c>
      <c r="H223">
        <v>24066</v>
      </c>
      <c r="I223">
        <v>1019</v>
      </c>
      <c r="J223" t="s">
        <v>180</v>
      </c>
      <c r="K223" t="s">
        <v>181</v>
      </c>
      <c r="L223" t="s">
        <v>180</v>
      </c>
      <c r="M223">
        <v>126417</v>
      </c>
      <c r="N223">
        <v>1</v>
      </c>
      <c r="O223">
        <v>35</v>
      </c>
      <c r="P223">
        <v>160</v>
      </c>
      <c r="Q223">
        <v>25.5</v>
      </c>
      <c r="R223">
        <v>4</v>
      </c>
      <c r="S223">
        <v>1</v>
      </c>
      <c r="T223" t="s">
        <v>182</v>
      </c>
      <c r="U223" t="s">
        <v>182</v>
      </c>
      <c r="V223" t="s">
        <v>7</v>
      </c>
      <c r="W223" t="s">
        <v>182</v>
      </c>
      <c r="X223">
        <v>3</v>
      </c>
      <c r="Y223" t="s">
        <v>182</v>
      </c>
      <c r="Z223" t="s">
        <v>182</v>
      </c>
      <c r="AA223" t="s">
        <v>182</v>
      </c>
      <c r="AB223" t="s">
        <v>182</v>
      </c>
      <c r="AC223">
        <v>56</v>
      </c>
      <c r="AD223">
        <v>2</v>
      </c>
      <c r="AE223">
        <v>1</v>
      </c>
      <c r="AF223">
        <v>2</v>
      </c>
      <c r="AG223" t="s">
        <v>182</v>
      </c>
      <c r="AH223" t="s">
        <v>182</v>
      </c>
      <c r="AI223" t="s">
        <v>182</v>
      </c>
      <c r="AJ223">
        <v>1</v>
      </c>
      <c r="AK223" t="s">
        <v>182</v>
      </c>
      <c r="AL223" t="s">
        <v>182</v>
      </c>
      <c r="AM223" t="s">
        <v>182</v>
      </c>
      <c r="AN223" t="s">
        <v>182</v>
      </c>
      <c r="AO223" t="b">
        <v>1</v>
      </c>
      <c r="AQ223" s="10">
        <f t="shared" si="6"/>
        <v>47652092.048000008</v>
      </c>
      <c r="AR223" s="10">
        <f t="shared" si="7"/>
        <v>7594552.1701500006</v>
      </c>
    </row>
    <row r="224" spans="1:44" x14ac:dyDescent="0.3">
      <c r="A224">
        <v>223</v>
      </c>
      <c r="B224">
        <v>11</v>
      </c>
      <c r="C224">
        <v>1</v>
      </c>
      <c r="D224">
        <v>25.5</v>
      </c>
      <c r="E224">
        <v>0.5</v>
      </c>
      <c r="F224">
        <v>297825.57530000003</v>
      </c>
      <c r="G224">
        <v>2019207</v>
      </c>
      <c r="H224">
        <v>24066</v>
      </c>
      <c r="I224">
        <v>1019</v>
      </c>
      <c r="J224" t="s">
        <v>180</v>
      </c>
      <c r="K224" t="s">
        <v>181</v>
      </c>
      <c r="L224" t="s">
        <v>180</v>
      </c>
      <c r="M224">
        <v>126417</v>
      </c>
      <c r="N224">
        <v>1</v>
      </c>
      <c r="O224">
        <v>37</v>
      </c>
      <c r="P224">
        <v>142</v>
      </c>
      <c r="Q224">
        <v>25.5</v>
      </c>
      <c r="R224">
        <v>5</v>
      </c>
      <c r="S224">
        <v>2</v>
      </c>
      <c r="T224" t="s">
        <v>182</v>
      </c>
      <c r="U224" t="s">
        <v>182</v>
      </c>
      <c r="V224" t="s">
        <v>7</v>
      </c>
      <c r="W224" t="s">
        <v>182</v>
      </c>
      <c r="X224">
        <v>3</v>
      </c>
      <c r="Y224" t="s">
        <v>182</v>
      </c>
      <c r="Z224" t="s">
        <v>182</v>
      </c>
      <c r="AA224" t="s">
        <v>182</v>
      </c>
      <c r="AB224" t="s">
        <v>182</v>
      </c>
      <c r="AC224">
        <v>57</v>
      </c>
      <c r="AD224">
        <v>2</v>
      </c>
      <c r="AE224">
        <v>1</v>
      </c>
      <c r="AF224">
        <v>2</v>
      </c>
      <c r="AG224" t="s">
        <v>182</v>
      </c>
      <c r="AH224" t="s">
        <v>182</v>
      </c>
      <c r="AI224" t="s">
        <v>182</v>
      </c>
      <c r="AJ224">
        <v>1</v>
      </c>
      <c r="AK224" t="s">
        <v>182</v>
      </c>
      <c r="AL224" t="s">
        <v>182</v>
      </c>
      <c r="AM224" t="s">
        <v>182</v>
      </c>
      <c r="AN224" t="s">
        <v>182</v>
      </c>
      <c r="AO224" t="b">
        <v>1</v>
      </c>
      <c r="AQ224" s="10">
        <f t="shared" si="6"/>
        <v>42291231.692600004</v>
      </c>
      <c r="AR224" s="10">
        <f t="shared" si="7"/>
        <v>7594552.1701500006</v>
      </c>
    </row>
    <row r="225" spans="1:44" x14ac:dyDescent="0.3">
      <c r="A225">
        <v>224</v>
      </c>
      <c r="B225">
        <v>11</v>
      </c>
      <c r="C225">
        <v>1</v>
      </c>
      <c r="D225">
        <v>25.5</v>
      </c>
      <c r="E225">
        <v>0.5</v>
      </c>
      <c r="F225">
        <v>297825.57530000003</v>
      </c>
      <c r="G225">
        <v>2019207</v>
      </c>
      <c r="H225">
        <v>24066</v>
      </c>
      <c r="I225">
        <v>1019</v>
      </c>
      <c r="J225" t="s">
        <v>180</v>
      </c>
      <c r="K225" t="s">
        <v>181</v>
      </c>
      <c r="L225" t="s">
        <v>180</v>
      </c>
      <c r="M225">
        <v>126417</v>
      </c>
      <c r="N225">
        <v>1</v>
      </c>
      <c r="O225">
        <v>39</v>
      </c>
      <c r="P225">
        <v>149</v>
      </c>
      <c r="Q225">
        <v>25.5</v>
      </c>
      <c r="R225">
        <v>5</v>
      </c>
      <c r="S225">
        <v>2</v>
      </c>
      <c r="T225" t="s">
        <v>182</v>
      </c>
      <c r="U225" t="s">
        <v>182</v>
      </c>
      <c r="V225" t="s">
        <v>0</v>
      </c>
      <c r="W225" t="s">
        <v>182</v>
      </c>
      <c r="X225">
        <v>2</v>
      </c>
      <c r="Y225" t="s">
        <v>182</v>
      </c>
      <c r="Z225" t="s">
        <v>182</v>
      </c>
      <c r="AA225" t="s">
        <v>182</v>
      </c>
      <c r="AB225" t="s">
        <v>182</v>
      </c>
      <c r="AC225">
        <v>56</v>
      </c>
      <c r="AD225">
        <v>2</v>
      </c>
      <c r="AE225">
        <v>1</v>
      </c>
      <c r="AF225">
        <v>2</v>
      </c>
      <c r="AG225" t="s">
        <v>182</v>
      </c>
      <c r="AH225" t="s">
        <v>182</v>
      </c>
      <c r="AI225" t="s">
        <v>182</v>
      </c>
      <c r="AJ225">
        <v>1</v>
      </c>
      <c r="AK225" t="s">
        <v>182</v>
      </c>
      <c r="AL225" t="s">
        <v>182</v>
      </c>
      <c r="AM225" t="s">
        <v>182</v>
      </c>
      <c r="AN225" t="s">
        <v>182</v>
      </c>
      <c r="AO225" t="b">
        <v>1</v>
      </c>
      <c r="AQ225" s="10">
        <f t="shared" si="6"/>
        <v>44376010.719700001</v>
      </c>
      <c r="AR225" s="10">
        <f t="shared" si="7"/>
        <v>7594552.1701500006</v>
      </c>
    </row>
    <row r="226" spans="1:44" x14ac:dyDescent="0.3">
      <c r="A226">
        <v>225</v>
      </c>
      <c r="B226">
        <v>11</v>
      </c>
      <c r="C226">
        <v>1</v>
      </c>
      <c r="D226">
        <v>25.5</v>
      </c>
      <c r="E226">
        <v>0.5</v>
      </c>
      <c r="F226">
        <v>297825.57530000003</v>
      </c>
      <c r="G226">
        <v>2019207</v>
      </c>
      <c r="H226">
        <v>24067</v>
      </c>
      <c r="I226">
        <v>1019</v>
      </c>
      <c r="J226" t="s">
        <v>180</v>
      </c>
      <c r="K226" t="s">
        <v>181</v>
      </c>
      <c r="L226" t="s">
        <v>180</v>
      </c>
      <c r="M226">
        <v>126417</v>
      </c>
      <c r="N226">
        <v>1</v>
      </c>
      <c r="O226">
        <v>50</v>
      </c>
      <c r="P226">
        <v>133</v>
      </c>
      <c r="Q226">
        <v>25.5</v>
      </c>
      <c r="R226">
        <v>6</v>
      </c>
      <c r="S226">
        <v>1</v>
      </c>
      <c r="T226" t="s">
        <v>182</v>
      </c>
      <c r="U226" t="s">
        <v>182</v>
      </c>
      <c r="V226" t="s">
        <v>7</v>
      </c>
      <c r="W226" t="s">
        <v>182</v>
      </c>
      <c r="X226">
        <v>3</v>
      </c>
      <c r="Y226" t="s">
        <v>182</v>
      </c>
      <c r="Z226" t="s">
        <v>182</v>
      </c>
      <c r="AA226" t="s">
        <v>182</v>
      </c>
      <c r="AB226" t="s">
        <v>182</v>
      </c>
      <c r="AC226">
        <v>55</v>
      </c>
      <c r="AD226">
        <v>2</v>
      </c>
      <c r="AE226">
        <v>1</v>
      </c>
      <c r="AF226">
        <v>1</v>
      </c>
      <c r="AG226" t="s">
        <v>182</v>
      </c>
      <c r="AH226" t="s">
        <v>182</v>
      </c>
      <c r="AI226" t="s">
        <v>182</v>
      </c>
      <c r="AJ226">
        <v>1</v>
      </c>
      <c r="AK226" t="s">
        <v>182</v>
      </c>
      <c r="AL226" t="s">
        <v>182</v>
      </c>
      <c r="AM226" t="s">
        <v>182</v>
      </c>
      <c r="AN226" t="s">
        <v>182</v>
      </c>
      <c r="AO226" t="b">
        <v>1</v>
      </c>
      <c r="AQ226" s="10">
        <f t="shared" si="6"/>
        <v>39610801.514900006</v>
      </c>
      <c r="AR226" s="10">
        <f t="shared" si="7"/>
        <v>7594552.1701500006</v>
      </c>
    </row>
    <row r="227" spans="1:44" x14ac:dyDescent="0.3">
      <c r="A227">
        <v>226</v>
      </c>
      <c r="B227">
        <v>11</v>
      </c>
      <c r="C227">
        <v>1</v>
      </c>
      <c r="D227">
        <v>25.5</v>
      </c>
      <c r="E227">
        <v>0.5</v>
      </c>
      <c r="F227">
        <v>297825.57530000003</v>
      </c>
      <c r="G227">
        <v>2019207</v>
      </c>
      <c r="H227">
        <v>24070</v>
      </c>
      <c r="I227">
        <v>1019</v>
      </c>
      <c r="J227" t="s">
        <v>180</v>
      </c>
      <c r="K227" t="s">
        <v>181</v>
      </c>
      <c r="L227" t="s">
        <v>180</v>
      </c>
      <c r="M227">
        <v>126417</v>
      </c>
      <c r="N227">
        <v>1</v>
      </c>
      <c r="O227">
        <v>12</v>
      </c>
      <c r="P227">
        <v>155</v>
      </c>
      <c r="Q227">
        <v>25.5</v>
      </c>
      <c r="R227">
        <v>6</v>
      </c>
      <c r="S227">
        <v>1</v>
      </c>
      <c r="T227" t="s">
        <v>182</v>
      </c>
      <c r="U227" t="s">
        <v>182</v>
      </c>
      <c r="V227" t="s">
        <v>7</v>
      </c>
      <c r="W227" t="s">
        <v>182</v>
      </c>
      <c r="X227">
        <v>3</v>
      </c>
      <c r="Y227" t="s">
        <v>182</v>
      </c>
      <c r="Z227" t="s">
        <v>182</v>
      </c>
      <c r="AA227">
        <v>1E-3</v>
      </c>
      <c r="AB227" t="s">
        <v>182</v>
      </c>
      <c r="AC227">
        <v>55</v>
      </c>
      <c r="AD227">
        <v>2</v>
      </c>
      <c r="AE227">
        <v>1</v>
      </c>
      <c r="AF227">
        <v>2</v>
      </c>
      <c r="AG227" t="s">
        <v>182</v>
      </c>
      <c r="AH227" t="s">
        <v>182</v>
      </c>
      <c r="AI227" t="s">
        <v>182</v>
      </c>
      <c r="AJ227">
        <v>1</v>
      </c>
      <c r="AK227" t="s">
        <v>182</v>
      </c>
      <c r="AL227" t="s">
        <v>182</v>
      </c>
      <c r="AM227" t="s">
        <v>182</v>
      </c>
      <c r="AN227" t="s">
        <v>182</v>
      </c>
      <c r="AO227" t="b">
        <v>1</v>
      </c>
      <c r="AQ227" s="10">
        <f t="shared" si="6"/>
        <v>46162964.171500005</v>
      </c>
      <c r="AR227" s="10">
        <f t="shared" si="7"/>
        <v>7594552.1701500006</v>
      </c>
    </row>
    <row r="228" spans="1:44" x14ac:dyDescent="0.3">
      <c r="A228">
        <v>227</v>
      </c>
      <c r="B228">
        <v>11</v>
      </c>
      <c r="C228">
        <v>1</v>
      </c>
      <c r="D228">
        <v>25.5</v>
      </c>
      <c r="E228">
        <v>0.5</v>
      </c>
      <c r="F228">
        <v>297825.57530000003</v>
      </c>
      <c r="G228">
        <v>2019207</v>
      </c>
      <c r="H228">
        <v>24070</v>
      </c>
      <c r="I228">
        <v>1019</v>
      </c>
      <c r="J228" t="s">
        <v>180</v>
      </c>
      <c r="K228" t="s">
        <v>181</v>
      </c>
      <c r="L228" t="s">
        <v>180</v>
      </c>
      <c r="M228">
        <v>126417</v>
      </c>
      <c r="N228">
        <v>1</v>
      </c>
      <c r="O228">
        <v>21</v>
      </c>
      <c r="P228">
        <v>152</v>
      </c>
      <c r="Q228">
        <v>25.5</v>
      </c>
      <c r="R228">
        <v>6</v>
      </c>
      <c r="S228">
        <v>1</v>
      </c>
      <c r="T228" t="s">
        <v>182</v>
      </c>
      <c r="U228" t="s">
        <v>182</v>
      </c>
      <c r="V228" t="s">
        <v>7</v>
      </c>
      <c r="W228" t="s">
        <v>182</v>
      </c>
      <c r="X228">
        <v>3</v>
      </c>
      <c r="Y228" t="s">
        <v>182</v>
      </c>
      <c r="Z228" t="s">
        <v>182</v>
      </c>
      <c r="AA228">
        <v>1E-3</v>
      </c>
      <c r="AB228" t="s">
        <v>182</v>
      </c>
      <c r="AC228">
        <v>55</v>
      </c>
      <c r="AD228">
        <v>2</v>
      </c>
      <c r="AE228">
        <v>1</v>
      </c>
      <c r="AF228">
        <v>2</v>
      </c>
      <c r="AG228" t="s">
        <v>182</v>
      </c>
      <c r="AH228" t="s">
        <v>182</v>
      </c>
      <c r="AI228" t="s">
        <v>182</v>
      </c>
      <c r="AJ228">
        <v>1</v>
      </c>
      <c r="AK228" t="s">
        <v>182</v>
      </c>
      <c r="AL228" t="s">
        <v>182</v>
      </c>
      <c r="AM228" t="s">
        <v>182</v>
      </c>
      <c r="AN228" t="s">
        <v>182</v>
      </c>
      <c r="AO228" t="b">
        <v>1</v>
      </c>
      <c r="AQ228" s="10">
        <f t="shared" si="6"/>
        <v>45269487.445600003</v>
      </c>
      <c r="AR228" s="10">
        <f t="shared" si="7"/>
        <v>7594552.1701500006</v>
      </c>
    </row>
    <row r="229" spans="1:44" x14ac:dyDescent="0.3">
      <c r="A229">
        <v>228</v>
      </c>
      <c r="B229">
        <v>11</v>
      </c>
      <c r="C229">
        <v>1</v>
      </c>
      <c r="D229">
        <v>25.5</v>
      </c>
      <c r="E229">
        <v>0.5</v>
      </c>
      <c r="F229">
        <v>297825.57530000003</v>
      </c>
      <c r="G229">
        <v>2019207</v>
      </c>
      <c r="H229">
        <v>24070</v>
      </c>
      <c r="I229">
        <v>1019</v>
      </c>
      <c r="J229" t="s">
        <v>180</v>
      </c>
      <c r="K229" t="s">
        <v>181</v>
      </c>
      <c r="L229" t="s">
        <v>180</v>
      </c>
      <c r="M229">
        <v>126417</v>
      </c>
      <c r="N229">
        <v>1</v>
      </c>
      <c r="O229">
        <v>33</v>
      </c>
      <c r="P229">
        <v>162</v>
      </c>
      <c r="Q229">
        <v>25.5</v>
      </c>
      <c r="R229">
        <v>6</v>
      </c>
      <c r="S229">
        <v>1</v>
      </c>
      <c r="T229" t="s">
        <v>182</v>
      </c>
      <c r="U229" t="s">
        <v>182</v>
      </c>
      <c r="V229" t="s">
        <v>7</v>
      </c>
      <c r="W229" t="s">
        <v>182</v>
      </c>
      <c r="X229">
        <v>3</v>
      </c>
      <c r="Y229" t="s">
        <v>182</v>
      </c>
      <c r="Z229" t="s">
        <v>182</v>
      </c>
      <c r="AA229">
        <v>1E-3</v>
      </c>
      <c r="AB229" t="s">
        <v>182</v>
      </c>
      <c r="AC229">
        <v>56</v>
      </c>
      <c r="AD229">
        <v>2</v>
      </c>
      <c r="AE229">
        <v>1</v>
      </c>
      <c r="AF229">
        <v>2</v>
      </c>
      <c r="AG229" t="s">
        <v>182</v>
      </c>
      <c r="AH229" t="s">
        <v>182</v>
      </c>
      <c r="AI229" t="s">
        <v>182</v>
      </c>
      <c r="AJ229">
        <v>1</v>
      </c>
      <c r="AK229" t="s">
        <v>182</v>
      </c>
      <c r="AL229" t="s">
        <v>182</v>
      </c>
      <c r="AM229" t="s">
        <v>182</v>
      </c>
      <c r="AN229" t="s">
        <v>182</v>
      </c>
      <c r="AO229" t="b">
        <v>1</v>
      </c>
      <c r="AQ229" s="10">
        <f t="shared" si="6"/>
        <v>48247743.198600002</v>
      </c>
      <c r="AR229" s="10">
        <f t="shared" si="7"/>
        <v>7594552.1701500006</v>
      </c>
    </row>
    <row r="230" spans="1:44" x14ac:dyDescent="0.3">
      <c r="A230">
        <v>229</v>
      </c>
      <c r="B230">
        <v>11</v>
      </c>
      <c r="C230">
        <v>1</v>
      </c>
      <c r="D230">
        <v>25.5</v>
      </c>
      <c r="E230">
        <v>0.5</v>
      </c>
      <c r="F230">
        <v>297825.57530000003</v>
      </c>
      <c r="G230">
        <v>2019207</v>
      </c>
      <c r="H230">
        <v>24070</v>
      </c>
      <c r="I230">
        <v>1019</v>
      </c>
      <c r="J230" t="s">
        <v>180</v>
      </c>
      <c r="K230" t="s">
        <v>181</v>
      </c>
      <c r="L230" t="s">
        <v>180</v>
      </c>
      <c r="M230">
        <v>126417</v>
      </c>
      <c r="N230">
        <v>1</v>
      </c>
      <c r="O230">
        <v>36</v>
      </c>
      <c r="P230">
        <v>165</v>
      </c>
      <c r="Q230">
        <v>25.5</v>
      </c>
      <c r="R230">
        <v>5</v>
      </c>
      <c r="S230">
        <v>2</v>
      </c>
      <c r="T230" t="s">
        <v>182</v>
      </c>
      <c r="U230" t="s">
        <v>182</v>
      </c>
      <c r="V230" t="s">
        <v>7</v>
      </c>
      <c r="W230" t="s">
        <v>182</v>
      </c>
      <c r="X230">
        <v>3</v>
      </c>
      <c r="Y230" t="s">
        <v>182</v>
      </c>
      <c r="Z230" t="s">
        <v>182</v>
      </c>
      <c r="AA230">
        <v>1E-3</v>
      </c>
      <c r="AB230" t="s">
        <v>182</v>
      </c>
      <c r="AC230">
        <v>56</v>
      </c>
      <c r="AD230">
        <v>2</v>
      </c>
      <c r="AE230">
        <v>1</v>
      </c>
      <c r="AF230">
        <v>2</v>
      </c>
      <c r="AG230" t="s">
        <v>182</v>
      </c>
      <c r="AH230" t="s">
        <v>182</v>
      </c>
      <c r="AI230" t="s">
        <v>182</v>
      </c>
      <c r="AJ230">
        <v>1</v>
      </c>
      <c r="AK230" t="s">
        <v>182</v>
      </c>
      <c r="AL230" t="s">
        <v>182</v>
      </c>
      <c r="AM230" t="s">
        <v>182</v>
      </c>
      <c r="AN230" t="s">
        <v>182</v>
      </c>
      <c r="AO230" t="b">
        <v>1</v>
      </c>
      <c r="AQ230" s="10">
        <f t="shared" si="6"/>
        <v>49141219.924500003</v>
      </c>
      <c r="AR230" s="10">
        <f t="shared" si="7"/>
        <v>7594552.1701500006</v>
      </c>
    </row>
    <row r="231" spans="1:44" x14ac:dyDescent="0.3">
      <c r="A231">
        <v>230</v>
      </c>
      <c r="B231">
        <v>11</v>
      </c>
      <c r="C231">
        <v>1</v>
      </c>
      <c r="D231">
        <v>25.5</v>
      </c>
      <c r="E231">
        <v>0.5</v>
      </c>
      <c r="F231">
        <v>297825.57530000003</v>
      </c>
      <c r="G231">
        <v>2019207</v>
      </c>
      <c r="H231">
        <v>24070</v>
      </c>
      <c r="I231">
        <v>1019</v>
      </c>
      <c r="J231" t="s">
        <v>180</v>
      </c>
      <c r="K231" t="s">
        <v>181</v>
      </c>
      <c r="L231" t="s">
        <v>180</v>
      </c>
      <c r="M231">
        <v>126417</v>
      </c>
      <c r="N231">
        <v>1</v>
      </c>
      <c r="O231">
        <v>39</v>
      </c>
      <c r="P231">
        <v>104</v>
      </c>
      <c r="Q231">
        <v>25.5</v>
      </c>
      <c r="R231">
        <v>3</v>
      </c>
      <c r="S231">
        <v>1</v>
      </c>
      <c r="T231" t="s">
        <v>182</v>
      </c>
      <c r="U231" t="s">
        <v>182</v>
      </c>
      <c r="V231" t="s">
        <v>7</v>
      </c>
      <c r="W231" t="s">
        <v>182</v>
      </c>
      <c r="X231">
        <v>3</v>
      </c>
      <c r="Y231" t="s">
        <v>182</v>
      </c>
      <c r="Z231" t="s">
        <v>182</v>
      </c>
      <c r="AA231" t="s">
        <v>182</v>
      </c>
      <c r="AB231" t="s">
        <v>182</v>
      </c>
      <c r="AC231">
        <v>55</v>
      </c>
      <c r="AD231">
        <v>2</v>
      </c>
      <c r="AE231">
        <v>1</v>
      </c>
      <c r="AF231">
        <v>2</v>
      </c>
      <c r="AG231" t="s">
        <v>182</v>
      </c>
      <c r="AH231" t="s">
        <v>182</v>
      </c>
      <c r="AI231" t="s">
        <v>182</v>
      </c>
      <c r="AJ231">
        <v>1</v>
      </c>
      <c r="AK231" t="s">
        <v>182</v>
      </c>
      <c r="AL231" t="s">
        <v>182</v>
      </c>
      <c r="AM231" t="s">
        <v>182</v>
      </c>
      <c r="AN231" t="s">
        <v>182</v>
      </c>
      <c r="AO231" t="b">
        <v>1</v>
      </c>
      <c r="AQ231" s="10">
        <f t="shared" si="6"/>
        <v>30973859.831200004</v>
      </c>
      <c r="AR231" s="10">
        <f t="shared" si="7"/>
        <v>7594552.1701500006</v>
      </c>
    </row>
    <row r="232" spans="1:44" x14ac:dyDescent="0.3">
      <c r="A232">
        <v>231</v>
      </c>
      <c r="B232">
        <v>11</v>
      </c>
      <c r="C232">
        <v>1</v>
      </c>
      <c r="D232">
        <v>25.5</v>
      </c>
      <c r="E232">
        <v>0.5</v>
      </c>
      <c r="F232">
        <v>297825.57530000003</v>
      </c>
      <c r="G232">
        <v>2019207</v>
      </c>
      <c r="H232">
        <v>24070</v>
      </c>
      <c r="I232">
        <v>1019</v>
      </c>
      <c r="J232" t="s">
        <v>180</v>
      </c>
      <c r="K232" t="s">
        <v>181</v>
      </c>
      <c r="L232" t="s">
        <v>180</v>
      </c>
      <c r="M232">
        <v>126417</v>
      </c>
      <c r="N232">
        <v>1</v>
      </c>
      <c r="O232">
        <v>52</v>
      </c>
      <c r="P232">
        <v>148</v>
      </c>
      <c r="Q232">
        <v>25.5</v>
      </c>
      <c r="R232">
        <v>6</v>
      </c>
      <c r="S232">
        <v>1</v>
      </c>
      <c r="T232" t="s">
        <v>182</v>
      </c>
      <c r="U232" t="s">
        <v>182</v>
      </c>
      <c r="V232" t="s">
        <v>7</v>
      </c>
      <c r="W232" t="s">
        <v>182</v>
      </c>
      <c r="X232">
        <v>3</v>
      </c>
      <c r="Y232" t="s">
        <v>182</v>
      </c>
      <c r="Z232" t="s">
        <v>182</v>
      </c>
      <c r="AA232">
        <v>1E-3</v>
      </c>
      <c r="AB232" t="s">
        <v>182</v>
      </c>
      <c r="AC232">
        <v>55</v>
      </c>
      <c r="AD232">
        <v>2</v>
      </c>
      <c r="AE232">
        <v>1</v>
      </c>
      <c r="AF232">
        <v>2</v>
      </c>
      <c r="AG232" t="s">
        <v>182</v>
      </c>
      <c r="AH232" t="s">
        <v>182</v>
      </c>
      <c r="AI232" t="s">
        <v>182</v>
      </c>
      <c r="AJ232">
        <v>1</v>
      </c>
      <c r="AK232" t="s">
        <v>182</v>
      </c>
      <c r="AL232" t="s">
        <v>182</v>
      </c>
      <c r="AM232" t="s">
        <v>182</v>
      </c>
      <c r="AN232" t="s">
        <v>182</v>
      </c>
      <c r="AO232" t="b">
        <v>1</v>
      </c>
      <c r="AQ232" s="10">
        <f t="shared" si="6"/>
        <v>44078185.144400001</v>
      </c>
      <c r="AR232" s="10">
        <f t="shared" si="7"/>
        <v>7594552.1701500006</v>
      </c>
    </row>
    <row r="233" spans="1:44" x14ac:dyDescent="0.3">
      <c r="A233">
        <v>232</v>
      </c>
      <c r="B233">
        <v>11</v>
      </c>
      <c r="C233">
        <v>1</v>
      </c>
      <c r="D233">
        <v>25.5</v>
      </c>
      <c r="E233">
        <v>0.5</v>
      </c>
      <c r="F233">
        <v>297825.57530000003</v>
      </c>
      <c r="G233">
        <v>2019207</v>
      </c>
      <c r="H233">
        <v>24070</v>
      </c>
      <c r="I233">
        <v>1019</v>
      </c>
      <c r="J233" t="s">
        <v>180</v>
      </c>
      <c r="K233" t="s">
        <v>181</v>
      </c>
      <c r="L233" t="s">
        <v>180</v>
      </c>
      <c r="M233">
        <v>126417</v>
      </c>
      <c r="N233">
        <v>1</v>
      </c>
      <c r="O233">
        <v>57</v>
      </c>
      <c r="P233">
        <v>179</v>
      </c>
      <c r="Q233">
        <v>25.5</v>
      </c>
      <c r="R233">
        <v>3</v>
      </c>
      <c r="S233">
        <v>1</v>
      </c>
      <c r="T233" t="s">
        <v>182</v>
      </c>
      <c r="U233" t="s">
        <v>182</v>
      </c>
      <c r="V233" t="s">
        <v>7</v>
      </c>
      <c r="W233" t="s">
        <v>182</v>
      </c>
      <c r="X233">
        <v>3</v>
      </c>
      <c r="Y233" t="s">
        <v>182</v>
      </c>
      <c r="Z233" t="s">
        <v>182</v>
      </c>
      <c r="AA233" t="s">
        <v>182</v>
      </c>
      <c r="AB233" t="s">
        <v>182</v>
      </c>
      <c r="AC233">
        <v>55</v>
      </c>
      <c r="AD233">
        <v>2</v>
      </c>
      <c r="AE233">
        <v>1</v>
      </c>
      <c r="AF233">
        <v>2</v>
      </c>
      <c r="AG233" t="s">
        <v>182</v>
      </c>
      <c r="AH233" t="s">
        <v>182</v>
      </c>
      <c r="AI233" t="s">
        <v>182</v>
      </c>
      <c r="AJ233">
        <v>1</v>
      </c>
      <c r="AK233" t="s">
        <v>182</v>
      </c>
      <c r="AL233" t="s">
        <v>182</v>
      </c>
      <c r="AM233" t="s">
        <v>182</v>
      </c>
      <c r="AN233" t="s">
        <v>182</v>
      </c>
      <c r="AO233" t="b">
        <v>1</v>
      </c>
      <c r="AQ233" s="10">
        <f t="shared" si="6"/>
        <v>53310777.978700005</v>
      </c>
      <c r="AR233" s="10">
        <f t="shared" si="7"/>
        <v>7594552.1701500006</v>
      </c>
    </row>
    <row r="234" spans="1:44" x14ac:dyDescent="0.3">
      <c r="A234">
        <v>233</v>
      </c>
      <c r="B234">
        <v>11</v>
      </c>
      <c r="C234">
        <v>1</v>
      </c>
      <c r="D234">
        <v>25.5</v>
      </c>
      <c r="E234">
        <v>0.5</v>
      </c>
      <c r="F234">
        <v>297825.57530000003</v>
      </c>
      <c r="G234">
        <v>2019207</v>
      </c>
      <c r="H234">
        <v>24070</v>
      </c>
      <c r="I234">
        <v>1019</v>
      </c>
      <c r="J234" t="s">
        <v>180</v>
      </c>
      <c r="K234" t="s">
        <v>181</v>
      </c>
      <c r="L234" t="s">
        <v>180</v>
      </c>
      <c r="M234">
        <v>126417</v>
      </c>
      <c r="N234">
        <v>1</v>
      </c>
      <c r="O234">
        <v>62</v>
      </c>
      <c r="P234">
        <v>140</v>
      </c>
      <c r="Q234">
        <v>25.5</v>
      </c>
      <c r="R234">
        <v>3</v>
      </c>
      <c r="S234">
        <v>1</v>
      </c>
      <c r="T234" t="s">
        <v>182</v>
      </c>
      <c r="U234" t="s">
        <v>182</v>
      </c>
      <c r="V234" t="s">
        <v>7</v>
      </c>
      <c r="W234" t="s">
        <v>182</v>
      </c>
      <c r="X234">
        <v>3</v>
      </c>
      <c r="Y234" t="s">
        <v>182</v>
      </c>
      <c r="Z234" t="s">
        <v>182</v>
      </c>
      <c r="AA234" t="s">
        <v>182</v>
      </c>
      <c r="AB234" t="s">
        <v>182</v>
      </c>
      <c r="AC234">
        <v>55</v>
      </c>
      <c r="AD234">
        <v>2</v>
      </c>
      <c r="AE234">
        <v>1</v>
      </c>
      <c r="AF234">
        <v>2</v>
      </c>
      <c r="AG234" t="s">
        <v>182</v>
      </c>
      <c r="AH234" t="s">
        <v>182</v>
      </c>
      <c r="AI234" t="s">
        <v>182</v>
      </c>
      <c r="AJ234">
        <v>1</v>
      </c>
      <c r="AK234" t="s">
        <v>182</v>
      </c>
      <c r="AL234" t="s">
        <v>182</v>
      </c>
      <c r="AM234" t="s">
        <v>182</v>
      </c>
      <c r="AN234" t="s">
        <v>182</v>
      </c>
      <c r="AO234" t="b">
        <v>1</v>
      </c>
      <c r="AQ234" s="10">
        <f t="shared" si="6"/>
        <v>41695580.542000003</v>
      </c>
      <c r="AR234" s="10">
        <f t="shared" si="7"/>
        <v>7594552.1701500006</v>
      </c>
    </row>
    <row r="235" spans="1:44" x14ac:dyDescent="0.3">
      <c r="A235">
        <v>234</v>
      </c>
      <c r="B235">
        <v>11</v>
      </c>
      <c r="C235">
        <v>1</v>
      </c>
      <c r="D235">
        <v>25.5</v>
      </c>
      <c r="E235">
        <v>0.5</v>
      </c>
      <c r="F235">
        <v>297825.57530000003</v>
      </c>
      <c r="G235">
        <v>2019207</v>
      </c>
      <c r="H235">
        <v>24070</v>
      </c>
      <c r="I235">
        <v>1019</v>
      </c>
      <c r="J235" t="s">
        <v>180</v>
      </c>
      <c r="K235" t="s">
        <v>181</v>
      </c>
      <c r="L235" t="s">
        <v>180</v>
      </c>
      <c r="M235">
        <v>126417</v>
      </c>
      <c r="N235">
        <v>1</v>
      </c>
      <c r="O235">
        <v>69</v>
      </c>
      <c r="P235">
        <v>142</v>
      </c>
      <c r="Q235">
        <v>25.5</v>
      </c>
      <c r="R235">
        <v>5</v>
      </c>
      <c r="S235">
        <v>2</v>
      </c>
      <c r="T235" t="s">
        <v>182</v>
      </c>
      <c r="U235" t="s">
        <v>182</v>
      </c>
      <c r="V235" t="s">
        <v>7</v>
      </c>
      <c r="W235" t="s">
        <v>182</v>
      </c>
      <c r="X235">
        <v>3</v>
      </c>
      <c r="Y235" t="s">
        <v>182</v>
      </c>
      <c r="Z235" t="s">
        <v>182</v>
      </c>
      <c r="AA235">
        <v>1E-3</v>
      </c>
      <c r="AB235" t="s">
        <v>182</v>
      </c>
      <c r="AC235">
        <v>56</v>
      </c>
      <c r="AD235">
        <v>2</v>
      </c>
      <c r="AE235">
        <v>1</v>
      </c>
      <c r="AF235">
        <v>2</v>
      </c>
      <c r="AG235" t="s">
        <v>182</v>
      </c>
      <c r="AH235" t="s">
        <v>182</v>
      </c>
      <c r="AI235" t="s">
        <v>182</v>
      </c>
      <c r="AJ235">
        <v>1</v>
      </c>
      <c r="AK235" t="s">
        <v>182</v>
      </c>
      <c r="AL235" t="s">
        <v>182</v>
      </c>
      <c r="AM235" t="s">
        <v>182</v>
      </c>
      <c r="AN235" t="s">
        <v>182</v>
      </c>
      <c r="AO235" t="b">
        <v>1</v>
      </c>
      <c r="AQ235" s="10">
        <f t="shared" si="6"/>
        <v>42291231.692600004</v>
      </c>
      <c r="AR235" s="10">
        <f t="shared" si="7"/>
        <v>7594552.1701500006</v>
      </c>
    </row>
    <row r="236" spans="1:44" x14ac:dyDescent="0.3">
      <c r="A236">
        <v>235</v>
      </c>
      <c r="B236">
        <v>11</v>
      </c>
      <c r="C236">
        <v>1</v>
      </c>
      <c r="D236">
        <v>25.5</v>
      </c>
      <c r="E236">
        <v>0.5</v>
      </c>
      <c r="F236">
        <v>297825.57530000003</v>
      </c>
      <c r="G236">
        <v>2019207</v>
      </c>
      <c r="H236">
        <v>24073</v>
      </c>
      <c r="I236">
        <v>1019</v>
      </c>
      <c r="J236" t="s">
        <v>180</v>
      </c>
      <c r="K236" t="s">
        <v>181</v>
      </c>
      <c r="L236" t="s">
        <v>180</v>
      </c>
      <c r="M236">
        <v>126417</v>
      </c>
      <c r="N236">
        <v>1</v>
      </c>
      <c r="O236">
        <v>15</v>
      </c>
      <c r="P236">
        <v>148</v>
      </c>
      <c r="Q236">
        <v>25.5</v>
      </c>
      <c r="R236">
        <v>3</v>
      </c>
      <c r="S236">
        <v>1</v>
      </c>
      <c r="T236" t="s">
        <v>182</v>
      </c>
      <c r="U236" t="s">
        <v>182</v>
      </c>
      <c r="V236" t="s">
        <v>7</v>
      </c>
      <c r="W236" t="s">
        <v>182</v>
      </c>
      <c r="X236">
        <v>3</v>
      </c>
      <c r="Y236" t="s">
        <v>182</v>
      </c>
      <c r="Z236" t="s">
        <v>182</v>
      </c>
      <c r="AA236" t="s">
        <v>182</v>
      </c>
      <c r="AB236" t="s">
        <v>182</v>
      </c>
      <c r="AC236">
        <v>56</v>
      </c>
      <c r="AD236">
        <v>2</v>
      </c>
      <c r="AE236">
        <v>1</v>
      </c>
      <c r="AF236">
        <v>2</v>
      </c>
      <c r="AG236" t="s">
        <v>182</v>
      </c>
      <c r="AH236" t="s">
        <v>182</v>
      </c>
      <c r="AI236" t="s">
        <v>182</v>
      </c>
      <c r="AJ236">
        <v>1</v>
      </c>
      <c r="AK236" t="s">
        <v>182</v>
      </c>
      <c r="AL236" t="s">
        <v>182</v>
      </c>
      <c r="AM236" t="s">
        <v>182</v>
      </c>
      <c r="AN236" t="s">
        <v>182</v>
      </c>
      <c r="AO236" t="b">
        <v>1</v>
      </c>
      <c r="AQ236" s="10">
        <f t="shared" si="6"/>
        <v>44078185.144400001</v>
      </c>
      <c r="AR236" s="10">
        <f t="shared" si="7"/>
        <v>7594552.1701500006</v>
      </c>
    </row>
    <row r="237" spans="1:44" x14ac:dyDescent="0.3">
      <c r="A237">
        <v>236</v>
      </c>
      <c r="B237">
        <v>11</v>
      </c>
      <c r="C237">
        <v>1</v>
      </c>
      <c r="D237">
        <v>25.5</v>
      </c>
      <c r="E237">
        <v>0.5</v>
      </c>
      <c r="F237">
        <v>297825.57530000003</v>
      </c>
      <c r="G237">
        <v>2019207</v>
      </c>
      <c r="H237">
        <v>24073</v>
      </c>
      <c r="I237">
        <v>1019</v>
      </c>
      <c r="J237" t="s">
        <v>180</v>
      </c>
      <c r="K237" t="s">
        <v>181</v>
      </c>
      <c r="L237" t="s">
        <v>180</v>
      </c>
      <c r="M237">
        <v>126417</v>
      </c>
      <c r="N237">
        <v>1</v>
      </c>
      <c r="O237">
        <v>18</v>
      </c>
      <c r="P237">
        <v>165</v>
      </c>
      <c r="Q237">
        <v>25.5</v>
      </c>
      <c r="R237">
        <v>5</v>
      </c>
      <c r="S237">
        <v>1</v>
      </c>
      <c r="T237" t="s">
        <v>182</v>
      </c>
      <c r="U237" t="s">
        <v>182</v>
      </c>
      <c r="V237" t="s">
        <v>7</v>
      </c>
      <c r="W237" t="s">
        <v>182</v>
      </c>
      <c r="X237">
        <v>4</v>
      </c>
      <c r="Y237" t="s">
        <v>182</v>
      </c>
      <c r="Z237" t="s">
        <v>182</v>
      </c>
      <c r="AA237" t="s">
        <v>182</v>
      </c>
      <c r="AB237" t="s">
        <v>182</v>
      </c>
      <c r="AC237">
        <v>55</v>
      </c>
      <c r="AD237">
        <v>2</v>
      </c>
      <c r="AE237">
        <v>1</v>
      </c>
      <c r="AF237">
        <v>1</v>
      </c>
      <c r="AG237" t="s">
        <v>182</v>
      </c>
      <c r="AH237" t="s">
        <v>182</v>
      </c>
      <c r="AI237" t="s">
        <v>182</v>
      </c>
      <c r="AJ237">
        <v>1</v>
      </c>
      <c r="AK237" t="s">
        <v>182</v>
      </c>
      <c r="AL237" t="s">
        <v>182</v>
      </c>
      <c r="AM237" t="s">
        <v>182</v>
      </c>
      <c r="AN237" t="s">
        <v>182</v>
      </c>
      <c r="AO237" t="b">
        <v>1</v>
      </c>
      <c r="AQ237" s="10">
        <f t="shared" si="6"/>
        <v>49141219.924500003</v>
      </c>
      <c r="AR237" s="10">
        <f t="shared" si="7"/>
        <v>7594552.1701500006</v>
      </c>
    </row>
    <row r="238" spans="1:44" x14ac:dyDescent="0.3">
      <c r="A238">
        <v>237</v>
      </c>
      <c r="B238">
        <v>11</v>
      </c>
      <c r="C238">
        <v>1</v>
      </c>
      <c r="D238">
        <v>25.5</v>
      </c>
      <c r="E238">
        <v>0.5</v>
      </c>
      <c r="F238">
        <v>297825.57530000003</v>
      </c>
      <c r="G238">
        <v>2019207</v>
      </c>
      <c r="H238">
        <v>24073</v>
      </c>
      <c r="I238">
        <v>1019</v>
      </c>
      <c r="J238" t="s">
        <v>180</v>
      </c>
      <c r="K238" t="s">
        <v>181</v>
      </c>
      <c r="L238" t="s">
        <v>180</v>
      </c>
      <c r="M238">
        <v>126417</v>
      </c>
      <c r="N238">
        <v>1</v>
      </c>
      <c r="O238">
        <v>50</v>
      </c>
      <c r="P238">
        <v>126</v>
      </c>
      <c r="Q238">
        <v>25.5</v>
      </c>
      <c r="R238">
        <v>3</v>
      </c>
      <c r="S238">
        <v>1</v>
      </c>
      <c r="T238" t="s">
        <v>182</v>
      </c>
      <c r="U238" t="s">
        <v>182</v>
      </c>
      <c r="V238" t="s">
        <v>7</v>
      </c>
      <c r="W238" t="s">
        <v>182</v>
      </c>
      <c r="X238">
        <v>2</v>
      </c>
      <c r="Y238" t="s">
        <v>182</v>
      </c>
      <c r="Z238" t="s">
        <v>182</v>
      </c>
      <c r="AA238">
        <v>7.0000000000000001E-3</v>
      </c>
      <c r="AB238" t="s">
        <v>182</v>
      </c>
      <c r="AC238">
        <v>57</v>
      </c>
      <c r="AD238">
        <v>2</v>
      </c>
      <c r="AE238">
        <v>1</v>
      </c>
      <c r="AF238">
        <v>3</v>
      </c>
      <c r="AG238" t="s">
        <v>182</v>
      </c>
      <c r="AH238" t="s">
        <v>182</v>
      </c>
      <c r="AI238" t="s">
        <v>182</v>
      </c>
      <c r="AJ238">
        <v>1</v>
      </c>
      <c r="AK238" t="s">
        <v>182</v>
      </c>
      <c r="AL238" t="s">
        <v>182</v>
      </c>
      <c r="AM238" t="s">
        <v>182</v>
      </c>
      <c r="AN238" t="s">
        <v>182</v>
      </c>
      <c r="AO238" t="b">
        <v>1</v>
      </c>
      <c r="AQ238" s="10">
        <f t="shared" si="6"/>
        <v>37526022.487800002</v>
      </c>
      <c r="AR238" s="10">
        <f t="shared" si="7"/>
        <v>7594552.1701500006</v>
      </c>
    </row>
    <row r="239" spans="1:44" x14ac:dyDescent="0.3">
      <c r="A239">
        <v>238</v>
      </c>
      <c r="B239">
        <v>11</v>
      </c>
      <c r="C239">
        <v>1</v>
      </c>
      <c r="D239">
        <v>25.5</v>
      </c>
      <c r="E239">
        <v>0.5</v>
      </c>
      <c r="F239">
        <v>297825.57530000003</v>
      </c>
      <c r="G239">
        <v>2019207</v>
      </c>
      <c r="H239">
        <v>24073</v>
      </c>
      <c r="I239">
        <v>1019</v>
      </c>
      <c r="J239" t="s">
        <v>180</v>
      </c>
      <c r="K239" t="s">
        <v>181</v>
      </c>
      <c r="L239" t="s">
        <v>180</v>
      </c>
      <c r="M239">
        <v>126417</v>
      </c>
      <c r="N239">
        <v>1</v>
      </c>
      <c r="O239">
        <v>59</v>
      </c>
      <c r="P239">
        <v>164</v>
      </c>
      <c r="Q239">
        <v>25.5</v>
      </c>
      <c r="R239">
        <v>3</v>
      </c>
      <c r="S239">
        <v>1</v>
      </c>
      <c r="T239" t="s">
        <v>182</v>
      </c>
      <c r="U239" t="s">
        <v>182</v>
      </c>
      <c r="V239" t="s">
        <v>7</v>
      </c>
      <c r="W239" t="s">
        <v>182</v>
      </c>
      <c r="X239">
        <v>3</v>
      </c>
      <c r="Y239" t="s">
        <v>182</v>
      </c>
      <c r="Z239" t="s">
        <v>182</v>
      </c>
      <c r="AA239" t="s">
        <v>182</v>
      </c>
      <c r="AB239" t="s">
        <v>182</v>
      </c>
      <c r="AC239">
        <v>56</v>
      </c>
      <c r="AD239">
        <v>2</v>
      </c>
      <c r="AE239">
        <v>1</v>
      </c>
      <c r="AF239">
        <v>2</v>
      </c>
      <c r="AG239" t="s">
        <v>182</v>
      </c>
      <c r="AH239" t="s">
        <v>182</v>
      </c>
      <c r="AI239" t="s">
        <v>182</v>
      </c>
      <c r="AJ239">
        <v>1</v>
      </c>
      <c r="AK239" t="s">
        <v>182</v>
      </c>
      <c r="AL239" t="s">
        <v>182</v>
      </c>
      <c r="AM239" t="s">
        <v>182</v>
      </c>
      <c r="AN239" t="s">
        <v>182</v>
      </c>
      <c r="AO239" t="b">
        <v>1</v>
      </c>
      <c r="AQ239" s="10">
        <f t="shared" si="6"/>
        <v>48843394.349200003</v>
      </c>
      <c r="AR239" s="10">
        <f t="shared" si="7"/>
        <v>7594552.1701500006</v>
      </c>
    </row>
    <row r="240" spans="1:44" x14ac:dyDescent="0.3">
      <c r="A240">
        <v>239</v>
      </c>
      <c r="B240">
        <v>11</v>
      </c>
      <c r="C240">
        <v>1</v>
      </c>
      <c r="D240">
        <v>25.5</v>
      </c>
      <c r="E240">
        <v>0.5</v>
      </c>
      <c r="F240">
        <v>297825.57530000003</v>
      </c>
      <c r="G240">
        <v>2019207</v>
      </c>
      <c r="H240">
        <v>24074</v>
      </c>
      <c r="I240">
        <v>1019</v>
      </c>
      <c r="J240" t="s">
        <v>180</v>
      </c>
      <c r="K240" t="s">
        <v>181</v>
      </c>
      <c r="L240" t="s">
        <v>180</v>
      </c>
      <c r="M240">
        <v>126417</v>
      </c>
      <c r="N240">
        <v>1</v>
      </c>
      <c r="O240">
        <v>19</v>
      </c>
      <c r="P240">
        <v>158</v>
      </c>
      <c r="Q240">
        <v>25.5</v>
      </c>
      <c r="R240">
        <v>5</v>
      </c>
      <c r="S240">
        <v>2</v>
      </c>
      <c r="T240" t="s">
        <v>182</v>
      </c>
      <c r="U240" t="s">
        <v>182</v>
      </c>
      <c r="V240" t="s">
        <v>7</v>
      </c>
      <c r="W240" t="s">
        <v>182</v>
      </c>
      <c r="X240">
        <v>4</v>
      </c>
      <c r="Y240" t="s">
        <v>182</v>
      </c>
      <c r="Z240" t="s">
        <v>182</v>
      </c>
      <c r="AA240">
        <v>1E-3</v>
      </c>
      <c r="AB240" t="s">
        <v>182</v>
      </c>
      <c r="AC240">
        <v>57</v>
      </c>
      <c r="AD240">
        <v>2</v>
      </c>
      <c r="AE240">
        <v>1</v>
      </c>
      <c r="AF240">
        <v>1</v>
      </c>
      <c r="AG240" t="s">
        <v>182</v>
      </c>
      <c r="AH240" t="s">
        <v>182</v>
      </c>
      <c r="AI240" t="s">
        <v>182</v>
      </c>
      <c r="AJ240">
        <v>1</v>
      </c>
      <c r="AK240" t="s">
        <v>182</v>
      </c>
      <c r="AL240" t="s">
        <v>182</v>
      </c>
      <c r="AM240" t="s">
        <v>182</v>
      </c>
      <c r="AN240" t="s">
        <v>182</v>
      </c>
      <c r="AO240" t="b">
        <v>1</v>
      </c>
      <c r="AQ240" s="10">
        <f t="shared" si="6"/>
        <v>47056440.897400007</v>
      </c>
      <c r="AR240" s="10">
        <f t="shared" si="7"/>
        <v>7594552.1701500006</v>
      </c>
    </row>
    <row r="241" spans="1:44" x14ac:dyDescent="0.3">
      <c r="A241">
        <v>240</v>
      </c>
      <c r="B241">
        <v>11</v>
      </c>
      <c r="C241">
        <v>1</v>
      </c>
      <c r="D241">
        <v>25.5</v>
      </c>
      <c r="E241">
        <v>0.5</v>
      </c>
      <c r="F241">
        <v>297825.57530000003</v>
      </c>
      <c r="G241">
        <v>2019207</v>
      </c>
      <c r="H241">
        <v>24074</v>
      </c>
      <c r="I241">
        <v>1019</v>
      </c>
      <c r="J241" t="s">
        <v>180</v>
      </c>
      <c r="K241" t="s">
        <v>181</v>
      </c>
      <c r="L241" t="s">
        <v>180</v>
      </c>
      <c r="M241">
        <v>126417</v>
      </c>
      <c r="N241">
        <v>1</v>
      </c>
      <c r="O241">
        <v>34</v>
      </c>
      <c r="P241">
        <v>157</v>
      </c>
      <c r="Q241">
        <v>25.5</v>
      </c>
      <c r="R241">
        <v>3</v>
      </c>
      <c r="S241">
        <v>1</v>
      </c>
      <c r="T241" t="s">
        <v>182</v>
      </c>
      <c r="U241" t="s">
        <v>182</v>
      </c>
      <c r="V241" t="s">
        <v>7</v>
      </c>
      <c r="W241" t="s">
        <v>182</v>
      </c>
      <c r="X241">
        <v>4</v>
      </c>
      <c r="Y241" t="s">
        <v>182</v>
      </c>
      <c r="Z241" t="s">
        <v>182</v>
      </c>
      <c r="AA241">
        <v>2E-3</v>
      </c>
      <c r="AB241" t="s">
        <v>182</v>
      </c>
      <c r="AC241">
        <v>57</v>
      </c>
      <c r="AD241">
        <v>2</v>
      </c>
      <c r="AE241">
        <v>1</v>
      </c>
      <c r="AF241">
        <v>1</v>
      </c>
      <c r="AG241" t="s">
        <v>182</v>
      </c>
      <c r="AH241" t="s">
        <v>182</v>
      </c>
      <c r="AI241" t="s">
        <v>182</v>
      </c>
      <c r="AJ241">
        <v>1</v>
      </c>
      <c r="AK241" t="s">
        <v>182</v>
      </c>
      <c r="AL241" t="s">
        <v>182</v>
      </c>
      <c r="AM241" t="s">
        <v>182</v>
      </c>
      <c r="AN241" t="s">
        <v>182</v>
      </c>
      <c r="AO241" t="b">
        <v>1</v>
      </c>
      <c r="AQ241" s="10">
        <f t="shared" si="6"/>
        <v>46758615.322100006</v>
      </c>
      <c r="AR241" s="10">
        <f t="shared" si="7"/>
        <v>7594552.1701500006</v>
      </c>
    </row>
    <row r="242" spans="1:44" x14ac:dyDescent="0.3">
      <c r="A242">
        <v>241</v>
      </c>
      <c r="B242">
        <v>11</v>
      </c>
      <c r="C242">
        <v>1</v>
      </c>
      <c r="D242">
        <v>25.5</v>
      </c>
      <c r="E242">
        <v>0.5</v>
      </c>
      <c r="F242">
        <v>297825.57530000003</v>
      </c>
      <c r="G242">
        <v>2019207</v>
      </c>
      <c r="H242">
        <v>24074</v>
      </c>
      <c r="I242">
        <v>1019</v>
      </c>
      <c r="J242" t="s">
        <v>180</v>
      </c>
      <c r="K242" t="s">
        <v>181</v>
      </c>
      <c r="L242" t="s">
        <v>180</v>
      </c>
      <c r="M242">
        <v>126417</v>
      </c>
      <c r="N242">
        <v>1</v>
      </c>
      <c r="O242">
        <v>80</v>
      </c>
      <c r="P242">
        <v>129</v>
      </c>
      <c r="Q242">
        <v>25.5</v>
      </c>
      <c r="R242">
        <v>3</v>
      </c>
      <c r="S242">
        <v>1</v>
      </c>
      <c r="T242" t="s">
        <v>182</v>
      </c>
      <c r="U242" t="s">
        <v>182</v>
      </c>
      <c r="V242" t="s">
        <v>7</v>
      </c>
      <c r="W242" t="s">
        <v>182</v>
      </c>
      <c r="X242">
        <v>4</v>
      </c>
      <c r="Y242" t="s">
        <v>182</v>
      </c>
      <c r="Z242" t="s">
        <v>182</v>
      </c>
      <c r="AA242">
        <v>2E-3</v>
      </c>
      <c r="AB242" t="s">
        <v>182</v>
      </c>
      <c r="AC242">
        <v>57</v>
      </c>
      <c r="AD242">
        <v>2</v>
      </c>
      <c r="AE242">
        <v>1</v>
      </c>
      <c r="AF242">
        <v>1</v>
      </c>
      <c r="AG242" t="s">
        <v>182</v>
      </c>
      <c r="AH242" t="s">
        <v>182</v>
      </c>
      <c r="AI242" t="s">
        <v>182</v>
      </c>
      <c r="AJ242">
        <v>1</v>
      </c>
      <c r="AK242" t="s">
        <v>182</v>
      </c>
      <c r="AL242" t="s">
        <v>182</v>
      </c>
      <c r="AM242" t="s">
        <v>182</v>
      </c>
      <c r="AN242" t="s">
        <v>182</v>
      </c>
      <c r="AO242" t="b">
        <v>1</v>
      </c>
      <c r="AQ242" s="10">
        <f t="shared" si="6"/>
        <v>38419499.213700004</v>
      </c>
      <c r="AR242" s="10">
        <f t="shared" si="7"/>
        <v>7594552.1701500006</v>
      </c>
    </row>
    <row r="243" spans="1:44" x14ac:dyDescent="0.3">
      <c r="A243">
        <v>242</v>
      </c>
      <c r="B243">
        <v>11</v>
      </c>
      <c r="C243">
        <v>1</v>
      </c>
      <c r="D243">
        <v>25.5</v>
      </c>
      <c r="E243">
        <v>0.5</v>
      </c>
      <c r="F243">
        <v>297825.57530000003</v>
      </c>
      <c r="G243">
        <v>2019207</v>
      </c>
      <c r="H243">
        <v>24074</v>
      </c>
      <c r="I243">
        <v>1019</v>
      </c>
      <c r="J243" t="s">
        <v>180</v>
      </c>
      <c r="K243" t="s">
        <v>181</v>
      </c>
      <c r="L243" t="s">
        <v>180</v>
      </c>
      <c r="M243">
        <v>126417</v>
      </c>
      <c r="N243">
        <v>1</v>
      </c>
      <c r="O243">
        <v>86</v>
      </c>
      <c r="P243">
        <v>149</v>
      </c>
      <c r="Q243">
        <v>25.5</v>
      </c>
      <c r="R243">
        <v>5</v>
      </c>
      <c r="S243">
        <v>2</v>
      </c>
      <c r="T243" t="s">
        <v>182</v>
      </c>
      <c r="U243" t="s">
        <v>182</v>
      </c>
      <c r="V243" t="s">
        <v>7</v>
      </c>
      <c r="W243" t="s">
        <v>182</v>
      </c>
      <c r="X243">
        <v>4</v>
      </c>
      <c r="Y243" t="s">
        <v>182</v>
      </c>
      <c r="Z243" t="s">
        <v>182</v>
      </c>
      <c r="AA243">
        <v>1E-3</v>
      </c>
      <c r="AB243" t="s">
        <v>182</v>
      </c>
      <c r="AC243">
        <v>57</v>
      </c>
      <c r="AD243">
        <v>2</v>
      </c>
      <c r="AE243">
        <v>1</v>
      </c>
      <c r="AF243">
        <v>1</v>
      </c>
      <c r="AG243" t="s">
        <v>182</v>
      </c>
      <c r="AH243" t="s">
        <v>182</v>
      </c>
      <c r="AI243" t="s">
        <v>182</v>
      </c>
      <c r="AJ243">
        <v>1</v>
      </c>
      <c r="AK243" t="s">
        <v>182</v>
      </c>
      <c r="AL243" t="s">
        <v>182</v>
      </c>
      <c r="AM243" t="s">
        <v>182</v>
      </c>
      <c r="AN243" t="s">
        <v>182</v>
      </c>
      <c r="AO243" t="b">
        <v>1</v>
      </c>
      <c r="AQ243" s="10">
        <f t="shared" si="6"/>
        <v>44376010.719700001</v>
      </c>
      <c r="AR243" s="10">
        <f t="shared" si="7"/>
        <v>7594552.1701500006</v>
      </c>
    </row>
    <row r="244" spans="1:44" x14ac:dyDescent="0.3">
      <c r="A244">
        <v>243</v>
      </c>
      <c r="B244">
        <v>11</v>
      </c>
      <c r="C244">
        <v>1</v>
      </c>
      <c r="D244">
        <v>25.5</v>
      </c>
      <c r="E244">
        <v>0.5</v>
      </c>
      <c r="F244">
        <v>297825.57530000003</v>
      </c>
      <c r="G244">
        <v>2019207</v>
      </c>
      <c r="H244">
        <v>24081</v>
      </c>
      <c r="I244">
        <v>1019</v>
      </c>
      <c r="J244" t="s">
        <v>180</v>
      </c>
      <c r="K244" t="s">
        <v>181</v>
      </c>
      <c r="L244" t="s">
        <v>180</v>
      </c>
      <c r="M244">
        <v>126417</v>
      </c>
      <c r="N244">
        <v>1</v>
      </c>
      <c r="O244">
        <v>40</v>
      </c>
      <c r="P244">
        <v>161</v>
      </c>
      <c r="Q244">
        <v>25.5</v>
      </c>
      <c r="R244">
        <v>4</v>
      </c>
      <c r="S244">
        <v>1</v>
      </c>
      <c r="T244" t="s">
        <v>182</v>
      </c>
      <c r="U244" t="s">
        <v>182</v>
      </c>
      <c r="V244" t="s">
        <v>7</v>
      </c>
      <c r="W244" t="s">
        <v>182</v>
      </c>
      <c r="X244">
        <v>2</v>
      </c>
      <c r="Y244" t="s">
        <v>182</v>
      </c>
      <c r="Z244" t="s">
        <v>182</v>
      </c>
      <c r="AA244">
        <v>3.0000000000000001E-3</v>
      </c>
      <c r="AB244" t="s">
        <v>182</v>
      </c>
      <c r="AC244">
        <v>57</v>
      </c>
      <c r="AD244">
        <v>2</v>
      </c>
      <c r="AE244">
        <v>1</v>
      </c>
      <c r="AF244">
        <v>3</v>
      </c>
      <c r="AG244" t="s">
        <v>182</v>
      </c>
      <c r="AH244" t="s">
        <v>182</v>
      </c>
      <c r="AI244" t="s">
        <v>182</v>
      </c>
      <c r="AJ244">
        <v>1</v>
      </c>
      <c r="AK244" t="s">
        <v>182</v>
      </c>
      <c r="AL244" t="s">
        <v>182</v>
      </c>
      <c r="AM244" t="s">
        <v>182</v>
      </c>
      <c r="AN244" t="s">
        <v>182</v>
      </c>
      <c r="AO244" t="b">
        <v>1</v>
      </c>
      <c r="AQ244" s="10">
        <f t="shared" si="6"/>
        <v>47949917.623300001</v>
      </c>
      <c r="AR244" s="10">
        <f t="shared" si="7"/>
        <v>7594552.1701500006</v>
      </c>
    </row>
    <row r="245" spans="1:44" x14ac:dyDescent="0.3">
      <c r="A245">
        <v>244</v>
      </c>
      <c r="B245">
        <v>11</v>
      </c>
      <c r="C245">
        <v>1</v>
      </c>
      <c r="D245">
        <v>26</v>
      </c>
      <c r="E245">
        <v>0.5</v>
      </c>
      <c r="F245">
        <v>300813.8603</v>
      </c>
      <c r="G245">
        <v>2019207</v>
      </c>
      <c r="H245">
        <v>24045</v>
      </c>
      <c r="I245">
        <v>1019</v>
      </c>
      <c r="J245" t="s">
        <v>180</v>
      </c>
      <c r="K245" t="s">
        <v>181</v>
      </c>
      <c r="L245" t="s">
        <v>180</v>
      </c>
      <c r="M245">
        <v>126417</v>
      </c>
      <c r="N245">
        <v>1</v>
      </c>
      <c r="O245">
        <v>13</v>
      </c>
      <c r="P245">
        <v>159</v>
      </c>
      <c r="Q245">
        <v>26</v>
      </c>
      <c r="R245">
        <v>2</v>
      </c>
      <c r="S245">
        <v>2</v>
      </c>
      <c r="T245" t="s">
        <v>182</v>
      </c>
      <c r="U245" t="s">
        <v>182</v>
      </c>
      <c r="V245" t="s">
        <v>7</v>
      </c>
      <c r="W245" t="s">
        <v>182</v>
      </c>
      <c r="X245">
        <v>3</v>
      </c>
      <c r="Y245" t="s">
        <v>182</v>
      </c>
      <c r="Z245" t="s">
        <v>182</v>
      </c>
      <c r="AA245" t="s">
        <v>182</v>
      </c>
      <c r="AB245" t="s">
        <v>182</v>
      </c>
      <c r="AC245">
        <v>59</v>
      </c>
      <c r="AD245">
        <v>2</v>
      </c>
      <c r="AE245">
        <v>1</v>
      </c>
      <c r="AF245">
        <v>2</v>
      </c>
      <c r="AG245" t="s">
        <v>182</v>
      </c>
      <c r="AH245" t="s">
        <v>182</v>
      </c>
      <c r="AI245" t="s">
        <v>182</v>
      </c>
      <c r="AJ245">
        <v>1</v>
      </c>
      <c r="AK245" t="s">
        <v>182</v>
      </c>
      <c r="AL245" t="s">
        <v>182</v>
      </c>
      <c r="AM245" t="s">
        <v>182</v>
      </c>
      <c r="AN245" t="s">
        <v>182</v>
      </c>
      <c r="AO245" t="b">
        <v>1</v>
      </c>
      <c r="AQ245" s="10">
        <f t="shared" si="6"/>
        <v>47829403.787699997</v>
      </c>
      <c r="AR245" s="10">
        <f t="shared" si="7"/>
        <v>7821160.3678000001</v>
      </c>
    </row>
    <row r="246" spans="1:44" x14ac:dyDescent="0.3">
      <c r="A246">
        <v>245</v>
      </c>
      <c r="B246">
        <v>11</v>
      </c>
      <c r="C246">
        <v>1</v>
      </c>
      <c r="D246">
        <v>26</v>
      </c>
      <c r="E246">
        <v>0.5</v>
      </c>
      <c r="F246">
        <v>300813.8603</v>
      </c>
      <c r="G246">
        <v>2019207</v>
      </c>
      <c r="H246">
        <v>24045</v>
      </c>
      <c r="I246">
        <v>1019</v>
      </c>
      <c r="J246" t="s">
        <v>180</v>
      </c>
      <c r="K246" t="s">
        <v>181</v>
      </c>
      <c r="L246" t="s">
        <v>180</v>
      </c>
      <c r="M246">
        <v>126417</v>
      </c>
      <c r="N246">
        <v>1</v>
      </c>
      <c r="O246">
        <v>26</v>
      </c>
      <c r="P246">
        <v>160</v>
      </c>
      <c r="Q246">
        <v>26</v>
      </c>
      <c r="R246">
        <v>4</v>
      </c>
      <c r="S246">
        <v>1</v>
      </c>
      <c r="T246" t="s">
        <v>182</v>
      </c>
      <c r="U246" t="s">
        <v>182</v>
      </c>
      <c r="V246" t="s">
        <v>0</v>
      </c>
      <c r="W246" t="s">
        <v>182</v>
      </c>
      <c r="X246">
        <v>3</v>
      </c>
      <c r="Y246" t="s">
        <v>182</v>
      </c>
      <c r="Z246" t="s">
        <v>182</v>
      </c>
      <c r="AA246" t="s">
        <v>182</v>
      </c>
      <c r="AB246" t="s">
        <v>182</v>
      </c>
      <c r="AC246">
        <v>55</v>
      </c>
      <c r="AD246">
        <v>2</v>
      </c>
      <c r="AE246">
        <v>1</v>
      </c>
      <c r="AF246">
        <v>1</v>
      </c>
      <c r="AG246" t="s">
        <v>182</v>
      </c>
      <c r="AH246" t="s">
        <v>182</v>
      </c>
      <c r="AI246" t="s">
        <v>182</v>
      </c>
      <c r="AJ246">
        <v>1</v>
      </c>
      <c r="AK246" t="s">
        <v>182</v>
      </c>
      <c r="AL246" t="s">
        <v>182</v>
      </c>
      <c r="AM246" t="s">
        <v>182</v>
      </c>
      <c r="AN246" t="s">
        <v>182</v>
      </c>
      <c r="AO246" t="b">
        <v>1</v>
      </c>
      <c r="AQ246" s="10">
        <f t="shared" si="6"/>
        <v>48130217.648000002</v>
      </c>
      <c r="AR246" s="10">
        <f t="shared" si="7"/>
        <v>7821160.3678000001</v>
      </c>
    </row>
    <row r="247" spans="1:44" x14ac:dyDescent="0.3">
      <c r="A247">
        <v>246</v>
      </c>
      <c r="B247">
        <v>11</v>
      </c>
      <c r="C247">
        <v>1</v>
      </c>
      <c r="D247">
        <v>26</v>
      </c>
      <c r="E247">
        <v>0.5</v>
      </c>
      <c r="F247">
        <v>300813.8603</v>
      </c>
      <c r="G247">
        <v>2019207</v>
      </c>
      <c r="H247">
        <v>24045</v>
      </c>
      <c r="I247">
        <v>1019</v>
      </c>
      <c r="J247" t="s">
        <v>180</v>
      </c>
      <c r="K247" t="s">
        <v>181</v>
      </c>
      <c r="L247" t="s">
        <v>180</v>
      </c>
      <c r="M247">
        <v>126417</v>
      </c>
      <c r="N247">
        <v>1</v>
      </c>
      <c r="O247">
        <v>27</v>
      </c>
      <c r="P247">
        <v>165</v>
      </c>
      <c r="Q247">
        <v>26</v>
      </c>
      <c r="R247">
        <v>2</v>
      </c>
      <c r="S247">
        <v>1</v>
      </c>
      <c r="T247" t="s">
        <v>182</v>
      </c>
      <c r="U247" t="s">
        <v>182</v>
      </c>
      <c r="V247" t="s">
        <v>7</v>
      </c>
      <c r="W247" t="s">
        <v>182</v>
      </c>
      <c r="X247">
        <v>4</v>
      </c>
      <c r="Y247" t="s">
        <v>182</v>
      </c>
      <c r="Z247" t="s">
        <v>182</v>
      </c>
      <c r="AA247" t="s">
        <v>182</v>
      </c>
      <c r="AB247" t="s">
        <v>182</v>
      </c>
      <c r="AC247">
        <v>57</v>
      </c>
      <c r="AD247">
        <v>2</v>
      </c>
      <c r="AE247">
        <v>1</v>
      </c>
      <c r="AF247">
        <v>1</v>
      </c>
      <c r="AG247" t="s">
        <v>182</v>
      </c>
      <c r="AH247" t="s">
        <v>182</v>
      </c>
      <c r="AI247" t="s">
        <v>182</v>
      </c>
      <c r="AJ247">
        <v>1</v>
      </c>
      <c r="AK247" t="s">
        <v>182</v>
      </c>
      <c r="AL247" t="s">
        <v>182</v>
      </c>
      <c r="AM247" t="s">
        <v>182</v>
      </c>
      <c r="AN247" t="s">
        <v>182</v>
      </c>
      <c r="AO247" t="b">
        <v>1</v>
      </c>
      <c r="AQ247" s="10">
        <f t="shared" si="6"/>
        <v>49634286.949500002</v>
      </c>
      <c r="AR247" s="10">
        <f t="shared" si="7"/>
        <v>7821160.3678000001</v>
      </c>
    </row>
    <row r="248" spans="1:44" x14ac:dyDescent="0.3">
      <c r="A248">
        <v>247</v>
      </c>
      <c r="B248">
        <v>11</v>
      </c>
      <c r="C248">
        <v>1</v>
      </c>
      <c r="D248">
        <v>26</v>
      </c>
      <c r="E248">
        <v>0.5</v>
      </c>
      <c r="F248">
        <v>300813.8603</v>
      </c>
      <c r="G248">
        <v>2019207</v>
      </c>
      <c r="H248">
        <v>24045</v>
      </c>
      <c r="I248">
        <v>1019</v>
      </c>
      <c r="J248" t="s">
        <v>180</v>
      </c>
      <c r="K248" t="s">
        <v>181</v>
      </c>
      <c r="L248" t="s">
        <v>180</v>
      </c>
      <c r="M248">
        <v>126417</v>
      </c>
      <c r="N248">
        <v>1</v>
      </c>
      <c r="O248">
        <v>33</v>
      </c>
      <c r="P248">
        <v>188</v>
      </c>
      <c r="Q248">
        <v>26</v>
      </c>
      <c r="R248">
        <v>4</v>
      </c>
      <c r="S248">
        <v>2</v>
      </c>
      <c r="T248" t="s">
        <v>182</v>
      </c>
      <c r="U248" t="s">
        <v>182</v>
      </c>
      <c r="V248" t="s">
        <v>7</v>
      </c>
      <c r="W248" t="s">
        <v>182</v>
      </c>
      <c r="X248">
        <v>4</v>
      </c>
      <c r="Y248" t="s">
        <v>182</v>
      </c>
      <c r="Z248" t="s">
        <v>182</v>
      </c>
      <c r="AA248" t="s">
        <v>182</v>
      </c>
      <c r="AB248" t="s">
        <v>182</v>
      </c>
      <c r="AC248">
        <v>55</v>
      </c>
      <c r="AD248">
        <v>2</v>
      </c>
      <c r="AE248">
        <v>1</v>
      </c>
      <c r="AF248">
        <v>2</v>
      </c>
      <c r="AG248" t="s">
        <v>182</v>
      </c>
      <c r="AH248" t="s">
        <v>182</v>
      </c>
      <c r="AI248" t="s">
        <v>182</v>
      </c>
      <c r="AJ248">
        <v>1</v>
      </c>
      <c r="AK248" t="s">
        <v>182</v>
      </c>
      <c r="AL248" t="s">
        <v>182</v>
      </c>
      <c r="AM248" t="s">
        <v>182</v>
      </c>
      <c r="AN248" t="s">
        <v>182</v>
      </c>
      <c r="AO248" t="b">
        <v>1</v>
      </c>
      <c r="AQ248" s="10">
        <f t="shared" si="6"/>
        <v>56553005.736400001</v>
      </c>
      <c r="AR248" s="10">
        <f t="shared" si="7"/>
        <v>7821160.3678000001</v>
      </c>
    </row>
    <row r="249" spans="1:44" x14ac:dyDescent="0.3">
      <c r="A249">
        <v>248</v>
      </c>
      <c r="B249">
        <v>11</v>
      </c>
      <c r="C249">
        <v>1</v>
      </c>
      <c r="D249">
        <v>26</v>
      </c>
      <c r="E249">
        <v>0.5</v>
      </c>
      <c r="F249">
        <v>300813.8603</v>
      </c>
      <c r="G249">
        <v>2019207</v>
      </c>
      <c r="H249">
        <v>24045</v>
      </c>
      <c r="I249">
        <v>1019</v>
      </c>
      <c r="J249" t="s">
        <v>180</v>
      </c>
      <c r="K249" t="s">
        <v>181</v>
      </c>
      <c r="L249" t="s">
        <v>180</v>
      </c>
      <c r="M249">
        <v>126417</v>
      </c>
      <c r="N249">
        <v>1</v>
      </c>
      <c r="O249">
        <v>40</v>
      </c>
      <c r="P249">
        <v>150</v>
      </c>
      <c r="Q249">
        <v>26</v>
      </c>
      <c r="R249">
        <v>3</v>
      </c>
      <c r="S249">
        <v>2</v>
      </c>
      <c r="T249" t="s">
        <v>182</v>
      </c>
      <c r="U249" t="s">
        <v>182</v>
      </c>
      <c r="V249" t="s">
        <v>7</v>
      </c>
      <c r="W249" t="s">
        <v>182</v>
      </c>
      <c r="X249">
        <v>3</v>
      </c>
      <c r="Y249" t="s">
        <v>182</v>
      </c>
      <c r="Z249" t="s">
        <v>182</v>
      </c>
      <c r="AA249" t="s">
        <v>182</v>
      </c>
      <c r="AB249" t="s">
        <v>182</v>
      </c>
      <c r="AC249">
        <v>55</v>
      </c>
      <c r="AD249">
        <v>2</v>
      </c>
      <c r="AE249">
        <v>1</v>
      </c>
      <c r="AF249">
        <v>1</v>
      </c>
      <c r="AG249" t="s">
        <v>182</v>
      </c>
      <c r="AH249" t="s">
        <v>182</v>
      </c>
      <c r="AI249" t="s">
        <v>182</v>
      </c>
      <c r="AJ249">
        <v>1</v>
      </c>
      <c r="AK249" t="s">
        <v>182</v>
      </c>
      <c r="AL249" t="s">
        <v>182</v>
      </c>
      <c r="AM249" t="s">
        <v>182</v>
      </c>
      <c r="AN249" t="s">
        <v>182</v>
      </c>
      <c r="AO249" t="b">
        <v>1</v>
      </c>
      <c r="AQ249" s="10">
        <f t="shared" si="6"/>
        <v>45122079.045000002</v>
      </c>
      <c r="AR249" s="10">
        <f t="shared" si="7"/>
        <v>7821160.3678000001</v>
      </c>
    </row>
    <row r="250" spans="1:44" x14ac:dyDescent="0.3">
      <c r="A250">
        <v>249</v>
      </c>
      <c r="B250">
        <v>11</v>
      </c>
      <c r="C250">
        <v>1</v>
      </c>
      <c r="D250">
        <v>26</v>
      </c>
      <c r="E250">
        <v>0.5</v>
      </c>
      <c r="F250">
        <v>300813.8603</v>
      </c>
      <c r="G250">
        <v>2019207</v>
      </c>
      <c r="H250">
        <v>24045</v>
      </c>
      <c r="I250">
        <v>1019</v>
      </c>
      <c r="J250" t="s">
        <v>180</v>
      </c>
      <c r="K250" t="s">
        <v>181</v>
      </c>
      <c r="L250" t="s">
        <v>180</v>
      </c>
      <c r="M250">
        <v>126417</v>
      </c>
      <c r="N250">
        <v>1</v>
      </c>
      <c r="O250">
        <v>62</v>
      </c>
      <c r="P250">
        <v>181</v>
      </c>
      <c r="Q250">
        <v>26</v>
      </c>
      <c r="R250">
        <v>2</v>
      </c>
      <c r="S250">
        <v>1</v>
      </c>
      <c r="T250" t="s">
        <v>182</v>
      </c>
      <c r="U250" t="s">
        <v>182</v>
      </c>
      <c r="V250" t="s">
        <v>7</v>
      </c>
      <c r="W250" t="s">
        <v>182</v>
      </c>
      <c r="X250">
        <v>4</v>
      </c>
      <c r="Y250" t="s">
        <v>182</v>
      </c>
      <c r="Z250" t="s">
        <v>182</v>
      </c>
      <c r="AA250" t="s">
        <v>182</v>
      </c>
      <c r="AB250" t="s">
        <v>182</v>
      </c>
      <c r="AC250">
        <v>57</v>
      </c>
      <c r="AD250">
        <v>2</v>
      </c>
      <c r="AE250">
        <v>1</v>
      </c>
      <c r="AF250">
        <v>1</v>
      </c>
      <c r="AG250" t="s">
        <v>182</v>
      </c>
      <c r="AH250" t="s">
        <v>182</v>
      </c>
      <c r="AI250" t="s">
        <v>182</v>
      </c>
      <c r="AJ250">
        <v>1</v>
      </c>
      <c r="AK250" t="s">
        <v>182</v>
      </c>
      <c r="AL250" t="s">
        <v>182</v>
      </c>
      <c r="AM250" t="s">
        <v>182</v>
      </c>
      <c r="AN250" t="s">
        <v>182</v>
      </c>
      <c r="AO250" t="b">
        <v>1</v>
      </c>
      <c r="AQ250" s="10">
        <f t="shared" si="6"/>
        <v>54447308.714299999</v>
      </c>
      <c r="AR250" s="10">
        <f t="shared" si="7"/>
        <v>7821160.3678000001</v>
      </c>
    </row>
    <row r="251" spans="1:44" x14ac:dyDescent="0.3">
      <c r="A251">
        <v>250</v>
      </c>
      <c r="B251">
        <v>11</v>
      </c>
      <c r="C251">
        <v>1</v>
      </c>
      <c r="D251">
        <v>26</v>
      </c>
      <c r="E251">
        <v>0.5</v>
      </c>
      <c r="F251">
        <v>300813.8603</v>
      </c>
      <c r="G251">
        <v>2019207</v>
      </c>
      <c r="H251">
        <v>24045</v>
      </c>
      <c r="I251">
        <v>1019</v>
      </c>
      <c r="J251" t="s">
        <v>180</v>
      </c>
      <c r="K251" t="s">
        <v>181</v>
      </c>
      <c r="L251" t="s">
        <v>180</v>
      </c>
      <c r="M251">
        <v>126417</v>
      </c>
      <c r="N251">
        <v>1</v>
      </c>
      <c r="O251">
        <v>82</v>
      </c>
      <c r="P251">
        <v>205</v>
      </c>
      <c r="Q251">
        <v>26</v>
      </c>
      <c r="R251">
        <v>2</v>
      </c>
      <c r="S251">
        <v>2</v>
      </c>
      <c r="T251" t="s">
        <v>182</v>
      </c>
      <c r="U251" t="s">
        <v>182</v>
      </c>
      <c r="V251" t="s">
        <v>7</v>
      </c>
      <c r="W251" t="s">
        <v>182</v>
      </c>
      <c r="X251">
        <v>3</v>
      </c>
      <c r="Y251" t="s">
        <v>182</v>
      </c>
      <c r="Z251" t="s">
        <v>182</v>
      </c>
      <c r="AA251" t="s">
        <v>182</v>
      </c>
      <c r="AB251" t="s">
        <v>182</v>
      </c>
      <c r="AC251">
        <v>59</v>
      </c>
      <c r="AD251">
        <v>2</v>
      </c>
      <c r="AE251">
        <v>1</v>
      </c>
      <c r="AF251">
        <v>2</v>
      </c>
      <c r="AG251" t="s">
        <v>182</v>
      </c>
      <c r="AH251" t="s">
        <v>182</v>
      </c>
      <c r="AI251" t="s">
        <v>182</v>
      </c>
      <c r="AJ251">
        <v>1</v>
      </c>
      <c r="AK251" t="s">
        <v>182</v>
      </c>
      <c r="AL251" t="s">
        <v>182</v>
      </c>
      <c r="AM251" t="s">
        <v>182</v>
      </c>
      <c r="AN251" t="s">
        <v>182</v>
      </c>
      <c r="AO251" t="b">
        <v>1</v>
      </c>
      <c r="AQ251" s="10">
        <f t="shared" si="6"/>
        <v>61666841.361500002</v>
      </c>
      <c r="AR251" s="10">
        <f t="shared" si="7"/>
        <v>7821160.3678000001</v>
      </c>
    </row>
    <row r="252" spans="1:44" x14ac:dyDescent="0.3">
      <c r="A252">
        <v>251</v>
      </c>
      <c r="B252">
        <v>11</v>
      </c>
      <c r="C252">
        <v>1</v>
      </c>
      <c r="D252">
        <v>26</v>
      </c>
      <c r="E252">
        <v>0.5</v>
      </c>
      <c r="F252">
        <v>300813.8603</v>
      </c>
      <c r="G252">
        <v>2019207</v>
      </c>
      <c r="H252">
        <v>24052</v>
      </c>
      <c r="I252">
        <v>1019</v>
      </c>
      <c r="J252" t="s">
        <v>180</v>
      </c>
      <c r="K252" t="s">
        <v>181</v>
      </c>
      <c r="L252" t="s">
        <v>180</v>
      </c>
      <c r="M252">
        <v>126417</v>
      </c>
      <c r="N252">
        <v>1</v>
      </c>
      <c r="O252">
        <v>11</v>
      </c>
      <c r="P252">
        <v>139</v>
      </c>
      <c r="Q252">
        <v>26</v>
      </c>
      <c r="R252">
        <v>3</v>
      </c>
      <c r="S252">
        <v>2</v>
      </c>
      <c r="T252" t="s">
        <v>182</v>
      </c>
      <c r="U252" t="s">
        <v>182</v>
      </c>
      <c r="V252" t="s">
        <v>7</v>
      </c>
      <c r="W252" t="s">
        <v>182</v>
      </c>
      <c r="X252">
        <v>3</v>
      </c>
      <c r="Y252" t="s">
        <v>182</v>
      </c>
      <c r="Z252" t="s">
        <v>182</v>
      </c>
      <c r="AA252">
        <v>1.7000000000000001E-2</v>
      </c>
      <c r="AB252" t="s">
        <v>182</v>
      </c>
      <c r="AC252">
        <v>57</v>
      </c>
      <c r="AD252">
        <v>2</v>
      </c>
      <c r="AE252">
        <v>1</v>
      </c>
      <c r="AF252">
        <v>3</v>
      </c>
      <c r="AG252" t="s">
        <v>182</v>
      </c>
      <c r="AH252" t="s">
        <v>182</v>
      </c>
      <c r="AI252" t="s">
        <v>182</v>
      </c>
      <c r="AJ252">
        <v>1</v>
      </c>
      <c r="AK252" t="s">
        <v>182</v>
      </c>
      <c r="AL252" t="s">
        <v>182</v>
      </c>
      <c r="AM252" t="s">
        <v>182</v>
      </c>
      <c r="AN252" t="s">
        <v>182</v>
      </c>
      <c r="AO252" t="b">
        <v>1</v>
      </c>
      <c r="AQ252" s="10">
        <f t="shared" si="6"/>
        <v>41813126.581699997</v>
      </c>
      <c r="AR252" s="10">
        <f t="shared" si="7"/>
        <v>7821160.3678000001</v>
      </c>
    </row>
    <row r="253" spans="1:44" x14ac:dyDescent="0.3">
      <c r="A253">
        <v>252</v>
      </c>
      <c r="B253">
        <v>11</v>
      </c>
      <c r="C253">
        <v>1</v>
      </c>
      <c r="D253">
        <v>26</v>
      </c>
      <c r="E253">
        <v>0.5</v>
      </c>
      <c r="F253">
        <v>300813.8603</v>
      </c>
      <c r="G253">
        <v>2019207</v>
      </c>
      <c r="H253">
        <v>24052</v>
      </c>
      <c r="I253">
        <v>1019</v>
      </c>
      <c r="J253" t="s">
        <v>180</v>
      </c>
      <c r="K253" t="s">
        <v>181</v>
      </c>
      <c r="L253" t="s">
        <v>180</v>
      </c>
      <c r="M253">
        <v>126417</v>
      </c>
      <c r="N253">
        <v>1</v>
      </c>
      <c r="O253">
        <v>21</v>
      </c>
      <c r="P253">
        <v>151</v>
      </c>
      <c r="Q253">
        <v>26</v>
      </c>
      <c r="R253">
        <v>3</v>
      </c>
      <c r="S253">
        <v>2</v>
      </c>
      <c r="T253" t="s">
        <v>182</v>
      </c>
      <c r="U253" t="s">
        <v>182</v>
      </c>
      <c r="V253" t="s">
        <v>7</v>
      </c>
      <c r="W253" t="s">
        <v>182</v>
      </c>
      <c r="X253">
        <v>4</v>
      </c>
      <c r="Y253" t="s">
        <v>182</v>
      </c>
      <c r="Z253" t="s">
        <v>182</v>
      </c>
      <c r="AA253">
        <v>1E-3</v>
      </c>
      <c r="AB253" t="s">
        <v>182</v>
      </c>
      <c r="AC253">
        <v>56</v>
      </c>
      <c r="AD253">
        <v>2</v>
      </c>
      <c r="AE253">
        <v>1</v>
      </c>
      <c r="AF253">
        <v>2</v>
      </c>
      <c r="AG253" t="s">
        <v>182</v>
      </c>
      <c r="AH253" t="s">
        <v>182</v>
      </c>
      <c r="AI253" t="s">
        <v>182</v>
      </c>
      <c r="AJ253">
        <v>1</v>
      </c>
      <c r="AK253" t="s">
        <v>182</v>
      </c>
      <c r="AL253" t="s">
        <v>182</v>
      </c>
      <c r="AM253" t="s">
        <v>182</v>
      </c>
      <c r="AN253" t="s">
        <v>182</v>
      </c>
      <c r="AO253" t="b">
        <v>1</v>
      </c>
      <c r="AQ253" s="10">
        <f t="shared" si="6"/>
        <v>45422892.905299999</v>
      </c>
      <c r="AR253" s="10">
        <f t="shared" si="7"/>
        <v>7821160.3678000001</v>
      </c>
    </row>
    <row r="254" spans="1:44" x14ac:dyDescent="0.3">
      <c r="A254">
        <v>253</v>
      </c>
      <c r="B254">
        <v>11</v>
      </c>
      <c r="C254">
        <v>1</v>
      </c>
      <c r="D254">
        <v>26</v>
      </c>
      <c r="E254">
        <v>0.5</v>
      </c>
      <c r="F254">
        <v>300813.8603</v>
      </c>
      <c r="G254">
        <v>2019207</v>
      </c>
      <c r="H254">
        <v>24052</v>
      </c>
      <c r="I254">
        <v>1019</v>
      </c>
      <c r="J254" t="s">
        <v>180</v>
      </c>
      <c r="K254" t="s">
        <v>181</v>
      </c>
      <c r="L254" t="s">
        <v>180</v>
      </c>
      <c r="M254">
        <v>126417</v>
      </c>
      <c r="N254">
        <v>1</v>
      </c>
      <c r="O254">
        <v>30</v>
      </c>
      <c r="P254">
        <v>150</v>
      </c>
      <c r="Q254">
        <v>26</v>
      </c>
      <c r="R254">
        <v>5</v>
      </c>
      <c r="S254">
        <v>2</v>
      </c>
      <c r="T254" t="s">
        <v>182</v>
      </c>
      <c r="U254" t="s">
        <v>182</v>
      </c>
      <c r="V254" t="s">
        <v>7</v>
      </c>
      <c r="W254" t="s">
        <v>182</v>
      </c>
      <c r="X254">
        <v>4</v>
      </c>
      <c r="Y254" t="s">
        <v>182</v>
      </c>
      <c r="Z254" t="s">
        <v>182</v>
      </c>
      <c r="AA254" t="s">
        <v>182</v>
      </c>
      <c r="AB254" t="s">
        <v>182</v>
      </c>
      <c r="AC254">
        <v>55</v>
      </c>
      <c r="AD254">
        <v>2</v>
      </c>
      <c r="AE254">
        <v>1</v>
      </c>
      <c r="AF254">
        <v>2</v>
      </c>
      <c r="AG254" t="s">
        <v>182</v>
      </c>
      <c r="AH254" t="s">
        <v>182</v>
      </c>
      <c r="AI254" t="s">
        <v>182</v>
      </c>
      <c r="AJ254">
        <v>1</v>
      </c>
      <c r="AK254" t="s">
        <v>182</v>
      </c>
      <c r="AL254" t="s">
        <v>182</v>
      </c>
      <c r="AM254" t="s">
        <v>182</v>
      </c>
      <c r="AN254" t="s">
        <v>182</v>
      </c>
      <c r="AO254" t="b">
        <v>1</v>
      </c>
      <c r="AQ254" s="10">
        <f t="shared" si="6"/>
        <v>45122079.045000002</v>
      </c>
      <c r="AR254" s="10">
        <f t="shared" si="7"/>
        <v>7821160.3678000001</v>
      </c>
    </row>
    <row r="255" spans="1:44" x14ac:dyDescent="0.3">
      <c r="A255">
        <v>254</v>
      </c>
      <c r="B255">
        <v>11</v>
      </c>
      <c r="C255">
        <v>1</v>
      </c>
      <c r="D255">
        <v>26</v>
      </c>
      <c r="E255">
        <v>0.5</v>
      </c>
      <c r="F255">
        <v>300813.8603</v>
      </c>
      <c r="G255">
        <v>2019207</v>
      </c>
      <c r="H255">
        <v>24052</v>
      </c>
      <c r="I255">
        <v>1019</v>
      </c>
      <c r="J255" t="s">
        <v>180</v>
      </c>
      <c r="K255" t="s">
        <v>181</v>
      </c>
      <c r="L255" t="s">
        <v>180</v>
      </c>
      <c r="M255">
        <v>126417</v>
      </c>
      <c r="N255">
        <v>1</v>
      </c>
      <c r="O255">
        <v>34</v>
      </c>
      <c r="P255">
        <v>162</v>
      </c>
      <c r="Q255">
        <v>26</v>
      </c>
      <c r="R255">
        <v>3</v>
      </c>
      <c r="S255">
        <v>1</v>
      </c>
      <c r="T255" t="s">
        <v>182</v>
      </c>
      <c r="U255" t="s">
        <v>182</v>
      </c>
      <c r="V255" t="s">
        <v>7</v>
      </c>
      <c r="W255" t="s">
        <v>182</v>
      </c>
      <c r="X255">
        <v>4</v>
      </c>
      <c r="Y255" t="s">
        <v>182</v>
      </c>
      <c r="Z255" t="s">
        <v>182</v>
      </c>
      <c r="AA255">
        <v>3.0000000000000001E-3</v>
      </c>
      <c r="AB255" t="s">
        <v>182</v>
      </c>
      <c r="AC255" t="s">
        <v>182</v>
      </c>
      <c r="AD255">
        <v>2</v>
      </c>
      <c r="AE255">
        <v>1</v>
      </c>
      <c r="AF255">
        <v>1</v>
      </c>
      <c r="AG255" t="s">
        <v>182</v>
      </c>
      <c r="AH255" t="s">
        <v>182</v>
      </c>
      <c r="AI255" t="s">
        <v>182</v>
      </c>
      <c r="AJ255">
        <v>1</v>
      </c>
      <c r="AK255" t="s">
        <v>182</v>
      </c>
      <c r="AL255" t="s">
        <v>182</v>
      </c>
      <c r="AM255" t="s">
        <v>182</v>
      </c>
      <c r="AN255" t="s">
        <v>182</v>
      </c>
      <c r="AO255" t="b">
        <v>1</v>
      </c>
      <c r="AQ255" s="10">
        <f t="shared" si="6"/>
        <v>48731845.368600003</v>
      </c>
      <c r="AR255" s="10">
        <f t="shared" si="7"/>
        <v>7821160.3678000001</v>
      </c>
    </row>
    <row r="256" spans="1:44" x14ac:dyDescent="0.3">
      <c r="A256">
        <v>255</v>
      </c>
      <c r="B256">
        <v>11</v>
      </c>
      <c r="C256">
        <v>1</v>
      </c>
      <c r="D256">
        <v>26</v>
      </c>
      <c r="E256">
        <v>0.5</v>
      </c>
      <c r="F256">
        <v>300813.8603</v>
      </c>
      <c r="G256">
        <v>2019207</v>
      </c>
      <c r="H256">
        <v>24052</v>
      </c>
      <c r="I256">
        <v>1019</v>
      </c>
      <c r="J256" t="s">
        <v>180</v>
      </c>
      <c r="K256" t="s">
        <v>181</v>
      </c>
      <c r="L256" t="s">
        <v>180</v>
      </c>
      <c r="M256">
        <v>126417</v>
      </c>
      <c r="N256">
        <v>1</v>
      </c>
      <c r="O256">
        <v>37</v>
      </c>
      <c r="P256">
        <v>145</v>
      </c>
      <c r="Q256">
        <v>26</v>
      </c>
      <c r="R256">
        <v>3</v>
      </c>
      <c r="S256">
        <v>1</v>
      </c>
      <c r="T256" t="s">
        <v>182</v>
      </c>
      <c r="U256" t="s">
        <v>182</v>
      </c>
      <c r="V256" t="s">
        <v>7</v>
      </c>
      <c r="W256" t="s">
        <v>182</v>
      </c>
      <c r="X256">
        <v>4</v>
      </c>
      <c r="Y256" t="s">
        <v>182</v>
      </c>
      <c r="Z256" t="s">
        <v>182</v>
      </c>
      <c r="AA256">
        <v>1E-3</v>
      </c>
      <c r="AB256" t="s">
        <v>182</v>
      </c>
      <c r="AC256">
        <v>54</v>
      </c>
      <c r="AD256">
        <v>2</v>
      </c>
      <c r="AE256">
        <v>1</v>
      </c>
      <c r="AF256">
        <v>1</v>
      </c>
      <c r="AG256" t="s">
        <v>182</v>
      </c>
      <c r="AH256" t="s">
        <v>182</v>
      </c>
      <c r="AI256" t="s">
        <v>182</v>
      </c>
      <c r="AJ256">
        <v>1</v>
      </c>
      <c r="AK256" t="s">
        <v>182</v>
      </c>
      <c r="AL256" t="s">
        <v>182</v>
      </c>
      <c r="AM256" t="s">
        <v>182</v>
      </c>
      <c r="AN256" t="s">
        <v>182</v>
      </c>
      <c r="AO256" t="b">
        <v>1</v>
      </c>
      <c r="AQ256" s="10">
        <f t="shared" si="6"/>
        <v>43618009.743500002</v>
      </c>
      <c r="AR256" s="10">
        <f t="shared" si="7"/>
        <v>7821160.3678000001</v>
      </c>
    </row>
    <row r="257" spans="1:44" x14ac:dyDescent="0.3">
      <c r="A257">
        <v>256</v>
      </c>
      <c r="B257">
        <v>11</v>
      </c>
      <c r="C257">
        <v>1</v>
      </c>
      <c r="D257">
        <v>26</v>
      </c>
      <c r="E257">
        <v>0.5</v>
      </c>
      <c r="F257">
        <v>300813.8603</v>
      </c>
      <c r="G257">
        <v>2019207</v>
      </c>
      <c r="H257">
        <v>24052</v>
      </c>
      <c r="I257">
        <v>1019</v>
      </c>
      <c r="J257" t="s">
        <v>180</v>
      </c>
      <c r="K257" t="s">
        <v>181</v>
      </c>
      <c r="L257" t="s">
        <v>180</v>
      </c>
      <c r="M257">
        <v>126417</v>
      </c>
      <c r="N257">
        <v>1</v>
      </c>
      <c r="O257">
        <v>51</v>
      </c>
      <c r="P257">
        <v>144</v>
      </c>
      <c r="Q257">
        <v>26</v>
      </c>
      <c r="R257">
        <v>3</v>
      </c>
      <c r="S257">
        <v>2</v>
      </c>
      <c r="T257" t="s">
        <v>182</v>
      </c>
      <c r="U257" t="s">
        <v>182</v>
      </c>
      <c r="V257" t="s">
        <v>7</v>
      </c>
      <c r="W257" t="s">
        <v>182</v>
      </c>
      <c r="X257">
        <v>4</v>
      </c>
      <c r="Y257" t="s">
        <v>182</v>
      </c>
      <c r="Z257" t="s">
        <v>182</v>
      </c>
      <c r="AA257">
        <v>1E-3</v>
      </c>
      <c r="AB257" t="s">
        <v>182</v>
      </c>
      <c r="AC257">
        <v>56</v>
      </c>
      <c r="AD257">
        <v>2</v>
      </c>
      <c r="AE257">
        <v>1</v>
      </c>
      <c r="AF257">
        <v>2</v>
      </c>
      <c r="AG257" t="s">
        <v>182</v>
      </c>
      <c r="AH257" t="s">
        <v>182</v>
      </c>
      <c r="AI257" t="s">
        <v>182</v>
      </c>
      <c r="AJ257">
        <v>1</v>
      </c>
      <c r="AK257" t="s">
        <v>182</v>
      </c>
      <c r="AL257" t="s">
        <v>182</v>
      </c>
      <c r="AM257" t="s">
        <v>182</v>
      </c>
      <c r="AN257" t="s">
        <v>182</v>
      </c>
      <c r="AO257" t="b">
        <v>1</v>
      </c>
      <c r="AQ257" s="10">
        <f t="shared" si="6"/>
        <v>43317195.883199997</v>
      </c>
      <c r="AR257" s="10">
        <f t="shared" si="7"/>
        <v>7821160.3678000001</v>
      </c>
    </row>
    <row r="258" spans="1:44" x14ac:dyDescent="0.3">
      <c r="A258">
        <v>257</v>
      </c>
      <c r="B258">
        <v>11</v>
      </c>
      <c r="C258">
        <v>1</v>
      </c>
      <c r="D258">
        <v>26</v>
      </c>
      <c r="E258">
        <v>0.5</v>
      </c>
      <c r="F258">
        <v>300813.8603</v>
      </c>
      <c r="G258">
        <v>2019207</v>
      </c>
      <c r="H258">
        <v>24052</v>
      </c>
      <c r="I258">
        <v>1019</v>
      </c>
      <c r="J258" t="s">
        <v>180</v>
      </c>
      <c r="K258" t="s">
        <v>181</v>
      </c>
      <c r="L258" t="s">
        <v>180</v>
      </c>
      <c r="M258">
        <v>126417</v>
      </c>
      <c r="N258">
        <v>1</v>
      </c>
      <c r="O258">
        <v>54</v>
      </c>
      <c r="P258">
        <v>152</v>
      </c>
      <c r="Q258">
        <v>26</v>
      </c>
      <c r="R258">
        <v>3</v>
      </c>
      <c r="S258">
        <v>1</v>
      </c>
      <c r="T258" t="s">
        <v>182</v>
      </c>
      <c r="U258" t="s">
        <v>182</v>
      </c>
      <c r="V258" t="s">
        <v>7</v>
      </c>
      <c r="W258" t="s">
        <v>182</v>
      </c>
      <c r="X258">
        <v>4</v>
      </c>
      <c r="Y258" t="s">
        <v>182</v>
      </c>
      <c r="Z258" t="s">
        <v>182</v>
      </c>
      <c r="AA258">
        <v>3.0000000000000001E-3</v>
      </c>
      <c r="AB258" t="s">
        <v>182</v>
      </c>
      <c r="AC258" t="s">
        <v>182</v>
      </c>
      <c r="AD258">
        <v>2</v>
      </c>
      <c r="AE258">
        <v>1</v>
      </c>
      <c r="AF258">
        <v>1</v>
      </c>
      <c r="AG258" t="s">
        <v>182</v>
      </c>
      <c r="AH258" t="s">
        <v>182</v>
      </c>
      <c r="AI258" t="s">
        <v>182</v>
      </c>
      <c r="AJ258">
        <v>1</v>
      </c>
      <c r="AK258" t="s">
        <v>182</v>
      </c>
      <c r="AL258" t="s">
        <v>182</v>
      </c>
      <c r="AM258" t="s">
        <v>182</v>
      </c>
      <c r="AN258" t="s">
        <v>182</v>
      </c>
      <c r="AO258" t="b">
        <v>1</v>
      </c>
      <c r="AQ258" s="10">
        <f t="shared" ref="AQ258:AQ321" si="8">$F258*P258</f>
        <v>45723706.765600003</v>
      </c>
      <c r="AR258" s="10">
        <f t="shared" ref="AR258:AR321" si="9">$F258*Q258</f>
        <v>7821160.3678000001</v>
      </c>
    </row>
    <row r="259" spans="1:44" x14ac:dyDescent="0.3">
      <c r="A259">
        <v>258</v>
      </c>
      <c r="B259">
        <v>11</v>
      </c>
      <c r="C259">
        <v>1</v>
      </c>
      <c r="D259">
        <v>26</v>
      </c>
      <c r="E259">
        <v>0.5</v>
      </c>
      <c r="F259">
        <v>300813.8603</v>
      </c>
      <c r="G259">
        <v>2019207</v>
      </c>
      <c r="H259">
        <v>24052</v>
      </c>
      <c r="I259">
        <v>1019</v>
      </c>
      <c r="J259" t="s">
        <v>180</v>
      </c>
      <c r="K259" t="s">
        <v>181</v>
      </c>
      <c r="L259" t="s">
        <v>180</v>
      </c>
      <c r="M259">
        <v>126417</v>
      </c>
      <c r="N259">
        <v>1</v>
      </c>
      <c r="O259">
        <v>58</v>
      </c>
      <c r="P259">
        <v>146</v>
      </c>
      <c r="Q259">
        <v>26</v>
      </c>
      <c r="R259">
        <v>5</v>
      </c>
      <c r="S259">
        <v>2</v>
      </c>
      <c r="T259" t="s">
        <v>182</v>
      </c>
      <c r="U259" t="s">
        <v>182</v>
      </c>
      <c r="V259" t="s">
        <v>7</v>
      </c>
      <c r="W259" t="s">
        <v>182</v>
      </c>
      <c r="X259">
        <v>4</v>
      </c>
      <c r="Y259" t="s">
        <v>182</v>
      </c>
      <c r="Z259" t="s">
        <v>182</v>
      </c>
      <c r="AA259" t="s">
        <v>182</v>
      </c>
      <c r="AB259" t="s">
        <v>182</v>
      </c>
      <c r="AC259">
        <v>55</v>
      </c>
      <c r="AD259">
        <v>2</v>
      </c>
      <c r="AE259">
        <v>1</v>
      </c>
      <c r="AF259">
        <v>2</v>
      </c>
      <c r="AG259" t="s">
        <v>182</v>
      </c>
      <c r="AH259" t="s">
        <v>182</v>
      </c>
      <c r="AI259" t="s">
        <v>182</v>
      </c>
      <c r="AJ259">
        <v>1</v>
      </c>
      <c r="AK259" t="s">
        <v>182</v>
      </c>
      <c r="AL259" t="s">
        <v>182</v>
      </c>
      <c r="AM259" t="s">
        <v>182</v>
      </c>
      <c r="AN259" t="s">
        <v>182</v>
      </c>
      <c r="AO259" t="b">
        <v>1</v>
      </c>
      <c r="AQ259" s="10">
        <f t="shared" si="8"/>
        <v>43918823.603799999</v>
      </c>
      <c r="AR259" s="10">
        <f t="shared" si="9"/>
        <v>7821160.3678000001</v>
      </c>
    </row>
    <row r="260" spans="1:44" x14ac:dyDescent="0.3">
      <c r="A260">
        <v>259</v>
      </c>
      <c r="B260">
        <v>11</v>
      </c>
      <c r="C260">
        <v>1</v>
      </c>
      <c r="D260">
        <v>26</v>
      </c>
      <c r="E260">
        <v>0.5</v>
      </c>
      <c r="F260">
        <v>300813.8603</v>
      </c>
      <c r="G260">
        <v>2019207</v>
      </c>
      <c r="H260">
        <v>24052</v>
      </c>
      <c r="I260">
        <v>1019</v>
      </c>
      <c r="J260" t="s">
        <v>180</v>
      </c>
      <c r="K260" t="s">
        <v>181</v>
      </c>
      <c r="L260" t="s">
        <v>180</v>
      </c>
      <c r="M260">
        <v>126417</v>
      </c>
      <c r="N260">
        <v>1</v>
      </c>
      <c r="O260">
        <v>74</v>
      </c>
      <c r="P260">
        <v>138</v>
      </c>
      <c r="Q260">
        <v>26</v>
      </c>
      <c r="R260">
        <v>3</v>
      </c>
      <c r="S260">
        <v>2</v>
      </c>
      <c r="T260" t="s">
        <v>182</v>
      </c>
      <c r="U260" t="s">
        <v>182</v>
      </c>
      <c r="V260" t="s">
        <v>7</v>
      </c>
      <c r="W260" t="s">
        <v>182</v>
      </c>
      <c r="X260">
        <v>4</v>
      </c>
      <c r="Y260" t="s">
        <v>182</v>
      </c>
      <c r="Z260" t="s">
        <v>182</v>
      </c>
      <c r="AA260">
        <v>1E-3</v>
      </c>
      <c r="AB260" t="s">
        <v>182</v>
      </c>
      <c r="AC260">
        <v>56</v>
      </c>
      <c r="AD260">
        <v>2</v>
      </c>
      <c r="AE260">
        <v>1</v>
      </c>
      <c r="AF260">
        <v>2</v>
      </c>
      <c r="AG260" t="s">
        <v>182</v>
      </c>
      <c r="AH260" t="s">
        <v>182</v>
      </c>
      <c r="AI260" t="s">
        <v>182</v>
      </c>
      <c r="AJ260">
        <v>1</v>
      </c>
      <c r="AK260" t="s">
        <v>182</v>
      </c>
      <c r="AL260" t="s">
        <v>182</v>
      </c>
      <c r="AM260" t="s">
        <v>182</v>
      </c>
      <c r="AN260" t="s">
        <v>182</v>
      </c>
      <c r="AO260" t="b">
        <v>1</v>
      </c>
      <c r="AQ260" s="10">
        <f t="shared" si="8"/>
        <v>41512312.7214</v>
      </c>
      <c r="AR260" s="10">
        <f t="shared" si="9"/>
        <v>7821160.3678000001</v>
      </c>
    </row>
    <row r="261" spans="1:44" x14ac:dyDescent="0.3">
      <c r="A261">
        <v>260</v>
      </c>
      <c r="B261">
        <v>11</v>
      </c>
      <c r="C261">
        <v>1</v>
      </c>
      <c r="D261">
        <v>26</v>
      </c>
      <c r="E261">
        <v>0.5</v>
      </c>
      <c r="F261">
        <v>300813.8603</v>
      </c>
      <c r="G261">
        <v>2019207</v>
      </c>
      <c r="H261">
        <v>24052</v>
      </c>
      <c r="I261">
        <v>1019</v>
      </c>
      <c r="J261" t="s">
        <v>180</v>
      </c>
      <c r="K261" t="s">
        <v>181</v>
      </c>
      <c r="L261" t="s">
        <v>180</v>
      </c>
      <c r="M261">
        <v>126417</v>
      </c>
      <c r="N261">
        <v>1</v>
      </c>
      <c r="O261">
        <v>94</v>
      </c>
      <c r="P261">
        <v>153</v>
      </c>
      <c r="Q261">
        <v>26</v>
      </c>
      <c r="R261">
        <v>5</v>
      </c>
      <c r="S261">
        <v>2</v>
      </c>
      <c r="T261" t="s">
        <v>182</v>
      </c>
      <c r="U261" t="s">
        <v>182</v>
      </c>
      <c r="V261" t="s">
        <v>7</v>
      </c>
      <c r="W261" t="s">
        <v>182</v>
      </c>
      <c r="X261">
        <v>4</v>
      </c>
      <c r="Y261" t="s">
        <v>182</v>
      </c>
      <c r="Z261" t="s">
        <v>182</v>
      </c>
      <c r="AA261" t="s">
        <v>182</v>
      </c>
      <c r="AB261" t="s">
        <v>182</v>
      </c>
      <c r="AC261">
        <v>55</v>
      </c>
      <c r="AD261">
        <v>2</v>
      </c>
      <c r="AE261">
        <v>1</v>
      </c>
      <c r="AF261">
        <v>2</v>
      </c>
      <c r="AG261" t="s">
        <v>182</v>
      </c>
      <c r="AH261" t="s">
        <v>182</v>
      </c>
      <c r="AI261" t="s">
        <v>182</v>
      </c>
      <c r="AJ261">
        <v>1</v>
      </c>
      <c r="AK261" t="s">
        <v>182</v>
      </c>
      <c r="AL261" t="s">
        <v>182</v>
      </c>
      <c r="AM261" t="s">
        <v>182</v>
      </c>
      <c r="AN261" t="s">
        <v>182</v>
      </c>
      <c r="AO261" t="b">
        <v>1</v>
      </c>
      <c r="AQ261" s="10">
        <f t="shared" si="8"/>
        <v>46024520.6259</v>
      </c>
      <c r="AR261" s="10">
        <f t="shared" si="9"/>
        <v>7821160.3678000001</v>
      </c>
    </row>
    <row r="262" spans="1:44" x14ac:dyDescent="0.3">
      <c r="A262">
        <v>261</v>
      </c>
      <c r="B262">
        <v>11</v>
      </c>
      <c r="C262">
        <v>1</v>
      </c>
      <c r="D262">
        <v>26</v>
      </c>
      <c r="E262">
        <v>0.5</v>
      </c>
      <c r="F262">
        <v>300813.8603</v>
      </c>
      <c r="G262">
        <v>2019207</v>
      </c>
      <c r="H262">
        <v>24052</v>
      </c>
      <c r="I262">
        <v>1019</v>
      </c>
      <c r="J262" t="s">
        <v>180</v>
      </c>
      <c r="K262" t="s">
        <v>181</v>
      </c>
      <c r="L262" t="s">
        <v>180</v>
      </c>
      <c r="M262">
        <v>126417</v>
      </c>
      <c r="N262">
        <v>1</v>
      </c>
      <c r="O262">
        <v>95</v>
      </c>
      <c r="P262">
        <v>136</v>
      </c>
      <c r="Q262">
        <v>26</v>
      </c>
      <c r="R262">
        <v>3</v>
      </c>
      <c r="S262">
        <v>2</v>
      </c>
      <c r="T262" t="s">
        <v>182</v>
      </c>
      <c r="U262" t="s">
        <v>182</v>
      </c>
      <c r="V262" t="s">
        <v>7</v>
      </c>
      <c r="W262" t="s">
        <v>182</v>
      </c>
      <c r="X262">
        <v>3</v>
      </c>
      <c r="Y262" t="s">
        <v>182</v>
      </c>
      <c r="Z262" t="s">
        <v>182</v>
      </c>
      <c r="AA262">
        <v>1.7000000000000001E-2</v>
      </c>
      <c r="AB262" t="s">
        <v>182</v>
      </c>
      <c r="AC262">
        <v>57</v>
      </c>
      <c r="AD262">
        <v>2</v>
      </c>
      <c r="AE262">
        <v>1</v>
      </c>
      <c r="AF262">
        <v>3</v>
      </c>
      <c r="AG262" t="s">
        <v>182</v>
      </c>
      <c r="AH262" t="s">
        <v>182</v>
      </c>
      <c r="AI262" t="s">
        <v>182</v>
      </c>
      <c r="AJ262">
        <v>1</v>
      </c>
      <c r="AK262" t="s">
        <v>182</v>
      </c>
      <c r="AL262" t="s">
        <v>182</v>
      </c>
      <c r="AM262" t="s">
        <v>182</v>
      </c>
      <c r="AN262" t="s">
        <v>182</v>
      </c>
      <c r="AO262" t="b">
        <v>1</v>
      </c>
      <c r="AQ262" s="10">
        <f t="shared" si="8"/>
        <v>40910685.000799999</v>
      </c>
      <c r="AR262" s="10">
        <f t="shared" si="9"/>
        <v>7821160.3678000001</v>
      </c>
    </row>
    <row r="263" spans="1:44" x14ac:dyDescent="0.3">
      <c r="A263">
        <v>262</v>
      </c>
      <c r="B263">
        <v>11</v>
      </c>
      <c r="C263">
        <v>1</v>
      </c>
      <c r="D263">
        <v>26</v>
      </c>
      <c r="E263">
        <v>0.5</v>
      </c>
      <c r="F263">
        <v>300813.8603</v>
      </c>
      <c r="G263">
        <v>2019207</v>
      </c>
      <c r="H263">
        <v>24060</v>
      </c>
      <c r="I263">
        <v>1019</v>
      </c>
      <c r="J263" t="s">
        <v>180</v>
      </c>
      <c r="K263" t="s">
        <v>181</v>
      </c>
      <c r="L263" t="s">
        <v>180</v>
      </c>
      <c r="M263">
        <v>126417</v>
      </c>
      <c r="N263">
        <v>1</v>
      </c>
      <c r="O263">
        <v>20</v>
      </c>
      <c r="P263">
        <v>169</v>
      </c>
      <c r="Q263">
        <v>26</v>
      </c>
      <c r="R263">
        <v>3</v>
      </c>
      <c r="S263">
        <v>1</v>
      </c>
      <c r="T263" t="s">
        <v>182</v>
      </c>
      <c r="U263" t="s">
        <v>182</v>
      </c>
      <c r="V263" t="s">
        <v>7</v>
      </c>
      <c r="W263" t="s">
        <v>182</v>
      </c>
      <c r="X263">
        <v>3</v>
      </c>
      <c r="Y263" t="s">
        <v>182</v>
      </c>
      <c r="Z263" t="s">
        <v>182</v>
      </c>
      <c r="AA263" t="s">
        <v>182</v>
      </c>
      <c r="AB263" t="s">
        <v>182</v>
      </c>
      <c r="AC263">
        <v>56</v>
      </c>
      <c r="AD263">
        <v>2</v>
      </c>
      <c r="AE263">
        <v>1</v>
      </c>
      <c r="AF263">
        <v>1</v>
      </c>
      <c r="AG263" t="s">
        <v>182</v>
      </c>
      <c r="AH263" t="s">
        <v>182</v>
      </c>
      <c r="AI263" t="s">
        <v>182</v>
      </c>
      <c r="AJ263">
        <v>1</v>
      </c>
      <c r="AK263" t="s">
        <v>182</v>
      </c>
      <c r="AL263" t="s">
        <v>182</v>
      </c>
      <c r="AM263" t="s">
        <v>182</v>
      </c>
      <c r="AN263" t="s">
        <v>182</v>
      </c>
      <c r="AO263" t="b">
        <v>1</v>
      </c>
      <c r="AQ263" s="10">
        <f t="shared" si="8"/>
        <v>50837542.390699998</v>
      </c>
      <c r="AR263" s="10">
        <f t="shared" si="9"/>
        <v>7821160.3678000001</v>
      </c>
    </row>
    <row r="264" spans="1:44" x14ac:dyDescent="0.3">
      <c r="A264">
        <v>263</v>
      </c>
      <c r="B264">
        <v>11</v>
      </c>
      <c r="C264">
        <v>1</v>
      </c>
      <c r="D264">
        <v>26</v>
      </c>
      <c r="E264">
        <v>0.5</v>
      </c>
      <c r="F264">
        <v>300813.8603</v>
      </c>
      <c r="G264">
        <v>2019207</v>
      </c>
      <c r="H264">
        <v>24060</v>
      </c>
      <c r="I264">
        <v>1019</v>
      </c>
      <c r="J264" t="s">
        <v>180</v>
      </c>
      <c r="K264" t="s">
        <v>181</v>
      </c>
      <c r="L264" t="s">
        <v>180</v>
      </c>
      <c r="M264">
        <v>126417</v>
      </c>
      <c r="N264">
        <v>1</v>
      </c>
      <c r="O264">
        <v>61</v>
      </c>
      <c r="P264">
        <v>177</v>
      </c>
      <c r="Q264">
        <v>26</v>
      </c>
      <c r="R264">
        <v>3</v>
      </c>
      <c r="S264">
        <v>1</v>
      </c>
      <c r="T264" t="s">
        <v>182</v>
      </c>
      <c r="U264" t="s">
        <v>182</v>
      </c>
      <c r="V264" t="s">
        <v>7</v>
      </c>
      <c r="W264" t="s">
        <v>182</v>
      </c>
      <c r="X264">
        <v>3</v>
      </c>
      <c r="Y264" t="s">
        <v>182</v>
      </c>
      <c r="Z264" t="s">
        <v>182</v>
      </c>
      <c r="AA264" t="s">
        <v>182</v>
      </c>
      <c r="AB264" t="s">
        <v>182</v>
      </c>
      <c r="AC264">
        <v>56</v>
      </c>
      <c r="AD264">
        <v>2</v>
      </c>
      <c r="AE264">
        <v>1</v>
      </c>
      <c r="AF264">
        <v>1</v>
      </c>
      <c r="AG264" t="s">
        <v>182</v>
      </c>
      <c r="AH264" t="s">
        <v>182</v>
      </c>
      <c r="AI264" t="s">
        <v>182</v>
      </c>
      <c r="AJ264">
        <v>1</v>
      </c>
      <c r="AK264" t="s">
        <v>182</v>
      </c>
      <c r="AL264" t="s">
        <v>182</v>
      </c>
      <c r="AM264" t="s">
        <v>182</v>
      </c>
      <c r="AN264" t="s">
        <v>182</v>
      </c>
      <c r="AO264" t="b">
        <v>1</v>
      </c>
      <c r="AQ264" s="10">
        <f t="shared" si="8"/>
        <v>53244053.273100004</v>
      </c>
      <c r="AR264" s="10">
        <f t="shared" si="9"/>
        <v>7821160.3678000001</v>
      </c>
    </row>
    <row r="265" spans="1:44" x14ac:dyDescent="0.3">
      <c r="A265">
        <v>264</v>
      </c>
      <c r="B265">
        <v>11</v>
      </c>
      <c r="C265">
        <v>1</v>
      </c>
      <c r="D265">
        <v>26</v>
      </c>
      <c r="E265">
        <v>0.5</v>
      </c>
      <c r="F265">
        <v>300813.8603</v>
      </c>
      <c r="G265">
        <v>2019207</v>
      </c>
      <c r="H265">
        <v>24060</v>
      </c>
      <c r="I265">
        <v>1019</v>
      </c>
      <c r="J265" t="s">
        <v>180</v>
      </c>
      <c r="K265" t="s">
        <v>181</v>
      </c>
      <c r="L265" t="s">
        <v>180</v>
      </c>
      <c r="M265">
        <v>126417</v>
      </c>
      <c r="N265">
        <v>1</v>
      </c>
      <c r="O265">
        <v>69</v>
      </c>
      <c r="P265">
        <v>159</v>
      </c>
      <c r="Q265">
        <v>26</v>
      </c>
      <c r="R265">
        <v>3</v>
      </c>
      <c r="S265">
        <v>1</v>
      </c>
      <c r="T265" t="s">
        <v>182</v>
      </c>
      <c r="U265" t="s">
        <v>182</v>
      </c>
      <c r="V265" t="s">
        <v>7</v>
      </c>
      <c r="W265" t="s">
        <v>182</v>
      </c>
      <c r="X265">
        <v>3</v>
      </c>
      <c r="Y265" t="s">
        <v>182</v>
      </c>
      <c r="Z265" t="s">
        <v>182</v>
      </c>
      <c r="AA265" t="s">
        <v>182</v>
      </c>
      <c r="AB265" t="s">
        <v>182</v>
      </c>
      <c r="AC265">
        <v>56</v>
      </c>
      <c r="AD265">
        <v>2</v>
      </c>
      <c r="AE265">
        <v>1</v>
      </c>
      <c r="AF265">
        <v>1</v>
      </c>
      <c r="AG265" t="s">
        <v>182</v>
      </c>
      <c r="AH265" t="s">
        <v>182</v>
      </c>
      <c r="AI265" t="s">
        <v>182</v>
      </c>
      <c r="AJ265">
        <v>1</v>
      </c>
      <c r="AK265" t="s">
        <v>182</v>
      </c>
      <c r="AL265" t="s">
        <v>182</v>
      </c>
      <c r="AM265" t="s">
        <v>182</v>
      </c>
      <c r="AN265" t="s">
        <v>182</v>
      </c>
      <c r="AO265" t="b">
        <v>1</v>
      </c>
      <c r="AQ265" s="10">
        <f t="shared" si="8"/>
        <v>47829403.787699997</v>
      </c>
      <c r="AR265" s="10">
        <f t="shared" si="9"/>
        <v>7821160.3678000001</v>
      </c>
    </row>
    <row r="266" spans="1:44" x14ac:dyDescent="0.3">
      <c r="A266">
        <v>265</v>
      </c>
      <c r="B266">
        <v>11</v>
      </c>
      <c r="C266">
        <v>1</v>
      </c>
      <c r="D266">
        <v>26</v>
      </c>
      <c r="E266">
        <v>0.5</v>
      </c>
      <c r="F266">
        <v>300813.8603</v>
      </c>
      <c r="G266">
        <v>2019207</v>
      </c>
      <c r="H266">
        <v>24060</v>
      </c>
      <c r="I266">
        <v>1019</v>
      </c>
      <c r="J266" t="s">
        <v>180</v>
      </c>
      <c r="K266" t="s">
        <v>181</v>
      </c>
      <c r="L266" t="s">
        <v>180</v>
      </c>
      <c r="M266">
        <v>126417</v>
      </c>
      <c r="N266">
        <v>1</v>
      </c>
      <c r="O266">
        <v>87</v>
      </c>
      <c r="P266">
        <v>139</v>
      </c>
      <c r="Q266">
        <v>26</v>
      </c>
      <c r="R266">
        <v>3</v>
      </c>
      <c r="S266">
        <v>1</v>
      </c>
      <c r="T266" t="s">
        <v>182</v>
      </c>
      <c r="U266" t="s">
        <v>182</v>
      </c>
      <c r="V266" t="s">
        <v>7</v>
      </c>
      <c r="W266" t="s">
        <v>182</v>
      </c>
      <c r="X266">
        <v>3</v>
      </c>
      <c r="Y266" t="s">
        <v>182</v>
      </c>
      <c r="Z266" t="s">
        <v>182</v>
      </c>
      <c r="AA266" t="s">
        <v>182</v>
      </c>
      <c r="AB266" t="s">
        <v>182</v>
      </c>
      <c r="AC266">
        <v>56</v>
      </c>
      <c r="AD266">
        <v>2</v>
      </c>
      <c r="AE266">
        <v>1</v>
      </c>
      <c r="AF266">
        <v>1</v>
      </c>
      <c r="AG266" t="s">
        <v>182</v>
      </c>
      <c r="AH266" t="s">
        <v>182</v>
      </c>
      <c r="AI266" t="s">
        <v>182</v>
      </c>
      <c r="AJ266">
        <v>1</v>
      </c>
      <c r="AK266" t="s">
        <v>182</v>
      </c>
      <c r="AL266" t="s">
        <v>182</v>
      </c>
      <c r="AM266" t="s">
        <v>182</v>
      </c>
      <c r="AN266" t="s">
        <v>182</v>
      </c>
      <c r="AO266" t="b">
        <v>1</v>
      </c>
      <c r="AQ266" s="10">
        <f t="shared" si="8"/>
        <v>41813126.581699997</v>
      </c>
      <c r="AR266" s="10">
        <f t="shared" si="9"/>
        <v>7821160.3678000001</v>
      </c>
    </row>
    <row r="267" spans="1:44" x14ac:dyDescent="0.3">
      <c r="A267">
        <v>266</v>
      </c>
      <c r="B267">
        <v>11</v>
      </c>
      <c r="C267">
        <v>1</v>
      </c>
      <c r="D267">
        <v>26</v>
      </c>
      <c r="E267">
        <v>0.5</v>
      </c>
      <c r="F267">
        <v>300813.8603</v>
      </c>
      <c r="G267">
        <v>2019207</v>
      </c>
      <c r="H267">
        <v>24060</v>
      </c>
      <c r="I267">
        <v>1019</v>
      </c>
      <c r="J267" t="s">
        <v>180</v>
      </c>
      <c r="K267" t="s">
        <v>181</v>
      </c>
      <c r="L267" t="s">
        <v>180</v>
      </c>
      <c r="M267">
        <v>126417</v>
      </c>
      <c r="N267">
        <v>1</v>
      </c>
      <c r="O267">
        <v>99</v>
      </c>
      <c r="P267">
        <v>192</v>
      </c>
      <c r="Q267">
        <v>26</v>
      </c>
      <c r="R267">
        <v>3</v>
      </c>
      <c r="S267">
        <v>1</v>
      </c>
      <c r="T267" t="s">
        <v>182</v>
      </c>
      <c r="U267" t="s">
        <v>182</v>
      </c>
      <c r="V267" t="s">
        <v>7</v>
      </c>
      <c r="W267" t="s">
        <v>182</v>
      </c>
      <c r="X267">
        <v>3</v>
      </c>
      <c r="Y267" t="s">
        <v>182</v>
      </c>
      <c r="Z267" t="s">
        <v>182</v>
      </c>
      <c r="AA267" t="s">
        <v>182</v>
      </c>
      <c r="AB267" t="s">
        <v>182</v>
      </c>
      <c r="AC267">
        <v>56</v>
      </c>
      <c r="AD267">
        <v>2</v>
      </c>
      <c r="AE267">
        <v>1</v>
      </c>
      <c r="AF267">
        <v>1</v>
      </c>
      <c r="AG267" t="s">
        <v>182</v>
      </c>
      <c r="AH267" t="s">
        <v>182</v>
      </c>
      <c r="AI267" t="s">
        <v>182</v>
      </c>
      <c r="AJ267">
        <v>1</v>
      </c>
      <c r="AK267" t="s">
        <v>182</v>
      </c>
      <c r="AL267" t="s">
        <v>182</v>
      </c>
      <c r="AM267" t="s">
        <v>182</v>
      </c>
      <c r="AN267" t="s">
        <v>182</v>
      </c>
      <c r="AO267" t="b">
        <v>1</v>
      </c>
      <c r="AQ267" s="10">
        <f t="shared" si="8"/>
        <v>57756261.177599996</v>
      </c>
      <c r="AR267" s="10">
        <f t="shared" si="9"/>
        <v>7821160.3678000001</v>
      </c>
    </row>
    <row r="268" spans="1:44" x14ac:dyDescent="0.3">
      <c r="A268">
        <v>267</v>
      </c>
      <c r="B268">
        <v>11</v>
      </c>
      <c r="C268">
        <v>1</v>
      </c>
      <c r="D268">
        <v>26</v>
      </c>
      <c r="E268">
        <v>0.5</v>
      </c>
      <c r="F268">
        <v>300813.8603</v>
      </c>
      <c r="G268">
        <v>2019207</v>
      </c>
      <c r="H268">
        <v>24061</v>
      </c>
      <c r="I268">
        <v>1019</v>
      </c>
      <c r="J268" t="s">
        <v>180</v>
      </c>
      <c r="K268" t="s">
        <v>181</v>
      </c>
      <c r="L268" t="s">
        <v>180</v>
      </c>
      <c r="M268">
        <v>126417</v>
      </c>
      <c r="N268">
        <v>1</v>
      </c>
      <c r="O268">
        <v>3</v>
      </c>
      <c r="P268">
        <v>159</v>
      </c>
      <c r="Q268">
        <v>26</v>
      </c>
      <c r="R268">
        <v>4</v>
      </c>
      <c r="S268">
        <v>2</v>
      </c>
      <c r="T268" t="s">
        <v>182</v>
      </c>
      <c r="U268" t="s">
        <v>182</v>
      </c>
      <c r="V268" t="s">
        <v>7</v>
      </c>
      <c r="W268" t="s">
        <v>182</v>
      </c>
      <c r="X268">
        <v>3</v>
      </c>
      <c r="Y268" t="s">
        <v>182</v>
      </c>
      <c r="Z268" t="s">
        <v>182</v>
      </c>
      <c r="AA268" t="s">
        <v>182</v>
      </c>
      <c r="AB268" t="s">
        <v>182</v>
      </c>
      <c r="AC268">
        <v>57</v>
      </c>
      <c r="AD268">
        <v>2</v>
      </c>
      <c r="AE268">
        <v>1</v>
      </c>
      <c r="AF268">
        <v>1</v>
      </c>
      <c r="AG268" t="s">
        <v>182</v>
      </c>
      <c r="AH268" t="s">
        <v>182</v>
      </c>
      <c r="AI268" t="s">
        <v>182</v>
      </c>
      <c r="AJ268">
        <v>1</v>
      </c>
      <c r="AK268" t="s">
        <v>182</v>
      </c>
      <c r="AL268" t="s">
        <v>182</v>
      </c>
      <c r="AM268" t="s">
        <v>182</v>
      </c>
      <c r="AN268" t="s">
        <v>182</v>
      </c>
      <c r="AO268" t="b">
        <v>1</v>
      </c>
      <c r="AQ268" s="10">
        <f t="shared" si="8"/>
        <v>47829403.787699997</v>
      </c>
      <c r="AR268" s="10">
        <f t="shared" si="9"/>
        <v>7821160.3678000001</v>
      </c>
    </row>
    <row r="269" spans="1:44" x14ac:dyDescent="0.3">
      <c r="A269">
        <v>268</v>
      </c>
      <c r="B269">
        <v>11</v>
      </c>
      <c r="C269">
        <v>1</v>
      </c>
      <c r="D269">
        <v>26</v>
      </c>
      <c r="E269">
        <v>0.5</v>
      </c>
      <c r="F269">
        <v>300813.8603</v>
      </c>
      <c r="G269">
        <v>2019207</v>
      </c>
      <c r="H269">
        <v>24061</v>
      </c>
      <c r="I269">
        <v>1019</v>
      </c>
      <c r="J269" t="s">
        <v>180</v>
      </c>
      <c r="K269" t="s">
        <v>181</v>
      </c>
      <c r="L269" t="s">
        <v>180</v>
      </c>
      <c r="M269">
        <v>126417</v>
      </c>
      <c r="N269">
        <v>1</v>
      </c>
      <c r="O269">
        <v>4</v>
      </c>
      <c r="P269">
        <v>160</v>
      </c>
      <c r="Q269">
        <v>26</v>
      </c>
      <c r="R269">
        <v>4</v>
      </c>
      <c r="S269">
        <v>1</v>
      </c>
      <c r="T269" t="s">
        <v>182</v>
      </c>
      <c r="U269" t="s">
        <v>182</v>
      </c>
      <c r="V269" t="s">
        <v>7</v>
      </c>
      <c r="W269" t="s">
        <v>182</v>
      </c>
      <c r="X269">
        <v>4</v>
      </c>
      <c r="Y269" t="s">
        <v>182</v>
      </c>
      <c r="Z269" t="s">
        <v>182</v>
      </c>
      <c r="AA269" t="s">
        <v>182</v>
      </c>
      <c r="AB269" t="s">
        <v>182</v>
      </c>
      <c r="AC269">
        <v>55</v>
      </c>
      <c r="AD269">
        <v>2</v>
      </c>
      <c r="AE269">
        <v>1</v>
      </c>
      <c r="AF269">
        <v>1</v>
      </c>
      <c r="AG269" t="s">
        <v>182</v>
      </c>
      <c r="AH269" t="s">
        <v>182</v>
      </c>
      <c r="AI269" t="s">
        <v>182</v>
      </c>
      <c r="AJ269">
        <v>1</v>
      </c>
      <c r="AK269" t="s">
        <v>182</v>
      </c>
      <c r="AL269" t="s">
        <v>182</v>
      </c>
      <c r="AM269" t="s">
        <v>182</v>
      </c>
      <c r="AN269" t="s">
        <v>182</v>
      </c>
      <c r="AO269" t="b">
        <v>1</v>
      </c>
      <c r="AQ269" s="10">
        <f t="shared" si="8"/>
        <v>48130217.648000002</v>
      </c>
      <c r="AR269" s="10">
        <f t="shared" si="9"/>
        <v>7821160.3678000001</v>
      </c>
    </row>
    <row r="270" spans="1:44" x14ac:dyDescent="0.3">
      <c r="A270">
        <v>269</v>
      </c>
      <c r="B270">
        <v>11</v>
      </c>
      <c r="C270">
        <v>1</v>
      </c>
      <c r="D270">
        <v>26</v>
      </c>
      <c r="E270">
        <v>0.5</v>
      </c>
      <c r="F270">
        <v>300813.8603</v>
      </c>
      <c r="G270">
        <v>2019207</v>
      </c>
      <c r="H270">
        <v>24061</v>
      </c>
      <c r="I270">
        <v>1019</v>
      </c>
      <c r="J270" t="s">
        <v>180</v>
      </c>
      <c r="K270" t="s">
        <v>181</v>
      </c>
      <c r="L270" t="s">
        <v>180</v>
      </c>
      <c r="M270">
        <v>126417</v>
      </c>
      <c r="N270">
        <v>1</v>
      </c>
      <c r="O270">
        <v>13</v>
      </c>
      <c r="P270">
        <v>136</v>
      </c>
      <c r="Q270">
        <v>26</v>
      </c>
      <c r="R270">
        <v>4</v>
      </c>
      <c r="S270">
        <v>1</v>
      </c>
      <c r="T270" t="s">
        <v>182</v>
      </c>
      <c r="U270" t="s">
        <v>182</v>
      </c>
      <c r="V270" t="s">
        <v>7</v>
      </c>
      <c r="W270" t="s">
        <v>182</v>
      </c>
      <c r="X270">
        <v>1</v>
      </c>
      <c r="Y270" t="s">
        <v>182</v>
      </c>
      <c r="Z270" t="s">
        <v>182</v>
      </c>
      <c r="AA270" s="47">
        <v>9.9999999999999995E-7</v>
      </c>
      <c r="AB270" t="s">
        <v>182</v>
      </c>
      <c r="AC270">
        <v>55</v>
      </c>
      <c r="AD270">
        <v>2</v>
      </c>
      <c r="AE270">
        <v>1</v>
      </c>
      <c r="AF270">
        <v>3</v>
      </c>
      <c r="AG270" t="s">
        <v>182</v>
      </c>
      <c r="AH270" t="s">
        <v>182</v>
      </c>
      <c r="AI270" t="s">
        <v>182</v>
      </c>
      <c r="AJ270">
        <v>1</v>
      </c>
      <c r="AK270" t="s">
        <v>182</v>
      </c>
      <c r="AL270" t="s">
        <v>182</v>
      </c>
      <c r="AM270" t="s">
        <v>182</v>
      </c>
      <c r="AN270" t="s">
        <v>182</v>
      </c>
      <c r="AO270" t="b">
        <v>1</v>
      </c>
      <c r="AQ270" s="10">
        <f t="shared" si="8"/>
        <v>40910685.000799999</v>
      </c>
      <c r="AR270" s="10">
        <f t="shared" si="9"/>
        <v>7821160.3678000001</v>
      </c>
    </row>
    <row r="271" spans="1:44" x14ac:dyDescent="0.3">
      <c r="A271">
        <v>270</v>
      </c>
      <c r="B271">
        <v>11</v>
      </c>
      <c r="C271">
        <v>1</v>
      </c>
      <c r="D271">
        <v>26</v>
      </c>
      <c r="E271">
        <v>0.5</v>
      </c>
      <c r="F271">
        <v>300813.8603</v>
      </c>
      <c r="G271">
        <v>2019207</v>
      </c>
      <c r="H271">
        <v>24061</v>
      </c>
      <c r="I271">
        <v>1019</v>
      </c>
      <c r="J271" t="s">
        <v>180</v>
      </c>
      <c r="K271" t="s">
        <v>181</v>
      </c>
      <c r="L271" t="s">
        <v>180</v>
      </c>
      <c r="M271">
        <v>126417</v>
      </c>
      <c r="N271">
        <v>1</v>
      </c>
      <c r="O271">
        <v>15</v>
      </c>
      <c r="P271">
        <v>162</v>
      </c>
      <c r="Q271">
        <v>26</v>
      </c>
      <c r="R271">
        <v>4</v>
      </c>
      <c r="S271">
        <v>1</v>
      </c>
      <c r="T271" t="s">
        <v>182</v>
      </c>
      <c r="U271" t="s">
        <v>182</v>
      </c>
      <c r="V271" t="s">
        <v>7</v>
      </c>
      <c r="W271" t="s">
        <v>182</v>
      </c>
      <c r="X271">
        <v>4</v>
      </c>
      <c r="Y271" t="s">
        <v>182</v>
      </c>
      <c r="Z271" t="s">
        <v>182</v>
      </c>
      <c r="AA271" s="47">
        <v>9.9999999999999995E-7</v>
      </c>
      <c r="AB271" t="s">
        <v>182</v>
      </c>
      <c r="AC271">
        <v>56</v>
      </c>
      <c r="AD271">
        <v>2</v>
      </c>
      <c r="AE271">
        <v>1</v>
      </c>
      <c r="AF271">
        <v>1</v>
      </c>
      <c r="AG271" t="s">
        <v>182</v>
      </c>
      <c r="AH271" t="s">
        <v>182</v>
      </c>
      <c r="AI271" t="s">
        <v>182</v>
      </c>
      <c r="AJ271">
        <v>1</v>
      </c>
      <c r="AK271" t="s">
        <v>182</v>
      </c>
      <c r="AL271" t="s">
        <v>182</v>
      </c>
      <c r="AM271" t="s">
        <v>182</v>
      </c>
      <c r="AN271" t="s">
        <v>182</v>
      </c>
      <c r="AO271" t="b">
        <v>1</v>
      </c>
      <c r="AQ271" s="10">
        <f t="shared" si="8"/>
        <v>48731845.368600003</v>
      </c>
      <c r="AR271" s="10">
        <f t="shared" si="9"/>
        <v>7821160.3678000001</v>
      </c>
    </row>
    <row r="272" spans="1:44" x14ac:dyDescent="0.3">
      <c r="A272">
        <v>271</v>
      </c>
      <c r="B272">
        <v>11</v>
      </c>
      <c r="C272">
        <v>1</v>
      </c>
      <c r="D272">
        <v>26</v>
      </c>
      <c r="E272">
        <v>0.5</v>
      </c>
      <c r="F272">
        <v>300813.8603</v>
      </c>
      <c r="G272">
        <v>2019207</v>
      </c>
      <c r="H272">
        <v>24061</v>
      </c>
      <c r="I272">
        <v>1019</v>
      </c>
      <c r="J272" t="s">
        <v>180</v>
      </c>
      <c r="K272" t="s">
        <v>181</v>
      </c>
      <c r="L272" t="s">
        <v>180</v>
      </c>
      <c r="M272">
        <v>126417</v>
      </c>
      <c r="N272">
        <v>1</v>
      </c>
      <c r="O272">
        <v>19</v>
      </c>
      <c r="P272">
        <v>159</v>
      </c>
      <c r="Q272">
        <v>26</v>
      </c>
      <c r="R272">
        <v>5</v>
      </c>
      <c r="S272">
        <v>1</v>
      </c>
      <c r="T272" t="s">
        <v>182</v>
      </c>
      <c r="U272" t="s">
        <v>182</v>
      </c>
      <c r="V272" t="s">
        <v>7</v>
      </c>
      <c r="W272" t="s">
        <v>182</v>
      </c>
      <c r="X272">
        <v>4</v>
      </c>
      <c r="Y272" t="s">
        <v>182</v>
      </c>
      <c r="Z272" t="s">
        <v>182</v>
      </c>
      <c r="AA272" t="s">
        <v>182</v>
      </c>
      <c r="AB272" t="s">
        <v>182</v>
      </c>
      <c r="AC272">
        <v>56</v>
      </c>
      <c r="AD272">
        <v>2</v>
      </c>
      <c r="AE272">
        <v>1</v>
      </c>
      <c r="AF272">
        <v>1</v>
      </c>
      <c r="AG272" t="s">
        <v>182</v>
      </c>
      <c r="AH272" t="s">
        <v>182</v>
      </c>
      <c r="AI272" t="s">
        <v>182</v>
      </c>
      <c r="AJ272">
        <v>1</v>
      </c>
      <c r="AK272" t="s">
        <v>182</v>
      </c>
      <c r="AL272" t="s">
        <v>182</v>
      </c>
      <c r="AM272" t="s">
        <v>182</v>
      </c>
      <c r="AN272" t="s">
        <v>182</v>
      </c>
      <c r="AO272" t="b">
        <v>1</v>
      </c>
      <c r="AQ272" s="10">
        <f t="shared" si="8"/>
        <v>47829403.787699997</v>
      </c>
      <c r="AR272" s="10">
        <f t="shared" si="9"/>
        <v>7821160.3678000001</v>
      </c>
    </row>
    <row r="273" spans="1:44" x14ac:dyDescent="0.3">
      <c r="A273">
        <v>272</v>
      </c>
      <c r="B273">
        <v>11</v>
      </c>
      <c r="C273">
        <v>1</v>
      </c>
      <c r="D273">
        <v>26</v>
      </c>
      <c r="E273">
        <v>0.5</v>
      </c>
      <c r="F273">
        <v>300813.8603</v>
      </c>
      <c r="G273">
        <v>2019207</v>
      </c>
      <c r="H273">
        <v>24061</v>
      </c>
      <c r="I273">
        <v>1019</v>
      </c>
      <c r="J273" t="s">
        <v>180</v>
      </c>
      <c r="K273" t="s">
        <v>181</v>
      </c>
      <c r="L273" t="s">
        <v>180</v>
      </c>
      <c r="M273">
        <v>126417</v>
      </c>
      <c r="N273">
        <v>1</v>
      </c>
      <c r="O273">
        <v>41</v>
      </c>
      <c r="P273">
        <v>150</v>
      </c>
      <c r="Q273">
        <v>26</v>
      </c>
      <c r="R273">
        <v>4</v>
      </c>
      <c r="S273">
        <v>1</v>
      </c>
      <c r="T273" t="s">
        <v>182</v>
      </c>
      <c r="U273" t="s">
        <v>182</v>
      </c>
      <c r="V273" t="s">
        <v>7</v>
      </c>
      <c r="W273" t="s">
        <v>182</v>
      </c>
      <c r="X273">
        <v>4</v>
      </c>
      <c r="Y273" t="s">
        <v>182</v>
      </c>
      <c r="Z273" t="s">
        <v>182</v>
      </c>
      <c r="AA273" s="47">
        <v>9.9999999999999995E-7</v>
      </c>
      <c r="AB273" t="s">
        <v>182</v>
      </c>
      <c r="AC273">
        <v>55</v>
      </c>
      <c r="AD273">
        <v>2</v>
      </c>
      <c r="AE273">
        <v>1</v>
      </c>
      <c r="AF273">
        <v>1</v>
      </c>
      <c r="AG273" t="s">
        <v>182</v>
      </c>
      <c r="AH273" t="s">
        <v>182</v>
      </c>
      <c r="AI273" t="s">
        <v>182</v>
      </c>
      <c r="AJ273">
        <v>1</v>
      </c>
      <c r="AK273" t="s">
        <v>182</v>
      </c>
      <c r="AL273" t="s">
        <v>182</v>
      </c>
      <c r="AM273" t="s">
        <v>182</v>
      </c>
      <c r="AN273" t="s">
        <v>182</v>
      </c>
      <c r="AO273" t="b">
        <v>1</v>
      </c>
      <c r="AQ273" s="10">
        <f t="shared" si="8"/>
        <v>45122079.045000002</v>
      </c>
      <c r="AR273" s="10">
        <f t="shared" si="9"/>
        <v>7821160.3678000001</v>
      </c>
    </row>
    <row r="274" spans="1:44" x14ac:dyDescent="0.3">
      <c r="A274">
        <v>273</v>
      </c>
      <c r="B274">
        <v>11</v>
      </c>
      <c r="C274">
        <v>1</v>
      </c>
      <c r="D274">
        <v>26</v>
      </c>
      <c r="E274">
        <v>0.5</v>
      </c>
      <c r="F274">
        <v>300813.8603</v>
      </c>
      <c r="G274">
        <v>2019207</v>
      </c>
      <c r="H274">
        <v>24061</v>
      </c>
      <c r="I274">
        <v>1019</v>
      </c>
      <c r="J274" t="s">
        <v>180</v>
      </c>
      <c r="K274" t="s">
        <v>181</v>
      </c>
      <c r="L274" t="s">
        <v>180</v>
      </c>
      <c r="M274">
        <v>126417</v>
      </c>
      <c r="N274">
        <v>1</v>
      </c>
      <c r="O274">
        <v>55</v>
      </c>
      <c r="P274">
        <v>167</v>
      </c>
      <c r="Q274">
        <v>26</v>
      </c>
      <c r="R274">
        <v>4</v>
      </c>
      <c r="S274">
        <v>1</v>
      </c>
      <c r="T274" t="s">
        <v>182</v>
      </c>
      <c r="U274" t="s">
        <v>182</v>
      </c>
      <c r="V274" t="s">
        <v>7</v>
      </c>
      <c r="W274" t="s">
        <v>182</v>
      </c>
      <c r="X274">
        <v>1</v>
      </c>
      <c r="Y274" t="s">
        <v>182</v>
      </c>
      <c r="Z274" t="s">
        <v>182</v>
      </c>
      <c r="AA274" s="47">
        <v>9.9999999999999995E-7</v>
      </c>
      <c r="AB274" t="s">
        <v>182</v>
      </c>
      <c r="AC274">
        <v>55</v>
      </c>
      <c r="AD274">
        <v>2</v>
      </c>
      <c r="AE274">
        <v>1</v>
      </c>
      <c r="AF274">
        <v>3</v>
      </c>
      <c r="AG274" t="s">
        <v>182</v>
      </c>
      <c r="AH274" t="s">
        <v>182</v>
      </c>
      <c r="AI274" t="s">
        <v>182</v>
      </c>
      <c r="AJ274">
        <v>1</v>
      </c>
      <c r="AK274" t="s">
        <v>182</v>
      </c>
      <c r="AL274" t="s">
        <v>182</v>
      </c>
      <c r="AM274" t="s">
        <v>182</v>
      </c>
      <c r="AN274" t="s">
        <v>182</v>
      </c>
      <c r="AO274" t="b">
        <v>1</v>
      </c>
      <c r="AQ274" s="10">
        <f t="shared" si="8"/>
        <v>50235914.670100003</v>
      </c>
      <c r="AR274" s="10">
        <f t="shared" si="9"/>
        <v>7821160.3678000001</v>
      </c>
    </row>
    <row r="275" spans="1:44" x14ac:dyDescent="0.3">
      <c r="A275">
        <v>274</v>
      </c>
      <c r="B275">
        <v>11</v>
      </c>
      <c r="C275">
        <v>1</v>
      </c>
      <c r="D275">
        <v>26</v>
      </c>
      <c r="E275">
        <v>0.5</v>
      </c>
      <c r="F275">
        <v>300813.8603</v>
      </c>
      <c r="G275">
        <v>2019207</v>
      </c>
      <c r="H275">
        <v>24066</v>
      </c>
      <c r="I275">
        <v>1019</v>
      </c>
      <c r="J275" t="s">
        <v>180</v>
      </c>
      <c r="K275" t="s">
        <v>181</v>
      </c>
      <c r="L275" t="s">
        <v>180</v>
      </c>
      <c r="M275">
        <v>126417</v>
      </c>
      <c r="N275">
        <v>1</v>
      </c>
      <c r="O275">
        <v>13</v>
      </c>
      <c r="P275">
        <v>167</v>
      </c>
      <c r="Q275">
        <v>26</v>
      </c>
      <c r="R275">
        <v>5</v>
      </c>
      <c r="S275">
        <v>1</v>
      </c>
      <c r="T275" t="s">
        <v>182</v>
      </c>
      <c r="U275" t="s">
        <v>182</v>
      </c>
      <c r="V275" t="s">
        <v>7</v>
      </c>
      <c r="W275" t="s">
        <v>182</v>
      </c>
      <c r="X275">
        <v>3</v>
      </c>
      <c r="Y275" t="s">
        <v>182</v>
      </c>
      <c r="Z275" t="s">
        <v>182</v>
      </c>
      <c r="AA275" t="s">
        <v>182</v>
      </c>
      <c r="AB275" t="s">
        <v>182</v>
      </c>
      <c r="AC275">
        <v>56</v>
      </c>
      <c r="AD275">
        <v>2</v>
      </c>
      <c r="AE275">
        <v>1</v>
      </c>
      <c r="AF275">
        <v>2</v>
      </c>
      <c r="AG275" t="s">
        <v>182</v>
      </c>
      <c r="AH275" t="s">
        <v>182</v>
      </c>
      <c r="AI275" t="s">
        <v>182</v>
      </c>
      <c r="AJ275">
        <v>1</v>
      </c>
      <c r="AK275" t="s">
        <v>182</v>
      </c>
      <c r="AL275" t="s">
        <v>182</v>
      </c>
      <c r="AM275" t="s">
        <v>182</v>
      </c>
      <c r="AN275" t="s">
        <v>182</v>
      </c>
      <c r="AO275" t="b">
        <v>1</v>
      </c>
      <c r="AQ275" s="10">
        <f t="shared" si="8"/>
        <v>50235914.670100003</v>
      </c>
      <c r="AR275" s="10">
        <f t="shared" si="9"/>
        <v>7821160.3678000001</v>
      </c>
    </row>
    <row r="276" spans="1:44" x14ac:dyDescent="0.3">
      <c r="A276">
        <v>275</v>
      </c>
      <c r="B276">
        <v>11</v>
      </c>
      <c r="C276">
        <v>1</v>
      </c>
      <c r="D276">
        <v>26</v>
      </c>
      <c r="E276">
        <v>0.5</v>
      </c>
      <c r="F276">
        <v>300813.8603</v>
      </c>
      <c r="G276">
        <v>2019207</v>
      </c>
      <c r="H276">
        <v>24067</v>
      </c>
      <c r="I276">
        <v>1019</v>
      </c>
      <c r="J276" t="s">
        <v>180</v>
      </c>
      <c r="K276" t="s">
        <v>181</v>
      </c>
      <c r="L276" t="s">
        <v>180</v>
      </c>
      <c r="M276">
        <v>126417</v>
      </c>
      <c r="N276">
        <v>1</v>
      </c>
      <c r="O276">
        <v>48</v>
      </c>
      <c r="P276">
        <v>152</v>
      </c>
      <c r="Q276">
        <v>26</v>
      </c>
      <c r="R276">
        <v>3</v>
      </c>
      <c r="S276">
        <v>2</v>
      </c>
      <c r="T276" t="s">
        <v>182</v>
      </c>
      <c r="U276" t="s">
        <v>182</v>
      </c>
      <c r="V276" t="s">
        <v>7</v>
      </c>
      <c r="W276" t="s">
        <v>182</v>
      </c>
      <c r="X276">
        <v>4</v>
      </c>
      <c r="Y276" t="s">
        <v>182</v>
      </c>
      <c r="Z276" t="s">
        <v>182</v>
      </c>
      <c r="AA276">
        <v>1E-3</v>
      </c>
      <c r="AB276" t="s">
        <v>182</v>
      </c>
      <c r="AC276">
        <v>54</v>
      </c>
      <c r="AD276">
        <v>2</v>
      </c>
      <c r="AE276">
        <v>1</v>
      </c>
      <c r="AF276">
        <v>1</v>
      </c>
      <c r="AG276" t="s">
        <v>182</v>
      </c>
      <c r="AH276" t="s">
        <v>182</v>
      </c>
      <c r="AI276" t="s">
        <v>182</v>
      </c>
      <c r="AJ276">
        <v>1</v>
      </c>
      <c r="AK276" t="s">
        <v>182</v>
      </c>
      <c r="AL276" t="s">
        <v>182</v>
      </c>
      <c r="AM276" t="s">
        <v>182</v>
      </c>
      <c r="AN276" t="s">
        <v>182</v>
      </c>
      <c r="AO276" t="b">
        <v>1</v>
      </c>
      <c r="AQ276" s="10">
        <f t="shared" si="8"/>
        <v>45723706.765600003</v>
      </c>
      <c r="AR276" s="10">
        <f t="shared" si="9"/>
        <v>7821160.3678000001</v>
      </c>
    </row>
    <row r="277" spans="1:44" x14ac:dyDescent="0.3">
      <c r="A277">
        <v>276</v>
      </c>
      <c r="B277">
        <v>11</v>
      </c>
      <c r="C277">
        <v>1</v>
      </c>
      <c r="D277">
        <v>26</v>
      </c>
      <c r="E277">
        <v>0.5</v>
      </c>
      <c r="F277">
        <v>300813.8603</v>
      </c>
      <c r="G277">
        <v>2019207</v>
      </c>
      <c r="H277">
        <v>24067</v>
      </c>
      <c r="I277">
        <v>1019</v>
      </c>
      <c r="J277" t="s">
        <v>180</v>
      </c>
      <c r="K277" t="s">
        <v>181</v>
      </c>
      <c r="L277" t="s">
        <v>180</v>
      </c>
      <c r="M277">
        <v>126417</v>
      </c>
      <c r="N277">
        <v>1</v>
      </c>
      <c r="O277">
        <v>72</v>
      </c>
      <c r="P277">
        <v>140</v>
      </c>
      <c r="Q277">
        <v>26</v>
      </c>
      <c r="R277">
        <v>3</v>
      </c>
      <c r="S277">
        <v>2</v>
      </c>
      <c r="T277" t="s">
        <v>182</v>
      </c>
      <c r="U277" t="s">
        <v>182</v>
      </c>
      <c r="V277" t="s">
        <v>7</v>
      </c>
      <c r="W277" t="s">
        <v>182</v>
      </c>
      <c r="X277">
        <v>4</v>
      </c>
      <c r="Y277" t="s">
        <v>182</v>
      </c>
      <c r="Z277" t="s">
        <v>182</v>
      </c>
      <c r="AA277">
        <v>1E-3</v>
      </c>
      <c r="AB277" t="s">
        <v>182</v>
      </c>
      <c r="AC277">
        <v>54</v>
      </c>
      <c r="AD277">
        <v>2</v>
      </c>
      <c r="AE277">
        <v>1</v>
      </c>
      <c r="AF277">
        <v>1</v>
      </c>
      <c r="AG277" t="s">
        <v>182</v>
      </c>
      <c r="AH277" t="s">
        <v>182</v>
      </c>
      <c r="AI277" t="s">
        <v>182</v>
      </c>
      <c r="AJ277">
        <v>1</v>
      </c>
      <c r="AK277" t="s">
        <v>182</v>
      </c>
      <c r="AL277" t="s">
        <v>182</v>
      </c>
      <c r="AM277" t="s">
        <v>182</v>
      </c>
      <c r="AN277" t="s">
        <v>182</v>
      </c>
      <c r="AO277" t="b">
        <v>1</v>
      </c>
      <c r="AQ277" s="10">
        <f t="shared" si="8"/>
        <v>42113940.442000002</v>
      </c>
      <c r="AR277" s="10">
        <f t="shared" si="9"/>
        <v>7821160.3678000001</v>
      </c>
    </row>
    <row r="278" spans="1:44" x14ac:dyDescent="0.3">
      <c r="A278">
        <v>277</v>
      </c>
      <c r="B278">
        <v>11</v>
      </c>
      <c r="C278">
        <v>1</v>
      </c>
      <c r="D278">
        <v>26</v>
      </c>
      <c r="E278">
        <v>0.5</v>
      </c>
      <c r="F278">
        <v>300813.8603</v>
      </c>
      <c r="G278">
        <v>2019207</v>
      </c>
      <c r="H278">
        <v>24067</v>
      </c>
      <c r="I278">
        <v>1019</v>
      </c>
      <c r="J278" t="s">
        <v>180</v>
      </c>
      <c r="K278" t="s">
        <v>181</v>
      </c>
      <c r="L278" t="s">
        <v>180</v>
      </c>
      <c r="M278">
        <v>126417</v>
      </c>
      <c r="N278">
        <v>1</v>
      </c>
      <c r="O278">
        <v>85</v>
      </c>
      <c r="P278">
        <v>186</v>
      </c>
      <c r="Q278">
        <v>26</v>
      </c>
      <c r="R278">
        <v>3</v>
      </c>
      <c r="S278">
        <v>2</v>
      </c>
      <c r="T278" t="s">
        <v>182</v>
      </c>
      <c r="U278" t="s">
        <v>182</v>
      </c>
      <c r="V278" t="s">
        <v>7</v>
      </c>
      <c r="W278" t="s">
        <v>182</v>
      </c>
      <c r="X278">
        <v>4</v>
      </c>
      <c r="Y278" t="s">
        <v>182</v>
      </c>
      <c r="Z278" t="s">
        <v>182</v>
      </c>
      <c r="AA278">
        <v>1E-3</v>
      </c>
      <c r="AB278" t="s">
        <v>182</v>
      </c>
      <c r="AC278">
        <v>54</v>
      </c>
      <c r="AD278">
        <v>2</v>
      </c>
      <c r="AE278">
        <v>1</v>
      </c>
      <c r="AF278">
        <v>1</v>
      </c>
      <c r="AG278" t="s">
        <v>182</v>
      </c>
      <c r="AH278" t="s">
        <v>182</v>
      </c>
      <c r="AI278" t="s">
        <v>182</v>
      </c>
      <c r="AJ278">
        <v>1</v>
      </c>
      <c r="AK278" t="s">
        <v>182</v>
      </c>
      <c r="AL278" t="s">
        <v>182</v>
      </c>
      <c r="AM278" t="s">
        <v>182</v>
      </c>
      <c r="AN278" t="s">
        <v>182</v>
      </c>
      <c r="AO278" t="b">
        <v>1</v>
      </c>
      <c r="AQ278" s="10">
        <f t="shared" si="8"/>
        <v>55951378.015799999</v>
      </c>
      <c r="AR278" s="10">
        <f t="shared" si="9"/>
        <v>7821160.3678000001</v>
      </c>
    </row>
    <row r="279" spans="1:44" x14ac:dyDescent="0.3">
      <c r="A279">
        <v>278</v>
      </c>
      <c r="B279">
        <v>11</v>
      </c>
      <c r="C279">
        <v>1</v>
      </c>
      <c r="D279">
        <v>26</v>
      </c>
      <c r="E279">
        <v>0.5</v>
      </c>
      <c r="F279">
        <v>300813.8603</v>
      </c>
      <c r="G279">
        <v>2019207</v>
      </c>
      <c r="H279">
        <v>24070</v>
      </c>
      <c r="I279">
        <v>1019</v>
      </c>
      <c r="J279" t="s">
        <v>180</v>
      </c>
      <c r="K279" t="s">
        <v>181</v>
      </c>
      <c r="L279" t="s">
        <v>180</v>
      </c>
      <c r="M279">
        <v>126417</v>
      </c>
      <c r="N279">
        <v>1</v>
      </c>
      <c r="O279">
        <v>2</v>
      </c>
      <c r="P279">
        <v>166</v>
      </c>
      <c r="Q279">
        <v>26</v>
      </c>
      <c r="R279">
        <v>6</v>
      </c>
      <c r="S279">
        <v>2</v>
      </c>
      <c r="T279" t="s">
        <v>182</v>
      </c>
      <c r="U279" t="s">
        <v>182</v>
      </c>
      <c r="V279" t="s">
        <v>0</v>
      </c>
      <c r="W279" t="s">
        <v>182</v>
      </c>
      <c r="X279">
        <v>3</v>
      </c>
      <c r="Y279" t="s">
        <v>182</v>
      </c>
      <c r="Z279" t="s">
        <v>182</v>
      </c>
      <c r="AA279" t="s">
        <v>182</v>
      </c>
      <c r="AB279" t="s">
        <v>182</v>
      </c>
      <c r="AC279">
        <v>55</v>
      </c>
      <c r="AD279">
        <v>2</v>
      </c>
      <c r="AE279">
        <v>1</v>
      </c>
      <c r="AF279">
        <v>2</v>
      </c>
      <c r="AG279" t="s">
        <v>182</v>
      </c>
      <c r="AH279" t="s">
        <v>182</v>
      </c>
      <c r="AI279" t="s">
        <v>182</v>
      </c>
      <c r="AJ279">
        <v>1</v>
      </c>
      <c r="AK279" t="s">
        <v>182</v>
      </c>
      <c r="AL279" t="s">
        <v>182</v>
      </c>
      <c r="AM279" t="s">
        <v>182</v>
      </c>
      <c r="AN279" t="s">
        <v>182</v>
      </c>
      <c r="AO279" t="b">
        <v>1</v>
      </c>
      <c r="AQ279" s="10">
        <f t="shared" si="8"/>
        <v>49935100.809799999</v>
      </c>
      <c r="AR279" s="10">
        <f t="shared" si="9"/>
        <v>7821160.3678000001</v>
      </c>
    </row>
    <row r="280" spans="1:44" x14ac:dyDescent="0.3">
      <c r="A280">
        <v>279</v>
      </c>
      <c r="B280">
        <v>11</v>
      </c>
      <c r="C280">
        <v>1</v>
      </c>
      <c r="D280">
        <v>26</v>
      </c>
      <c r="E280">
        <v>0.5</v>
      </c>
      <c r="F280">
        <v>300813.8603</v>
      </c>
      <c r="G280">
        <v>2019207</v>
      </c>
      <c r="H280">
        <v>24070</v>
      </c>
      <c r="I280">
        <v>1019</v>
      </c>
      <c r="J280" t="s">
        <v>180</v>
      </c>
      <c r="K280" t="s">
        <v>181</v>
      </c>
      <c r="L280" t="s">
        <v>180</v>
      </c>
      <c r="M280">
        <v>126417</v>
      </c>
      <c r="N280">
        <v>1</v>
      </c>
      <c r="O280">
        <v>7</v>
      </c>
      <c r="P280">
        <v>166</v>
      </c>
      <c r="Q280">
        <v>26</v>
      </c>
      <c r="R280">
        <v>5</v>
      </c>
      <c r="S280">
        <v>1</v>
      </c>
      <c r="T280" t="s">
        <v>182</v>
      </c>
      <c r="U280" t="s">
        <v>182</v>
      </c>
      <c r="V280" t="s">
        <v>7</v>
      </c>
      <c r="W280" t="s">
        <v>182</v>
      </c>
      <c r="X280">
        <v>3</v>
      </c>
      <c r="Y280" t="s">
        <v>182</v>
      </c>
      <c r="Z280" t="s">
        <v>182</v>
      </c>
      <c r="AA280">
        <v>1E-3</v>
      </c>
      <c r="AB280" t="s">
        <v>182</v>
      </c>
      <c r="AC280">
        <v>56</v>
      </c>
      <c r="AD280">
        <v>2</v>
      </c>
      <c r="AE280">
        <v>1</v>
      </c>
      <c r="AF280">
        <v>2</v>
      </c>
      <c r="AG280" t="s">
        <v>182</v>
      </c>
      <c r="AH280" t="s">
        <v>182</v>
      </c>
      <c r="AI280" t="s">
        <v>182</v>
      </c>
      <c r="AJ280">
        <v>1</v>
      </c>
      <c r="AK280" t="s">
        <v>182</v>
      </c>
      <c r="AL280" t="s">
        <v>182</v>
      </c>
      <c r="AM280" t="s">
        <v>182</v>
      </c>
      <c r="AN280" t="s">
        <v>182</v>
      </c>
      <c r="AO280" t="b">
        <v>1</v>
      </c>
      <c r="AQ280" s="10">
        <f t="shared" si="8"/>
        <v>49935100.809799999</v>
      </c>
      <c r="AR280" s="10">
        <f t="shared" si="9"/>
        <v>7821160.3678000001</v>
      </c>
    </row>
    <row r="281" spans="1:44" x14ac:dyDescent="0.3">
      <c r="A281">
        <v>280</v>
      </c>
      <c r="B281">
        <v>11</v>
      </c>
      <c r="C281">
        <v>1</v>
      </c>
      <c r="D281">
        <v>26</v>
      </c>
      <c r="E281">
        <v>0.5</v>
      </c>
      <c r="F281">
        <v>300813.8603</v>
      </c>
      <c r="G281">
        <v>2019207</v>
      </c>
      <c r="H281">
        <v>24070</v>
      </c>
      <c r="I281">
        <v>1019</v>
      </c>
      <c r="J281" t="s">
        <v>180</v>
      </c>
      <c r="K281" t="s">
        <v>181</v>
      </c>
      <c r="L281" t="s">
        <v>180</v>
      </c>
      <c r="M281">
        <v>126417</v>
      </c>
      <c r="N281">
        <v>1</v>
      </c>
      <c r="O281">
        <v>16</v>
      </c>
      <c r="P281">
        <v>164</v>
      </c>
      <c r="Q281">
        <v>26</v>
      </c>
      <c r="R281">
        <v>4</v>
      </c>
      <c r="S281">
        <v>1</v>
      </c>
      <c r="T281" t="s">
        <v>182</v>
      </c>
      <c r="U281" t="s">
        <v>182</v>
      </c>
      <c r="V281" t="s">
        <v>7</v>
      </c>
      <c r="W281" t="s">
        <v>182</v>
      </c>
      <c r="X281">
        <v>3</v>
      </c>
      <c r="Y281" t="s">
        <v>182</v>
      </c>
      <c r="Z281" t="s">
        <v>182</v>
      </c>
      <c r="AA281">
        <v>1E-3</v>
      </c>
      <c r="AB281" t="s">
        <v>182</v>
      </c>
      <c r="AC281">
        <v>54</v>
      </c>
      <c r="AD281">
        <v>2</v>
      </c>
      <c r="AE281">
        <v>1</v>
      </c>
      <c r="AF281">
        <v>2</v>
      </c>
      <c r="AG281" t="s">
        <v>182</v>
      </c>
      <c r="AH281" t="s">
        <v>182</v>
      </c>
      <c r="AI281" t="s">
        <v>182</v>
      </c>
      <c r="AJ281">
        <v>1</v>
      </c>
      <c r="AK281" t="s">
        <v>182</v>
      </c>
      <c r="AL281" t="s">
        <v>182</v>
      </c>
      <c r="AM281" t="s">
        <v>182</v>
      </c>
      <c r="AN281" t="s">
        <v>182</v>
      </c>
      <c r="AO281" t="b">
        <v>1</v>
      </c>
      <c r="AQ281" s="10">
        <f t="shared" si="8"/>
        <v>49333473.089199997</v>
      </c>
      <c r="AR281" s="10">
        <f t="shared" si="9"/>
        <v>7821160.3678000001</v>
      </c>
    </row>
    <row r="282" spans="1:44" x14ac:dyDescent="0.3">
      <c r="A282">
        <v>281</v>
      </c>
      <c r="B282">
        <v>11</v>
      </c>
      <c r="C282">
        <v>1</v>
      </c>
      <c r="D282">
        <v>26</v>
      </c>
      <c r="E282">
        <v>0.5</v>
      </c>
      <c r="F282">
        <v>300813.8603</v>
      </c>
      <c r="G282">
        <v>2019207</v>
      </c>
      <c r="H282">
        <v>24070</v>
      </c>
      <c r="I282">
        <v>1019</v>
      </c>
      <c r="J282" t="s">
        <v>180</v>
      </c>
      <c r="K282" t="s">
        <v>181</v>
      </c>
      <c r="L282" t="s">
        <v>180</v>
      </c>
      <c r="M282">
        <v>126417</v>
      </c>
      <c r="N282">
        <v>1</v>
      </c>
      <c r="O282">
        <v>23</v>
      </c>
      <c r="P282">
        <v>156</v>
      </c>
      <c r="Q282">
        <v>26</v>
      </c>
      <c r="R282">
        <v>4</v>
      </c>
      <c r="S282">
        <v>1</v>
      </c>
      <c r="T282" t="s">
        <v>182</v>
      </c>
      <c r="U282" t="s">
        <v>182</v>
      </c>
      <c r="V282" t="s">
        <v>7</v>
      </c>
      <c r="W282" t="s">
        <v>182</v>
      </c>
      <c r="X282">
        <v>3</v>
      </c>
      <c r="Y282" t="s">
        <v>182</v>
      </c>
      <c r="Z282" t="s">
        <v>182</v>
      </c>
      <c r="AA282">
        <v>1E-3</v>
      </c>
      <c r="AB282" t="s">
        <v>182</v>
      </c>
      <c r="AC282">
        <v>55</v>
      </c>
      <c r="AD282">
        <v>2</v>
      </c>
      <c r="AE282">
        <v>1</v>
      </c>
      <c r="AF282">
        <v>2</v>
      </c>
      <c r="AG282" t="s">
        <v>182</v>
      </c>
      <c r="AH282" t="s">
        <v>182</v>
      </c>
      <c r="AI282" t="s">
        <v>182</v>
      </c>
      <c r="AJ282">
        <v>1</v>
      </c>
      <c r="AK282" t="s">
        <v>182</v>
      </c>
      <c r="AL282" t="s">
        <v>182</v>
      </c>
      <c r="AM282" t="s">
        <v>182</v>
      </c>
      <c r="AN282" t="s">
        <v>182</v>
      </c>
      <c r="AO282" t="b">
        <v>1</v>
      </c>
      <c r="AQ282" s="10">
        <f t="shared" si="8"/>
        <v>46926962.206799999</v>
      </c>
      <c r="AR282" s="10">
        <f t="shared" si="9"/>
        <v>7821160.3678000001</v>
      </c>
    </row>
    <row r="283" spans="1:44" x14ac:dyDescent="0.3">
      <c r="A283">
        <v>282</v>
      </c>
      <c r="B283">
        <v>11</v>
      </c>
      <c r="C283">
        <v>1</v>
      </c>
      <c r="D283">
        <v>26</v>
      </c>
      <c r="E283">
        <v>0.5</v>
      </c>
      <c r="F283">
        <v>300813.8603</v>
      </c>
      <c r="G283">
        <v>2019207</v>
      </c>
      <c r="H283">
        <v>24070</v>
      </c>
      <c r="I283">
        <v>1019</v>
      </c>
      <c r="J283" t="s">
        <v>180</v>
      </c>
      <c r="K283" t="s">
        <v>181</v>
      </c>
      <c r="L283" t="s">
        <v>180</v>
      </c>
      <c r="M283">
        <v>126417</v>
      </c>
      <c r="N283">
        <v>1</v>
      </c>
      <c r="O283">
        <v>35</v>
      </c>
      <c r="P283">
        <v>154</v>
      </c>
      <c r="Q283">
        <v>26</v>
      </c>
      <c r="R283">
        <v>5</v>
      </c>
      <c r="S283">
        <v>1</v>
      </c>
      <c r="T283" t="s">
        <v>182</v>
      </c>
      <c r="U283" t="s">
        <v>182</v>
      </c>
      <c r="V283" t="s">
        <v>7</v>
      </c>
      <c r="W283" t="s">
        <v>182</v>
      </c>
      <c r="X283">
        <v>3</v>
      </c>
      <c r="Y283" t="s">
        <v>182</v>
      </c>
      <c r="Z283" t="s">
        <v>182</v>
      </c>
      <c r="AA283" t="s">
        <v>182</v>
      </c>
      <c r="AB283" t="s">
        <v>182</v>
      </c>
      <c r="AC283">
        <v>56</v>
      </c>
      <c r="AD283">
        <v>2</v>
      </c>
      <c r="AE283">
        <v>1</v>
      </c>
      <c r="AF283">
        <v>2</v>
      </c>
      <c r="AG283" t="s">
        <v>182</v>
      </c>
      <c r="AH283" t="s">
        <v>182</v>
      </c>
      <c r="AI283" t="s">
        <v>182</v>
      </c>
      <c r="AJ283">
        <v>1</v>
      </c>
      <c r="AK283" t="s">
        <v>182</v>
      </c>
      <c r="AL283" t="s">
        <v>182</v>
      </c>
      <c r="AM283" t="s">
        <v>182</v>
      </c>
      <c r="AN283" t="s">
        <v>182</v>
      </c>
      <c r="AO283" t="b">
        <v>1</v>
      </c>
      <c r="AQ283" s="10">
        <f t="shared" si="8"/>
        <v>46325334.486199997</v>
      </c>
      <c r="AR283" s="10">
        <f t="shared" si="9"/>
        <v>7821160.3678000001</v>
      </c>
    </row>
    <row r="284" spans="1:44" x14ac:dyDescent="0.3">
      <c r="A284">
        <v>283</v>
      </c>
      <c r="B284">
        <v>11</v>
      </c>
      <c r="C284">
        <v>1</v>
      </c>
      <c r="D284">
        <v>26</v>
      </c>
      <c r="E284">
        <v>0.5</v>
      </c>
      <c r="F284">
        <v>300813.8603</v>
      </c>
      <c r="G284">
        <v>2019207</v>
      </c>
      <c r="H284">
        <v>24070</v>
      </c>
      <c r="I284">
        <v>1019</v>
      </c>
      <c r="J284" t="s">
        <v>180</v>
      </c>
      <c r="K284" t="s">
        <v>181</v>
      </c>
      <c r="L284" t="s">
        <v>180</v>
      </c>
      <c r="M284">
        <v>126417</v>
      </c>
      <c r="N284">
        <v>1</v>
      </c>
      <c r="O284">
        <v>43</v>
      </c>
      <c r="P284">
        <v>175</v>
      </c>
      <c r="Q284">
        <v>26</v>
      </c>
      <c r="R284">
        <v>5</v>
      </c>
      <c r="S284">
        <v>1</v>
      </c>
      <c r="T284" t="s">
        <v>182</v>
      </c>
      <c r="U284" t="s">
        <v>182</v>
      </c>
      <c r="V284" t="s">
        <v>7</v>
      </c>
      <c r="W284" t="s">
        <v>182</v>
      </c>
      <c r="X284">
        <v>3</v>
      </c>
      <c r="Y284" t="s">
        <v>182</v>
      </c>
      <c r="Z284" t="s">
        <v>182</v>
      </c>
      <c r="AA284">
        <v>1E-3</v>
      </c>
      <c r="AB284" t="s">
        <v>182</v>
      </c>
      <c r="AC284">
        <v>55</v>
      </c>
      <c r="AD284">
        <v>2</v>
      </c>
      <c r="AE284">
        <v>1</v>
      </c>
      <c r="AF284">
        <v>2</v>
      </c>
      <c r="AG284" t="s">
        <v>182</v>
      </c>
      <c r="AH284" t="s">
        <v>182</v>
      </c>
      <c r="AI284" t="s">
        <v>182</v>
      </c>
      <c r="AJ284">
        <v>1</v>
      </c>
      <c r="AK284" t="s">
        <v>182</v>
      </c>
      <c r="AL284" t="s">
        <v>182</v>
      </c>
      <c r="AM284" t="s">
        <v>182</v>
      </c>
      <c r="AN284" t="s">
        <v>182</v>
      </c>
      <c r="AO284" t="b">
        <v>1</v>
      </c>
      <c r="AQ284" s="10">
        <f t="shared" si="8"/>
        <v>52642425.552500002</v>
      </c>
      <c r="AR284" s="10">
        <f t="shared" si="9"/>
        <v>7821160.3678000001</v>
      </c>
    </row>
    <row r="285" spans="1:44" x14ac:dyDescent="0.3">
      <c r="A285">
        <v>284</v>
      </c>
      <c r="B285">
        <v>11</v>
      </c>
      <c r="C285">
        <v>1</v>
      </c>
      <c r="D285">
        <v>26</v>
      </c>
      <c r="E285">
        <v>0.5</v>
      </c>
      <c r="F285">
        <v>300813.8603</v>
      </c>
      <c r="G285">
        <v>2019207</v>
      </c>
      <c r="H285">
        <v>24070</v>
      </c>
      <c r="I285">
        <v>1019</v>
      </c>
      <c r="J285" t="s">
        <v>180</v>
      </c>
      <c r="K285" t="s">
        <v>181</v>
      </c>
      <c r="L285" t="s">
        <v>180</v>
      </c>
      <c r="M285">
        <v>126417</v>
      </c>
      <c r="N285">
        <v>1</v>
      </c>
      <c r="O285">
        <v>60</v>
      </c>
      <c r="P285">
        <v>176</v>
      </c>
      <c r="Q285">
        <v>26</v>
      </c>
      <c r="R285">
        <v>5</v>
      </c>
      <c r="S285">
        <v>1</v>
      </c>
      <c r="T285" t="s">
        <v>182</v>
      </c>
      <c r="U285" t="s">
        <v>182</v>
      </c>
      <c r="V285" t="s">
        <v>7</v>
      </c>
      <c r="W285" t="s">
        <v>182</v>
      </c>
      <c r="X285">
        <v>3</v>
      </c>
      <c r="Y285" t="s">
        <v>182</v>
      </c>
      <c r="Z285" t="s">
        <v>182</v>
      </c>
      <c r="AA285" t="s">
        <v>182</v>
      </c>
      <c r="AB285" t="s">
        <v>182</v>
      </c>
      <c r="AC285">
        <v>56</v>
      </c>
      <c r="AD285">
        <v>2</v>
      </c>
      <c r="AE285">
        <v>1</v>
      </c>
      <c r="AF285">
        <v>2</v>
      </c>
      <c r="AG285" t="s">
        <v>182</v>
      </c>
      <c r="AH285" t="s">
        <v>182</v>
      </c>
      <c r="AI285" t="s">
        <v>182</v>
      </c>
      <c r="AJ285">
        <v>1</v>
      </c>
      <c r="AK285" t="s">
        <v>182</v>
      </c>
      <c r="AL285" t="s">
        <v>182</v>
      </c>
      <c r="AM285" t="s">
        <v>182</v>
      </c>
      <c r="AN285" t="s">
        <v>182</v>
      </c>
      <c r="AO285" t="b">
        <v>1</v>
      </c>
      <c r="AQ285" s="10">
        <f t="shared" si="8"/>
        <v>52943239.412799999</v>
      </c>
      <c r="AR285" s="10">
        <f t="shared" si="9"/>
        <v>7821160.3678000001</v>
      </c>
    </row>
    <row r="286" spans="1:44" x14ac:dyDescent="0.3">
      <c r="A286">
        <v>285</v>
      </c>
      <c r="B286">
        <v>11</v>
      </c>
      <c r="C286">
        <v>1</v>
      </c>
      <c r="D286">
        <v>26</v>
      </c>
      <c r="E286">
        <v>0.5</v>
      </c>
      <c r="F286">
        <v>300813.8603</v>
      </c>
      <c r="G286">
        <v>2019207</v>
      </c>
      <c r="H286">
        <v>24070</v>
      </c>
      <c r="I286">
        <v>1019</v>
      </c>
      <c r="J286" t="s">
        <v>180</v>
      </c>
      <c r="K286" t="s">
        <v>181</v>
      </c>
      <c r="L286" t="s">
        <v>180</v>
      </c>
      <c r="M286">
        <v>126417</v>
      </c>
      <c r="N286">
        <v>1</v>
      </c>
      <c r="O286">
        <v>72</v>
      </c>
      <c r="P286">
        <v>163</v>
      </c>
      <c r="Q286">
        <v>26</v>
      </c>
      <c r="R286">
        <v>4</v>
      </c>
      <c r="S286">
        <v>1</v>
      </c>
      <c r="T286" t="s">
        <v>182</v>
      </c>
      <c r="U286" t="s">
        <v>182</v>
      </c>
      <c r="V286" t="s">
        <v>7</v>
      </c>
      <c r="W286" t="s">
        <v>182</v>
      </c>
      <c r="X286">
        <v>3</v>
      </c>
      <c r="Y286" t="s">
        <v>182</v>
      </c>
      <c r="Z286" t="s">
        <v>182</v>
      </c>
      <c r="AA286">
        <v>1E-3</v>
      </c>
      <c r="AB286" t="s">
        <v>182</v>
      </c>
      <c r="AC286">
        <v>55</v>
      </c>
      <c r="AD286">
        <v>2</v>
      </c>
      <c r="AE286">
        <v>1</v>
      </c>
      <c r="AF286">
        <v>2</v>
      </c>
      <c r="AG286" t="s">
        <v>182</v>
      </c>
      <c r="AH286" t="s">
        <v>182</v>
      </c>
      <c r="AI286" t="s">
        <v>182</v>
      </c>
      <c r="AJ286">
        <v>1</v>
      </c>
      <c r="AK286" t="s">
        <v>182</v>
      </c>
      <c r="AL286" t="s">
        <v>182</v>
      </c>
      <c r="AM286" t="s">
        <v>182</v>
      </c>
      <c r="AN286" t="s">
        <v>182</v>
      </c>
      <c r="AO286" t="b">
        <v>1</v>
      </c>
      <c r="AQ286" s="10">
        <f t="shared" si="8"/>
        <v>49032659.2289</v>
      </c>
      <c r="AR286" s="10">
        <f t="shared" si="9"/>
        <v>7821160.3678000001</v>
      </c>
    </row>
    <row r="287" spans="1:44" x14ac:dyDescent="0.3">
      <c r="A287">
        <v>286</v>
      </c>
      <c r="B287">
        <v>11</v>
      </c>
      <c r="C287">
        <v>1</v>
      </c>
      <c r="D287">
        <v>26</v>
      </c>
      <c r="E287">
        <v>0.5</v>
      </c>
      <c r="F287">
        <v>300813.8603</v>
      </c>
      <c r="G287">
        <v>2019207</v>
      </c>
      <c r="H287">
        <v>24073</v>
      </c>
      <c r="I287">
        <v>1019</v>
      </c>
      <c r="J287" t="s">
        <v>180</v>
      </c>
      <c r="K287" t="s">
        <v>181</v>
      </c>
      <c r="L287" t="s">
        <v>180</v>
      </c>
      <c r="M287">
        <v>126417</v>
      </c>
      <c r="N287">
        <v>1</v>
      </c>
      <c r="O287">
        <v>45</v>
      </c>
      <c r="P287">
        <v>167</v>
      </c>
      <c r="Q287">
        <v>26</v>
      </c>
      <c r="R287">
        <v>5</v>
      </c>
      <c r="S287">
        <v>1</v>
      </c>
      <c r="T287" t="s">
        <v>182</v>
      </c>
      <c r="U287" t="s">
        <v>182</v>
      </c>
      <c r="V287" t="s">
        <v>7</v>
      </c>
      <c r="W287" t="s">
        <v>182</v>
      </c>
      <c r="X287">
        <v>4</v>
      </c>
      <c r="Y287" t="s">
        <v>182</v>
      </c>
      <c r="Z287" t="s">
        <v>182</v>
      </c>
      <c r="AA287">
        <v>3.0000000000000001E-3</v>
      </c>
      <c r="AB287" t="s">
        <v>182</v>
      </c>
      <c r="AC287">
        <v>57</v>
      </c>
      <c r="AD287">
        <v>2</v>
      </c>
      <c r="AE287">
        <v>1</v>
      </c>
      <c r="AF287">
        <v>1</v>
      </c>
      <c r="AG287" t="s">
        <v>182</v>
      </c>
      <c r="AH287" t="s">
        <v>182</v>
      </c>
      <c r="AI287" t="s">
        <v>182</v>
      </c>
      <c r="AJ287">
        <v>1</v>
      </c>
      <c r="AK287" t="s">
        <v>182</v>
      </c>
      <c r="AL287" t="s">
        <v>182</v>
      </c>
      <c r="AM287" t="s">
        <v>182</v>
      </c>
      <c r="AN287" t="s">
        <v>182</v>
      </c>
      <c r="AO287" t="b">
        <v>1</v>
      </c>
      <c r="AQ287" s="10">
        <f t="shared" si="8"/>
        <v>50235914.670100003</v>
      </c>
      <c r="AR287" s="10">
        <f t="shared" si="9"/>
        <v>7821160.3678000001</v>
      </c>
    </row>
    <row r="288" spans="1:44" x14ac:dyDescent="0.3">
      <c r="A288">
        <v>287</v>
      </c>
      <c r="B288">
        <v>11</v>
      </c>
      <c r="C288">
        <v>1</v>
      </c>
      <c r="D288">
        <v>26</v>
      </c>
      <c r="E288">
        <v>0.5</v>
      </c>
      <c r="F288">
        <v>300813.8603</v>
      </c>
      <c r="G288">
        <v>2019207</v>
      </c>
      <c r="H288">
        <v>24074</v>
      </c>
      <c r="I288">
        <v>1019</v>
      </c>
      <c r="J288" t="s">
        <v>180</v>
      </c>
      <c r="K288" t="s">
        <v>181</v>
      </c>
      <c r="L288" t="s">
        <v>180</v>
      </c>
      <c r="M288">
        <v>126417</v>
      </c>
      <c r="N288">
        <v>1</v>
      </c>
      <c r="O288">
        <v>9</v>
      </c>
      <c r="P288">
        <v>152</v>
      </c>
      <c r="Q288">
        <v>26</v>
      </c>
      <c r="R288">
        <v>3</v>
      </c>
      <c r="S288">
        <v>2</v>
      </c>
      <c r="T288" t="s">
        <v>182</v>
      </c>
      <c r="U288" t="s">
        <v>182</v>
      </c>
      <c r="V288" t="s">
        <v>7</v>
      </c>
      <c r="W288" t="s">
        <v>182</v>
      </c>
      <c r="X288">
        <v>4</v>
      </c>
      <c r="Y288" t="s">
        <v>182</v>
      </c>
      <c r="Z288" t="s">
        <v>182</v>
      </c>
      <c r="AA288">
        <v>2E-3</v>
      </c>
      <c r="AB288" t="s">
        <v>182</v>
      </c>
      <c r="AC288">
        <v>57</v>
      </c>
      <c r="AD288">
        <v>2</v>
      </c>
      <c r="AE288">
        <v>1</v>
      </c>
      <c r="AF288">
        <v>1</v>
      </c>
      <c r="AG288" t="s">
        <v>182</v>
      </c>
      <c r="AH288" t="s">
        <v>182</v>
      </c>
      <c r="AI288" t="s">
        <v>182</v>
      </c>
      <c r="AJ288">
        <v>2</v>
      </c>
      <c r="AK288" t="s">
        <v>182</v>
      </c>
      <c r="AL288" t="s">
        <v>182</v>
      </c>
      <c r="AM288" t="s">
        <v>182</v>
      </c>
      <c r="AN288" t="s">
        <v>182</v>
      </c>
      <c r="AO288" t="b">
        <v>1</v>
      </c>
      <c r="AQ288" s="10">
        <f t="shared" si="8"/>
        <v>45723706.765600003</v>
      </c>
      <c r="AR288" s="10">
        <f t="shared" si="9"/>
        <v>7821160.3678000001</v>
      </c>
    </row>
    <row r="289" spans="1:44" x14ac:dyDescent="0.3">
      <c r="A289">
        <v>288</v>
      </c>
      <c r="B289">
        <v>11</v>
      </c>
      <c r="C289">
        <v>1</v>
      </c>
      <c r="D289">
        <v>26</v>
      </c>
      <c r="E289">
        <v>0.5</v>
      </c>
      <c r="F289">
        <v>300813.8603</v>
      </c>
      <c r="G289">
        <v>2019207</v>
      </c>
      <c r="H289">
        <v>24074</v>
      </c>
      <c r="I289">
        <v>1019</v>
      </c>
      <c r="J289" t="s">
        <v>180</v>
      </c>
      <c r="K289" t="s">
        <v>181</v>
      </c>
      <c r="L289" t="s">
        <v>180</v>
      </c>
      <c r="M289">
        <v>126417</v>
      </c>
      <c r="N289">
        <v>1</v>
      </c>
      <c r="O289">
        <v>11</v>
      </c>
      <c r="P289">
        <v>145</v>
      </c>
      <c r="Q289">
        <v>26</v>
      </c>
      <c r="R289">
        <v>3</v>
      </c>
      <c r="S289">
        <v>1</v>
      </c>
      <c r="T289" t="s">
        <v>182</v>
      </c>
      <c r="U289" t="s">
        <v>182</v>
      </c>
      <c r="V289" t="s">
        <v>7</v>
      </c>
      <c r="W289" t="s">
        <v>182</v>
      </c>
      <c r="X289">
        <v>3</v>
      </c>
      <c r="Y289" t="s">
        <v>182</v>
      </c>
      <c r="Z289" t="s">
        <v>182</v>
      </c>
      <c r="AA289">
        <v>1E-3</v>
      </c>
      <c r="AB289" t="s">
        <v>182</v>
      </c>
      <c r="AC289">
        <v>56</v>
      </c>
      <c r="AD289">
        <v>2</v>
      </c>
      <c r="AE289">
        <v>1</v>
      </c>
      <c r="AF289">
        <v>1</v>
      </c>
      <c r="AG289" t="s">
        <v>182</v>
      </c>
      <c r="AH289" t="s">
        <v>182</v>
      </c>
      <c r="AI289" t="s">
        <v>182</v>
      </c>
      <c r="AJ289">
        <v>1</v>
      </c>
      <c r="AK289" t="s">
        <v>182</v>
      </c>
      <c r="AL289" t="s">
        <v>182</v>
      </c>
      <c r="AM289" t="s">
        <v>182</v>
      </c>
      <c r="AN289" t="s">
        <v>182</v>
      </c>
      <c r="AO289" t="b">
        <v>1</v>
      </c>
      <c r="AQ289" s="10">
        <f t="shared" si="8"/>
        <v>43618009.743500002</v>
      </c>
      <c r="AR289" s="10">
        <f t="shared" si="9"/>
        <v>7821160.3678000001</v>
      </c>
    </row>
    <row r="290" spans="1:44" x14ac:dyDescent="0.3">
      <c r="A290">
        <v>289</v>
      </c>
      <c r="B290">
        <v>11</v>
      </c>
      <c r="C290">
        <v>1</v>
      </c>
      <c r="D290">
        <v>26</v>
      </c>
      <c r="E290">
        <v>0.5</v>
      </c>
      <c r="F290">
        <v>300813.8603</v>
      </c>
      <c r="G290">
        <v>2019207</v>
      </c>
      <c r="H290">
        <v>24074</v>
      </c>
      <c r="I290">
        <v>1019</v>
      </c>
      <c r="J290" t="s">
        <v>180</v>
      </c>
      <c r="K290" t="s">
        <v>181</v>
      </c>
      <c r="L290" t="s">
        <v>180</v>
      </c>
      <c r="M290">
        <v>126417</v>
      </c>
      <c r="N290">
        <v>1</v>
      </c>
      <c r="O290">
        <v>42</v>
      </c>
      <c r="P290">
        <v>154</v>
      </c>
      <c r="Q290">
        <v>26</v>
      </c>
      <c r="R290">
        <v>5</v>
      </c>
      <c r="S290">
        <v>1</v>
      </c>
      <c r="T290" t="s">
        <v>182</v>
      </c>
      <c r="U290" t="s">
        <v>182</v>
      </c>
      <c r="V290" t="s">
        <v>7</v>
      </c>
      <c r="W290" t="s">
        <v>182</v>
      </c>
      <c r="X290">
        <v>3</v>
      </c>
      <c r="Y290" t="s">
        <v>182</v>
      </c>
      <c r="Z290" t="s">
        <v>182</v>
      </c>
      <c r="AA290">
        <v>3.0000000000000001E-3</v>
      </c>
      <c r="AB290" t="s">
        <v>182</v>
      </c>
      <c r="AC290">
        <v>56</v>
      </c>
      <c r="AD290">
        <v>2</v>
      </c>
      <c r="AE290">
        <v>1</v>
      </c>
      <c r="AF290">
        <v>1</v>
      </c>
      <c r="AG290" t="s">
        <v>182</v>
      </c>
      <c r="AH290" t="s">
        <v>182</v>
      </c>
      <c r="AI290" t="s">
        <v>182</v>
      </c>
      <c r="AJ290">
        <v>1</v>
      </c>
      <c r="AK290" t="s">
        <v>182</v>
      </c>
      <c r="AL290" t="s">
        <v>182</v>
      </c>
      <c r="AM290" t="s">
        <v>182</v>
      </c>
      <c r="AN290" t="s">
        <v>182</v>
      </c>
      <c r="AO290" t="b">
        <v>1</v>
      </c>
      <c r="AQ290" s="10">
        <f t="shared" si="8"/>
        <v>46325334.486199997</v>
      </c>
      <c r="AR290" s="10">
        <f t="shared" si="9"/>
        <v>7821160.3678000001</v>
      </c>
    </row>
    <row r="291" spans="1:44" x14ac:dyDescent="0.3">
      <c r="A291">
        <v>290</v>
      </c>
      <c r="B291">
        <v>11</v>
      </c>
      <c r="C291">
        <v>1</v>
      </c>
      <c r="D291">
        <v>26</v>
      </c>
      <c r="E291">
        <v>0.5</v>
      </c>
      <c r="F291">
        <v>300813.8603</v>
      </c>
      <c r="G291">
        <v>2019207</v>
      </c>
      <c r="H291">
        <v>24074</v>
      </c>
      <c r="I291">
        <v>1019</v>
      </c>
      <c r="J291" t="s">
        <v>180</v>
      </c>
      <c r="K291" t="s">
        <v>181</v>
      </c>
      <c r="L291" t="s">
        <v>180</v>
      </c>
      <c r="M291">
        <v>126417</v>
      </c>
      <c r="N291">
        <v>1</v>
      </c>
      <c r="O291">
        <v>58</v>
      </c>
      <c r="P291">
        <v>132</v>
      </c>
      <c r="Q291">
        <v>26</v>
      </c>
      <c r="R291">
        <v>3</v>
      </c>
      <c r="S291">
        <v>1</v>
      </c>
      <c r="T291" t="s">
        <v>182</v>
      </c>
      <c r="U291" t="s">
        <v>182</v>
      </c>
      <c r="V291" t="s">
        <v>7</v>
      </c>
      <c r="W291" t="s">
        <v>182</v>
      </c>
      <c r="X291">
        <v>3</v>
      </c>
      <c r="Y291" t="s">
        <v>182</v>
      </c>
      <c r="Z291" t="s">
        <v>182</v>
      </c>
      <c r="AA291">
        <v>1E-3</v>
      </c>
      <c r="AB291" t="s">
        <v>182</v>
      </c>
      <c r="AC291">
        <v>56</v>
      </c>
      <c r="AD291">
        <v>2</v>
      </c>
      <c r="AE291">
        <v>1</v>
      </c>
      <c r="AF291">
        <v>1</v>
      </c>
      <c r="AG291" t="s">
        <v>182</v>
      </c>
      <c r="AH291" t="s">
        <v>182</v>
      </c>
      <c r="AI291" t="s">
        <v>182</v>
      </c>
      <c r="AJ291">
        <v>1</v>
      </c>
      <c r="AK291" t="s">
        <v>182</v>
      </c>
      <c r="AL291" t="s">
        <v>182</v>
      </c>
      <c r="AM291" t="s">
        <v>182</v>
      </c>
      <c r="AN291" t="s">
        <v>182</v>
      </c>
      <c r="AO291" t="b">
        <v>1</v>
      </c>
      <c r="AQ291" s="10">
        <f t="shared" si="8"/>
        <v>39707429.559600003</v>
      </c>
      <c r="AR291" s="10">
        <f t="shared" si="9"/>
        <v>7821160.3678000001</v>
      </c>
    </row>
    <row r="292" spans="1:44" x14ac:dyDescent="0.3">
      <c r="A292">
        <v>291</v>
      </c>
      <c r="B292">
        <v>11</v>
      </c>
      <c r="C292">
        <v>1</v>
      </c>
      <c r="D292">
        <v>26</v>
      </c>
      <c r="E292">
        <v>0.5</v>
      </c>
      <c r="F292">
        <v>300813.8603</v>
      </c>
      <c r="G292">
        <v>2019207</v>
      </c>
      <c r="H292">
        <v>24074</v>
      </c>
      <c r="I292">
        <v>1019</v>
      </c>
      <c r="J292" t="s">
        <v>180</v>
      </c>
      <c r="K292" t="s">
        <v>181</v>
      </c>
      <c r="L292" t="s">
        <v>180</v>
      </c>
      <c r="M292">
        <v>126417</v>
      </c>
      <c r="N292">
        <v>1</v>
      </c>
      <c r="O292">
        <v>72</v>
      </c>
      <c r="P292">
        <v>171</v>
      </c>
      <c r="Q292">
        <v>26</v>
      </c>
      <c r="R292">
        <v>5</v>
      </c>
      <c r="S292">
        <v>1</v>
      </c>
      <c r="T292" t="s">
        <v>182</v>
      </c>
      <c r="U292" t="s">
        <v>182</v>
      </c>
      <c r="V292" t="s">
        <v>7</v>
      </c>
      <c r="W292" t="s">
        <v>182</v>
      </c>
      <c r="X292">
        <v>3</v>
      </c>
      <c r="Y292" t="s">
        <v>182</v>
      </c>
      <c r="Z292" t="s">
        <v>182</v>
      </c>
      <c r="AA292">
        <v>3.0000000000000001E-3</v>
      </c>
      <c r="AB292" t="s">
        <v>182</v>
      </c>
      <c r="AC292">
        <v>56</v>
      </c>
      <c r="AD292">
        <v>2</v>
      </c>
      <c r="AE292">
        <v>1</v>
      </c>
      <c r="AF292">
        <v>1</v>
      </c>
      <c r="AG292" t="s">
        <v>182</v>
      </c>
      <c r="AH292" t="s">
        <v>182</v>
      </c>
      <c r="AI292" t="s">
        <v>182</v>
      </c>
      <c r="AJ292">
        <v>1</v>
      </c>
      <c r="AK292" t="s">
        <v>182</v>
      </c>
      <c r="AL292" t="s">
        <v>182</v>
      </c>
      <c r="AM292" t="s">
        <v>182</v>
      </c>
      <c r="AN292" t="s">
        <v>182</v>
      </c>
      <c r="AO292" t="b">
        <v>1</v>
      </c>
      <c r="AQ292" s="10">
        <f t="shared" si="8"/>
        <v>51439170.111299999</v>
      </c>
      <c r="AR292" s="10">
        <f t="shared" si="9"/>
        <v>7821160.3678000001</v>
      </c>
    </row>
    <row r="293" spans="1:44" x14ac:dyDescent="0.3">
      <c r="A293">
        <v>292</v>
      </c>
      <c r="B293">
        <v>11</v>
      </c>
      <c r="C293">
        <v>1</v>
      </c>
      <c r="D293">
        <v>26</v>
      </c>
      <c r="E293">
        <v>0.5</v>
      </c>
      <c r="F293">
        <v>300813.8603</v>
      </c>
      <c r="G293">
        <v>2019207</v>
      </c>
      <c r="H293">
        <v>24074</v>
      </c>
      <c r="I293">
        <v>1019</v>
      </c>
      <c r="J293" t="s">
        <v>180</v>
      </c>
      <c r="K293" t="s">
        <v>181</v>
      </c>
      <c r="L293" t="s">
        <v>180</v>
      </c>
      <c r="M293">
        <v>126417</v>
      </c>
      <c r="N293">
        <v>1</v>
      </c>
      <c r="O293">
        <v>93</v>
      </c>
      <c r="P293">
        <v>153</v>
      </c>
      <c r="Q293">
        <v>26</v>
      </c>
      <c r="R293">
        <v>5</v>
      </c>
      <c r="S293">
        <v>1</v>
      </c>
      <c r="T293" t="s">
        <v>182</v>
      </c>
      <c r="U293" t="s">
        <v>182</v>
      </c>
      <c r="V293" t="s">
        <v>7</v>
      </c>
      <c r="W293" t="s">
        <v>182</v>
      </c>
      <c r="X293">
        <v>3</v>
      </c>
      <c r="Y293" t="s">
        <v>182</v>
      </c>
      <c r="Z293" t="s">
        <v>182</v>
      </c>
      <c r="AA293">
        <v>3.0000000000000001E-3</v>
      </c>
      <c r="AB293" t="s">
        <v>182</v>
      </c>
      <c r="AC293">
        <v>56</v>
      </c>
      <c r="AD293">
        <v>2</v>
      </c>
      <c r="AE293">
        <v>1</v>
      </c>
      <c r="AF293">
        <v>1</v>
      </c>
      <c r="AG293" t="s">
        <v>182</v>
      </c>
      <c r="AH293" t="s">
        <v>182</v>
      </c>
      <c r="AI293" t="s">
        <v>182</v>
      </c>
      <c r="AJ293">
        <v>1</v>
      </c>
      <c r="AK293" t="s">
        <v>182</v>
      </c>
      <c r="AL293" t="s">
        <v>182</v>
      </c>
      <c r="AM293" t="s">
        <v>182</v>
      </c>
      <c r="AN293" t="s">
        <v>182</v>
      </c>
      <c r="AO293" t="b">
        <v>1</v>
      </c>
      <c r="AQ293" s="10">
        <f t="shared" si="8"/>
        <v>46024520.6259</v>
      </c>
      <c r="AR293" s="10">
        <f t="shared" si="9"/>
        <v>7821160.3678000001</v>
      </c>
    </row>
    <row r="294" spans="1:44" x14ac:dyDescent="0.3">
      <c r="A294">
        <v>293</v>
      </c>
      <c r="B294">
        <v>11</v>
      </c>
      <c r="C294">
        <v>1</v>
      </c>
      <c r="D294">
        <v>26.5</v>
      </c>
      <c r="E294">
        <v>0.5</v>
      </c>
      <c r="F294">
        <v>302893.22779999999</v>
      </c>
      <c r="G294">
        <v>2019207</v>
      </c>
      <c r="H294">
        <v>24045</v>
      </c>
      <c r="I294">
        <v>1019</v>
      </c>
      <c r="J294" t="s">
        <v>180</v>
      </c>
      <c r="K294" t="s">
        <v>181</v>
      </c>
      <c r="L294" t="s">
        <v>180</v>
      </c>
      <c r="M294">
        <v>126417</v>
      </c>
      <c r="N294">
        <v>1</v>
      </c>
      <c r="O294">
        <v>11</v>
      </c>
      <c r="P294">
        <v>166</v>
      </c>
      <c r="Q294">
        <v>26.5</v>
      </c>
      <c r="R294">
        <v>3</v>
      </c>
      <c r="S294">
        <v>1</v>
      </c>
      <c r="T294" t="s">
        <v>182</v>
      </c>
      <c r="U294" t="s">
        <v>182</v>
      </c>
      <c r="V294" t="s">
        <v>7</v>
      </c>
      <c r="W294" t="s">
        <v>182</v>
      </c>
      <c r="X294">
        <v>4</v>
      </c>
      <c r="Y294" t="s">
        <v>182</v>
      </c>
      <c r="Z294" t="s">
        <v>182</v>
      </c>
      <c r="AA294" t="s">
        <v>182</v>
      </c>
      <c r="AB294" t="s">
        <v>182</v>
      </c>
      <c r="AC294">
        <v>56</v>
      </c>
      <c r="AD294">
        <v>2</v>
      </c>
      <c r="AE294">
        <v>1</v>
      </c>
      <c r="AF294">
        <v>2</v>
      </c>
      <c r="AG294" t="s">
        <v>182</v>
      </c>
      <c r="AH294" t="s">
        <v>182</v>
      </c>
      <c r="AI294" t="s">
        <v>182</v>
      </c>
      <c r="AJ294">
        <v>1</v>
      </c>
      <c r="AK294" t="s">
        <v>182</v>
      </c>
      <c r="AL294" t="s">
        <v>182</v>
      </c>
      <c r="AM294" t="s">
        <v>182</v>
      </c>
      <c r="AN294" t="s">
        <v>182</v>
      </c>
      <c r="AO294" t="b">
        <v>1</v>
      </c>
      <c r="AQ294" s="10">
        <f t="shared" si="8"/>
        <v>50280275.814800002</v>
      </c>
      <c r="AR294" s="10">
        <f t="shared" si="9"/>
        <v>8026670.5367000001</v>
      </c>
    </row>
    <row r="295" spans="1:44" x14ac:dyDescent="0.3">
      <c r="A295">
        <v>294</v>
      </c>
      <c r="B295">
        <v>11</v>
      </c>
      <c r="C295">
        <v>1</v>
      </c>
      <c r="D295">
        <v>26.5</v>
      </c>
      <c r="E295">
        <v>0.5</v>
      </c>
      <c r="F295">
        <v>302893.22779999999</v>
      </c>
      <c r="G295">
        <v>2019207</v>
      </c>
      <c r="H295">
        <v>24045</v>
      </c>
      <c r="I295">
        <v>1019</v>
      </c>
      <c r="J295" t="s">
        <v>180</v>
      </c>
      <c r="K295" t="s">
        <v>181</v>
      </c>
      <c r="L295" t="s">
        <v>180</v>
      </c>
      <c r="M295">
        <v>126417</v>
      </c>
      <c r="N295">
        <v>1</v>
      </c>
      <c r="O295">
        <v>18</v>
      </c>
      <c r="P295">
        <v>164</v>
      </c>
      <c r="Q295">
        <v>26.5</v>
      </c>
      <c r="R295">
        <v>2</v>
      </c>
      <c r="S295">
        <v>2</v>
      </c>
      <c r="T295" t="s">
        <v>182</v>
      </c>
      <c r="U295" t="s">
        <v>182</v>
      </c>
      <c r="V295" t="s">
        <v>7</v>
      </c>
      <c r="W295" t="s">
        <v>182</v>
      </c>
      <c r="X295">
        <v>3</v>
      </c>
      <c r="Y295" t="s">
        <v>182</v>
      </c>
      <c r="Z295" t="s">
        <v>182</v>
      </c>
      <c r="AA295" t="s">
        <v>182</v>
      </c>
      <c r="AB295" t="s">
        <v>182</v>
      </c>
      <c r="AC295">
        <v>56</v>
      </c>
      <c r="AD295">
        <v>2</v>
      </c>
      <c r="AE295">
        <v>1</v>
      </c>
      <c r="AF295">
        <v>2</v>
      </c>
      <c r="AG295" t="s">
        <v>182</v>
      </c>
      <c r="AH295" t="s">
        <v>182</v>
      </c>
      <c r="AI295" t="s">
        <v>182</v>
      </c>
      <c r="AJ295">
        <v>1</v>
      </c>
      <c r="AK295" t="s">
        <v>182</v>
      </c>
      <c r="AL295" t="s">
        <v>182</v>
      </c>
      <c r="AM295" t="s">
        <v>182</v>
      </c>
      <c r="AN295" t="s">
        <v>182</v>
      </c>
      <c r="AO295" t="b">
        <v>1</v>
      </c>
      <c r="AQ295" s="10">
        <f t="shared" si="8"/>
        <v>49674489.359200001</v>
      </c>
      <c r="AR295" s="10">
        <f t="shared" si="9"/>
        <v>8026670.5367000001</v>
      </c>
    </row>
    <row r="296" spans="1:44" x14ac:dyDescent="0.3">
      <c r="A296">
        <v>295</v>
      </c>
      <c r="B296">
        <v>11</v>
      </c>
      <c r="C296">
        <v>1</v>
      </c>
      <c r="D296">
        <v>26.5</v>
      </c>
      <c r="E296">
        <v>0.5</v>
      </c>
      <c r="F296">
        <v>302893.22779999999</v>
      </c>
      <c r="G296">
        <v>2019207</v>
      </c>
      <c r="H296">
        <v>24045</v>
      </c>
      <c r="I296">
        <v>1019</v>
      </c>
      <c r="J296" t="s">
        <v>180</v>
      </c>
      <c r="K296" t="s">
        <v>181</v>
      </c>
      <c r="L296" t="s">
        <v>180</v>
      </c>
      <c r="M296">
        <v>126417</v>
      </c>
      <c r="N296">
        <v>1</v>
      </c>
      <c r="O296">
        <v>20</v>
      </c>
      <c r="P296">
        <v>156</v>
      </c>
      <c r="Q296">
        <v>26.5</v>
      </c>
      <c r="R296">
        <v>2</v>
      </c>
      <c r="S296">
        <v>1</v>
      </c>
      <c r="T296" t="s">
        <v>182</v>
      </c>
      <c r="U296" t="s">
        <v>182</v>
      </c>
      <c r="V296" t="s">
        <v>7</v>
      </c>
      <c r="W296" t="s">
        <v>182</v>
      </c>
      <c r="X296">
        <v>2</v>
      </c>
      <c r="Y296" t="s">
        <v>182</v>
      </c>
      <c r="Z296" t="s">
        <v>182</v>
      </c>
      <c r="AA296" t="s">
        <v>182</v>
      </c>
      <c r="AB296" t="s">
        <v>182</v>
      </c>
      <c r="AC296" t="s">
        <v>182</v>
      </c>
      <c r="AD296">
        <v>2</v>
      </c>
      <c r="AE296">
        <v>1</v>
      </c>
      <c r="AF296">
        <v>2</v>
      </c>
      <c r="AG296" t="s">
        <v>182</v>
      </c>
      <c r="AH296" t="s">
        <v>182</v>
      </c>
      <c r="AI296" t="s">
        <v>182</v>
      </c>
      <c r="AJ296">
        <v>1</v>
      </c>
      <c r="AK296" t="s">
        <v>182</v>
      </c>
      <c r="AL296" t="s">
        <v>182</v>
      </c>
      <c r="AM296" t="s">
        <v>182</v>
      </c>
      <c r="AN296" t="s">
        <v>182</v>
      </c>
      <c r="AO296" t="b">
        <v>1</v>
      </c>
      <c r="AQ296" s="10">
        <f t="shared" si="8"/>
        <v>47251343.536799997</v>
      </c>
      <c r="AR296" s="10">
        <f t="shared" si="9"/>
        <v>8026670.5367000001</v>
      </c>
    </row>
    <row r="297" spans="1:44" x14ac:dyDescent="0.3">
      <c r="A297">
        <v>296</v>
      </c>
      <c r="B297">
        <v>11</v>
      </c>
      <c r="C297">
        <v>1</v>
      </c>
      <c r="D297">
        <v>26.5</v>
      </c>
      <c r="E297">
        <v>0.5</v>
      </c>
      <c r="F297">
        <v>302893.22779999999</v>
      </c>
      <c r="G297">
        <v>2019207</v>
      </c>
      <c r="H297">
        <v>24045</v>
      </c>
      <c r="I297">
        <v>1019</v>
      </c>
      <c r="J297" t="s">
        <v>180</v>
      </c>
      <c r="K297" t="s">
        <v>181</v>
      </c>
      <c r="L297" t="s">
        <v>180</v>
      </c>
      <c r="M297">
        <v>126417</v>
      </c>
      <c r="N297">
        <v>1</v>
      </c>
      <c r="O297">
        <v>31</v>
      </c>
      <c r="P297">
        <v>179</v>
      </c>
      <c r="Q297">
        <v>26.5</v>
      </c>
      <c r="R297">
        <v>3</v>
      </c>
      <c r="S297">
        <v>1</v>
      </c>
      <c r="T297" t="s">
        <v>182</v>
      </c>
      <c r="U297" t="s">
        <v>182</v>
      </c>
      <c r="V297" t="s">
        <v>7</v>
      </c>
      <c r="W297" t="s">
        <v>182</v>
      </c>
      <c r="X297">
        <v>3</v>
      </c>
      <c r="Y297" t="s">
        <v>182</v>
      </c>
      <c r="Z297" t="s">
        <v>182</v>
      </c>
      <c r="AA297" t="s">
        <v>182</v>
      </c>
      <c r="AB297" t="s">
        <v>182</v>
      </c>
      <c r="AC297">
        <v>56</v>
      </c>
      <c r="AD297">
        <v>2</v>
      </c>
      <c r="AE297">
        <v>1</v>
      </c>
      <c r="AF297">
        <v>2</v>
      </c>
      <c r="AG297" t="s">
        <v>182</v>
      </c>
      <c r="AH297" t="s">
        <v>182</v>
      </c>
      <c r="AI297" t="s">
        <v>182</v>
      </c>
      <c r="AJ297">
        <v>1</v>
      </c>
      <c r="AK297" t="s">
        <v>182</v>
      </c>
      <c r="AL297" t="s">
        <v>182</v>
      </c>
      <c r="AM297" t="s">
        <v>182</v>
      </c>
      <c r="AN297" t="s">
        <v>182</v>
      </c>
      <c r="AO297" t="b">
        <v>1</v>
      </c>
      <c r="AQ297" s="10">
        <f t="shared" si="8"/>
        <v>54217887.776199996</v>
      </c>
      <c r="AR297" s="10">
        <f t="shared" si="9"/>
        <v>8026670.5367000001</v>
      </c>
    </row>
    <row r="298" spans="1:44" x14ac:dyDescent="0.3">
      <c r="A298">
        <v>297</v>
      </c>
      <c r="B298">
        <v>11</v>
      </c>
      <c r="C298">
        <v>1</v>
      </c>
      <c r="D298">
        <v>26.5</v>
      </c>
      <c r="E298">
        <v>0.5</v>
      </c>
      <c r="F298">
        <v>302893.22779999999</v>
      </c>
      <c r="G298">
        <v>2019207</v>
      </c>
      <c r="H298">
        <v>24045</v>
      </c>
      <c r="I298">
        <v>1019</v>
      </c>
      <c r="J298" t="s">
        <v>180</v>
      </c>
      <c r="K298" t="s">
        <v>181</v>
      </c>
      <c r="L298" t="s">
        <v>180</v>
      </c>
      <c r="M298">
        <v>126417</v>
      </c>
      <c r="N298">
        <v>1</v>
      </c>
      <c r="O298">
        <v>34</v>
      </c>
      <c r="P298">
        <v>168</v>
      </c>
      <c r="Q298">
        <v>26.5</v>
      </c>
      <c r="R298">
        <v>4</v>
      </c>
      <c r="S298">
        <v>2</v>
      </c>
      <c r="T298" t="s">
        <v>182</v>
      </c>
      <c r="U298" t="s">
        <v>182</v>
      </c>
      <c r="V298" t="s">
        <v>7</v>
      </c>
      <c r="W298" t="s">
        <v>182</v>
      </c>
      <c r="X298">
        <v>4</v>
      </c>
      <c r="Y298" t="s">
        <v>182</v>
      </c>
      <c r="Z298" t="s">
        <v>182</v>
      </c>
      <c r="AA298" t="s">
        <v>182</v>
      </c>
      <c r="AB298" t="s">
        <v>182</v>
      </c>
      <c r="AC298">
        <v>56</v>
      </c>
      <c r="AD298">
        <v>2</v>
      </c>
      <c r="AE298">
        <v>1</v>
      </c>
      <c r="AF298">
        <v>2</v>
      </c>
      <c r="AG298" t="s">
        <v>182</v>
      </c>
      <c r="AH298" t="s">
        <v>182</v>
      </c>
      <c r="AI298" t="s">
        <v>182</v>
      </c>
      <c r="AJ298">
        <v>1</v>
      </c>
      <c r="AK298" t="s">
        <v>182</v>
      </c>
      <c r="AL298" t="s">
        <v>182</v>
      </c>
      <c r="AM298" t="s">
        <v>182</v>
      </c>
      <c r="AN298" t="s">
        <v>182</v>
      </c>
      <c r="AO298" t="b">
        <v>1</v>
      </c>
      <c r="AQ298" s="10">
        <f t="shared" si="8"/>
        <v>50886062.270400003</v>
      </c>
      <c r="AR298" s="10">
        <f t="shared" si="9"/>
        <v>8026670.5367000001</v>
      </c>
    </row>
    <row r="299" spans="1:44" x14ac:dyDescent="0.3">
      <c r="A299">
        <v>298</v>
      </c>
      <c r="B299">
        <v>11</v>
      </c>
      <c r="C299">
        <v>1</v>
      </c>
      <c r="D299">
        <v>26.5</v>
      </c>
      <c r="E299">
        <v>0.5</v>
      </c>
      <c r="F299">
        <v>302893.22779999999</v>
      </c>
      <c r="G299">
        <v>2019207</v>
      </c>
      <c r="H299">
        <v>24045</v>
      </c>
      <c r="I299">
        <v>1019</v>
      </c>
      <c r="J299" t="s">
        <v>180</v>
      </c>
      <c r="K299" t="s">
        <v>181</v>
      </c>
      <c r="L299" t="s">
        <v>180</v>
      </c>
      <c r="M299">
        <v>126417</v>
      </c>
      <c r="N299">
        <v>1</v>
      </c>
      <c r="O299">
        <v>48</v>
      </c>
      <c r="P299">
        <v>144</v>
      </c>
      <c r="Q299">
        <v>26.5</v>
      </c>
      <c r="R299">
        <v>3</v>
      </c>
      <c r="S299">
        <v>2</v>
      </c>
      <c r="T299" t="s">
        <v>182</v>
      </c>
      <c r="U299" t="s">
        <v>182</v>
      </c>
      <c r="V299" t="s">
        <v>7</v>
      </c>
      <c r="W299" t="s">
        <v>182</v>
      </c>
      <c r="X299">
        <v>3</v>
      </c>
      <c r="Y299" t="s">
        <v>182</v>
      </c>
      <c r="Z299" t="s">
        <v>182</v>
      </c>
      <c r="AA299" t="s">
        <v>182</v>
      </c>
      <c r="AB299" t="s">
        <v>182</v>
      </c>
      <c r="AC299">
        <v>57</v>
      </c>
      <c r="AD299">
        <v>2</v>
      </c>
      <c r="AE299">
        <v>1</v>
      </c>
      <c r="AF299">
        <v>2</v>
      </c>
      <c r="AG299" t="s">
        <v>182</v>
      </c>
      <c r="AH299" t="s">
        <v>182</v>
      </c>
      <c r="AI299" t="s">
        <v>182</v>
      </c>
      <c r="AJ299">
        <v>1</v>
      </c>
      <c r="AK299" t="s">
        <v>182</v>
      </c>
      <c r="AL299" t="s">
        <v>182</v>
      </c>
      <c r="AM299" t="s">
        <v>182</v>
      </c>
      <c r="AN299" t="s">
        <v>182</v>
      </c>
      <c r="AO299" t="b">
        <v>1</v>
      </c>
      <c r="AQ299" s="10">
        <f t="shared" si="8"/>
        <v>43616624.803199999</v>
      </c>
      <c r="AR299" s="10">
        <f t="shared" si="9"/>
        <v>8026670.5367000001</v>
      </c>
    </row>
    <row r="300" spans="1:44" x14ac:dyDescent="0.3">
      <c r="A300">
        <v>299</v>
      </c>
      <c r="B300">
        <v>11</v>
      </c>
      <c r="C300">
        <v>1</v>
      </c>
      <c r="D300">
        <v>26.5</v>
      </c>
      <c r="E300">
        <v>0.5</v>
      </c>
      <c r="F300">
        <v>302893.22779999999</v>
      </c>
      <c r="G300">
        <v>2019207</v>
      </c>
      <c r="H300">
        <v>24045</v>
      </c>
      <c r="I300">
        <v>1019</v>
      </c>
      <c r="J300" t="s">
        <v>180</v>
      </c>
      <c r="K300" t="s">
        <v>181</v>
      </c>
      <c r="L300" t="s">
        <v>180</v>
      </c>
      <c r="M300">
        <v>126417</v>
      </c>
      <c r="N300">
        <v>1</v>
      </c>
      <c r="O300">
        <v>67</v>
      </c>
      <c r="P300">
        <v>153</v>
      </c>
      <c r="Q300">
        <v>26.5</v>
      </c>
      <c r="R300">
        <v>2</v>
      </c>
      <c r="S300">
        <v>1</v>
      </c>
      <c r="T300" t="s">
        <v>182</v>
      </c>
      <c r="U300" t="s">
        <v>182</v>
      </c>
      <c r="V300" t="s">
        <v>7</v>
      </c>
      <c r="W300" t="s">
        <v>182</v>
      </c>
      <c r="X300">
        <v>2</v>
      </c>
      <c r="Y300" t="s">
        <v>182</v>
      </c>
      <c r="Z300" t="s">
        <v>182</v>
      </c>
      <c r="AA300" t="s">
        <v>182</v>
      </c>
      <c r="AB300" t="s">
        <v>182</v>
      </c>
      <c r="AC300" t="s">
        <v>182</v>
      </c>
      <c r="AD300">
        <v>2</v>
      </c>
      <c r="AE300">
        <v>1</v>
      </c>
      <c r="AF300">
        <v>2</v>
      </c>
      <c r="AG300" t="s">
        <v>182</v>
      </c>
      <c r="AH300" t="s">
        <v>182</v>
      </c>
      <c r="AI300" t="s">
        <v>182</v>
      </c>
      <c r="AJ300">
        <v>1</v>
      </c>
      <c r="AK300" t="s">
        <v>182</v>
      </c>
      <c r="AL300" t="s">
        <v>182</v>
      </c>
      <c r="AM300" t="s">
        <v>182</v>
      </c>
      <c r="AN300" t="s">
        <v>182</v>
      </c>
      <c r="AO300" t="b">
        <v>1</v>
      </c>
      <c r="AQ300" s="10">
        <f t="shared" si="8"/>
        <v>46342663.853399999</v>
      </c>
      <c r="AR300" s="10">
        <f t="shared" si="9"/>
        <v>8026670.5367000001</v>
      </c>
    </row>
    <row r="301" spans="1:44" x14ac:dyDescent="0.3">
      <c r="A301">
        <v>300</v>
      </c>
      <c r="B301">
        <v>11</v>
      </c>
      <c r="C301">
        <v>1</v>
      </c>
      <c r="D301">
        <v>26.5</v>
      </c>
      <c r="E301">
        <v>0.5</v>
      </c>
      <c r="F301">
        <v>302893.22779999999</v>
      </c>
      <c r="G301">
        <v>2019207</v>
      </c>
      <c r="H301">
        <v>24045</v>
      </c>
      <c r="I301">
        <v>1019</v>
      </c>
      <c r="J301" t="s">
        <v>180</v>
      </c>
      <c r="K301" t="s">
        <v>181</v>
      </c>
      <c r="L301" t="s">
        <v>180</v>
      </c>
      <c r="M301">
        <v>126417</v>
      </c>
      <c r="N301">
        <v>1</v>
      </c>
      <c r="O301">
        <v>72</v>
      </c>
      <c r="P301">
        <v>187</v>
      </c>
      <c r="Q301">
        <v>26.5</v>
      </c>
      <c r="R301">
        <v>3</v>
      </c>
      <c r="S301">
        <v>1</v>
      </c>
      <c r="T301" t="s">
        <v>182</v>
      </c>
      <c r="U301" t="s">
        <v>182</v>
      </c>
      <c r="V301" t="s">
        <v>7</v>
      </c>
      <c r="W301" t="s">
        <v>182</v>
      </c>
      <c r="X301">
        <v>3</v>
      </c>
      <c r="Y301" t="s">
        <v>182</v>
      </c>
      <c r="Z301" t="s">
        <v>182</v>
      </c>
      <c r="AA301" t="s">
        <v>182</v>
      </c>
      <c r="AB301" t="s">
        <v>182</v>
      </c>
      <c r="AC301">
        <v>56</v>
      </c>
      <c r="AD301">
        <v>2</v>
      </c>
      <c r="AE301">
        <v>1</v>
      </c>
      <c r="AF301">
        <v>2</v>
      </c>
      <c r="AG301" t="s">
        <v>182</v>
      </c>
      <c r="AH301" t="s">
        <v>182</v>
      </c>
      <c r="AI301" t="s">
        <v>182</v>
      </c>
      <c r="AJ301">
        <v>1</v>
      </c>
      <c r="AK301" t="s">
        <v>182</v>
      </c>
      <c r="AL301" t="s">
        <v>182</v>
      </c>
      <c r="AM301" t="s">
        <v>182</v>
      </c>
      <c r="AN301" t="s">
        <v>182</v>
      </c>
      <c r="AO301" t="b">
        <v>1</v>
      </c>
      <c r="AQ301" s="10">
        <f t="shared" si="8"/>
        <v>56641033.5986</v>
      </c>
      <c r="AR301" s="10">
        <f t="shared" si="9"/>
        <v>8026670.5367000001</v>
      </c>
    </row>
    <row r="302" spans="1:44" x14ac:dyDescent="0.3">
      <c r="A302">
        <v>301</v>
      </c>
      <c r="B302">
        <v>11</v>
      </c>
      <c r="C302">
        <v>1</v>
      </c>
      <c r="D302">
        <v>26.5</v>
      </c>
      <c r="E302">
        <v>0.5</v>
      </c>
      <c r="F302">
        <v>302893.22779999999</v>
      </c>
      <c r="G302">
        <v>2019207</v>
      </c>
      <c r="H302">
        <v>24045</v>
      </c>
      <c r="I302">
        <v>1019</v>
      </c>
      <c r="J302" t="s">
        <v>180</v>
      </c>
      <c r="K302" t="s">
        <v>181</v>
      </c>
      <c r="L302" t="s">
        <v>180</v>
      </c>
      <c r="M302">
        <v>126417</v>
      </c>
      <c r="N302">
        <v>1</v>
      </c>
      <c r="O302">
        <v>79</v>
      </c>
      <c r="P302">
        <v>150</v>
      </c>
      <c r="Q302">
        <v>26.5</v>
      </c>
      <c r="R302">
        <v>2</v>
      </c>
      <c r="S302">
        <v>1</v>
      </c>
      <c r="T302" t="s">
        <v>182</v>
      </c>
      <c r="U302" t="s">
        <v>182</v>
      </c>
      <c r="V302" t="s">
        <v>7</v>
      </c>
      <c r="W302" t="s">
        <v>182</v>
      </c>
      <c r="X302">
        <v>2</v>
      </c>
      <c r="Y302" t="s">
        <v>182</v>
      </c>
      <c r="Z302" t="s">
        <v>182</v>
      </c>
      <c r="AA302" t="s">
        <v>182</v>
      </c>
      <c r="AB302" t="s">
        <v>182</v>
      </c>
      <c r="AC302" t="s">
        <v>182</v>
      </c>
      <c r="AD302">
        <v>2</v>
      </c>
      <c r="AE302">
        <v>1</v>
      </c>
      <c r="AF302">
        <v>2</v>
      </c>
      <c r="AG302" t="s">
        <v>182</v>
      </c>
      <c r="AH302" t="s">
        <v>182</v>
      </c>
      <c r="AI302" t="s">
        <v>182</v>
      </c>
      <c r="AJ302">
        <v>1</v>
      </c>
      <c r="AK302" t="s">
        <v>182</v>
      </c>
      <c r="AL302" t="s">
        <v>182</v>
      </c>
      <c r="AM302" t="s">
        <v>182</v>
      </c>
      <c r="AN302" t="s">
        <v>182</v>
      </c>
      <c r="AO302" t="b">
        <v>1</v>
      </c>
      <c r="AQ302" s="10">
        <f t="shared" si="8"/>
        <v>45433984.170000002</v>
      </c>
      <c r="AR302" s="10">
        <f t="shared" si="9"/>
        <v>8026670.5367000001</v>
      </c>
    </row>
    <row r="303" spans="1:44" x14ac:dyDescent="0.3">
      <c r="A303">
        <v>302</v>
      </c>
      <c r="B303">
        <v>11</v>
      </c>
      <c r="C303">
        <v>1</v>
      </c>
      <c r="D303">
        <v>26.5</v>
      </c>
      <c r="E303">
        <v>0.5</v>
      </c>
      <c r="F303">
        <v>302893.22779999999</v>
      </c>
      <c r="G303">
        <v>2019207</v>
      </c>
      <c r="H303">
        <v>24052</v>
      </c>
      <c r="I303">
        <v>1019</v>
      </c>
      <c r="J303" t="s">
        <v>180</v>
      </c>
      <c r="K303" t="s">
        <v>181</v>
      </c>
      <c r="L303" t="s">
        <v>180</v>
      </c>
      <c r="M303">
        <v>126417</v>
      </c>
      <c r="N303">
        <v>1</v>
      </c>
      <c r="O303">
        <v>2</v>
      </c>
      <c r="P303">
        <v>151</v>
      </c>
      <c r="Q303">
        <v>26.5</v>
      </c>
      <c r="R303">
        <v>4</v>
      </c>
      <c r="S303">
        <v>1</v>
      </c>
      <c r="T303" t="s">
        <v>182</v>
      </c>
      <c r="U303" t="s">
        <v>182</v>
      </c>
      <c r="V303" t="s">
        <v>0</v>
      </c>
      <c r="W303" t="s">
        <v>182</v>
      </c>
      <c r="X303">
        <v>4</v>
      </c>
      <c r="Y303" t="s">
        <v>182</v>
      </c>
      <c r="Z303" t="s">
        <v>182</v>
      </c>
      <c r="AA303" t="s">
        <v>182</v>
      </c>
      <c r="AB303" t="s">
        <v>182</v>
      </c>
      <c r="AC303">
        <v>55</v>
      </c>
      <c r="AD303">
        <v>2</v>
      </c>
      <c r="AE303">
        <v>1</v>
      </c>
      <c r="AF303">
        <v>2</v>
      </c>
      <c r="AG303" t="s">
        <v>182</v>
      </c>
      <c r="AH303" t="s">
        <v>182</v>
      </c>
      <c r="AI303" t="s">
        <v>182</v>
      </c>
      <c r="AJ303">
        <v>1</v>
      </c>
      <c r="AK303" t="s">
        <v>182</v>
      </c>
      <c r="AL303" t="s">
        <v>182</v>
      </c>
      <c r="AM303" t="s">
        <v>182</v>
      </c>
      <c r="AN303" t="s">
        <v>182</v>
      </c>
      <c r="AO303" t="b">
        <v>1</v>
      </c>
      <c r="AQ303" s="10">
        <f t="shared" si="8"/>
        <v>45736877.397799999</v>
      </c>
      <c r="AR303" s="10">
        <f t="shared" si="9"/>
        <v>8026670.5367000001</v>
      </c>
    </row>
    <row r="304" spans="1:44" x14ac:dyDescent="0.3">
      <c r="A304">
        <v>303</v>
      </c>
      <c r="B304">
        <v>11</v>
      </c>
      <c r="C304">
        <v>1</v>
      </c>
      <c r="D304">
        <v>26.5</v>
      </c>
      <c r="E304">
        <v>0.5</v>
      </c>
      <c r="F304">
        <v>302893.22779999999</v>
      </c>
      <c r="G304">
        <v>2019207</v>
      </c>
      <c r="H304">
        <v>24052</v>
      </c>
      <c r="I304">
        <v>1019</v>
      </c>
      <c r="J304" t="s">
        <v>180</v>
      </c>
      <c r="K304" t="s">
        <v>181</v>
      </c>
      <c r="L304" t="s">
        <v>180</v>
      </c>
      <c r="M304">
        <v>126417</v>
      </c>
      <c r="N304">
        <v>1</v>
      </c>
      <c r="O304">
        <v>12</v>
      </c>
      <c r="P304">
        <v>178</v>
      </c>
      <c r="Q304">
        <v>26.5</v>
      </c>
      <c r="R304">
        <v>4</v>
      </c>
      <c r="S304">
        <v>2</v>
      </c>
      <c r="T304" t="s">
        <v>182</v>
      </c>
      <c r="U304" t="s">
        <v>182</v>
      </c>
      <c r="V304" t="s">
        <v>7</v>
      </c>
      <c r="W304" t="s">
        <v>182</v>
      </c>
      <c r="X304">
        <v>3</v>
      </c>
      <c r="Y304" t="s">
        <v>182</v>
      </c>
      <c r="Z304" t="s">
        <v>182</v>
      </c>
      <c r="AA304">
        <v>5.0000000000000001E-3</v>
      </c>
      <c r="AB304" t="s">
        <v>182</v>
      </c>
      <c r="AC304">
        <v>57</v>
      </c>
      <c r="AD304">
        <v>2</v>
      </c>
      <c r="AE304">
        <v>1</v>
      </c>
      <c r="AF304">
        <v>2</v>
      </c>
      <c r="AG304" t="s">
        <v>182</v>
      </c>
      <c r="AH304" t="s">
        <v>182</v>
      </c>
      <c r="AI304" t="s">
        <v>182</v>
      </c>
      <c r="AJ304">
        <v>1</v>
      </c>
      <c r="AK304" t="s">
        <v>182</v>
      </c>
      <c r="AL304" t="s">
        <v>182</v>
      </c>
      <c r="AM304" t="s">
        <v>182</v>
      </c>
      <c r="AN304" t="s">
        <v>182</v>
      </c>
      <c r="AO304" t="b">
        <v>1</v>
      </c>
      <c r="AQ304" s="10">
        <f t="shared" si="8"/>
        <v>53914994.5484</v>
      </c>
      <c r="AR304" s="10">
        <f t="shared" si="9"/>
        <v>8026670.5367000001</v>
      </c>
    </row>
    <row r="305" spans="1:44" x14ac:dyDescent="0.3">
      <c r="A305">
        <v>304</v>
      </c>
      <c r="B305">
        <v>11</v>
      </c>
      <c r="C305">
        <v>1</v>
      </c>
      <c r="D305">
        <v>26.5</v>
      </c>
      <c r="E305">
        <v>0.5</v>
      </c>
      <c r="F305">
        <v>302893.22779999999</v>
      </c>
      <c r="G305">
        <v>2019207</v>
      </c>
      <c r="H305">
        <v>24052</v>
      </c>
      <c r="I305">
        <v>1019</v>
      </c>
      <c r="J305" t="s">
        <v>180</v>
      </c>
      <c r="K305" t="s">
        <v>181</v>
      </c>
      <c r="L305" t="s">
        <v>180</v>
      </c>
      <c r="M305">
        <v>126417</v>
      </c>
      <c r="N305">
        <v>1</v>
      </c>
      <c r="O305">
        <v>18</v>
      </c>
      <c r="P305">
        <v>168</v>
      </c>
      <c r="Q305">
        <v>26.5</v>
      </c>
      <c r="R305">
        <v>4</v>
      </c>
      <c r="S305">
        <v>2</v>
      </c>
      <c r="T305" t="s">
        <v>182</v>
      </c>
      <c r="U305" t="s">
        <v>182</v>
      </c>
      <c r="V305" t="s">
        <v>7</v>
      </c>
      <c r="W305" t="s">
        <v>182</v>
      </c>
      <c r="X305">
        <v>4</v>
      </c>
      <c r="Y305" t="s">
        <v>182</v>
      </c>
      <c r="Z305" t="s">
        <v>182</v>
      </c>
      <c r="AA305">
        <v>1E-3</v>
      </c>
      <c r="AB305" t="s">
        <v>182</v>
      </c>
      <c r="AC305">
        <v>55</v>
      </c>
      <c r="AD305">
        <v>2</v>
      </c>
      <c r="AE305">
        <v>1</v>
      </c>
      <c r="AF305">
        <v>2</v>
      </c>
      <c r="AG305" t="s">
        <v>182</v>
      </c>
      <c r="AH305" t="s">
        <v>182</v>
      </c>
      <c r="AI305" t="s">
        <v>182</v>
      </c>
      <c r="AJ305">
        <v>1</v>
      </c>
      <c r="AK305" t="s">
        <v>182</v>
      </c>
      <c r="AL305" t="s">
        <v>182</v>
      </c>
      <c r="AM305" t="s">
        <v>182</v>
      </c>
      <c r="AN305" t="s">
        <v>182</v>
      </c>
      <c r="AO305" t="b">
        <v>1</v>
      </c>
      <c r="AQ305" s="10">
        <f t="shared" si="8"/>
        <v>50886062.270400003</v>
      </c>
      <c r="AR305" s="10">
        <f t="shared" si="9"/>
        <v>8026670.5367000001</v>
      </c>
    </row>
    <row r="306" spans="1:44" x14ac:dyDescent="0.3">
      <c r="A306">
        <v>305</v>
      </c>
      <c r="B306">
        <v>11</v>
      </c>
      <c r="C306">
        <v>1</v>
      </c>
      <c r="D306">
        <v>26.5</v>
      </c>
      <c r="E306">
        <v>0.5</v>
      </c>
      <c r="F306">
        <v>302893.22779999999</v>
      </c>
      <c r="G306">
        <v>2019207</v>
      </c>
      <c r="H306">
        <v>24052</v>
      </c>
      <c r="I306">
        <v>1019</v>
      </c>
      <c r="J306" t="s">
        <v>180</v>
      </c>
      <c r="K306" t="s">
        <v>181</v>
      </c>
      <c r="L306" t="s">
        <v>180</v>
      </c>
      <c r="M306">
        <v>126417</v>
      </c>
      <c r="N306">
        <v>1</v>
      </c>
      <c r="O306">
        <v>20</v>
      </c>
      <c r="P306">
        <v>153</v>
      </c>
      <c r="Q306">
        <v>26.5</v>
      </c>
      <c r="R306">
        <v>5</v>
      </c>
      <c r="S306">
        <v>2</v>
      </c>
      <c r="T306" t="s">
        <v>182</v>
      </c>
      <c r="U306" t="s">
        <v>182</v>
      </c>
      <c r="V306" t="s">
        <v>7</v>
      </c>
      <c r="W306" t="s">
        <v>182</v>
      </c>
      <c r="X306">
        <v>4</v>
      </c>
      <c r="Y306" t="s">
        <v>182</v>
      </c>
      <c r="Z306" t="s">
        <v>182</v>
      </c>
      <c r="AA306">
        <v>1E-3</v>
      </c>
      <c r="AB306" t="s">
        <v>182</v>
      </c>
      <c r="AC306">
        <v>56</v>
      </c>
      <c r="AD306">
        <v>2</v>
      </c>
      <c r="AE306">
        <v>1</v>
      </c>
      <c r="AF306">
        <v>2</v>
      </c>
      <c r="AG306" t="s">
        <v>182</v>
      </c>
      <c r="AH306" t="s">
        <v>182</v>
      </c>
      <c r="AI306" t="s">
        <v>182</v>
      </c>
      <c r="AJ306">
        <v>1</v>
      </c>
      <c r="AK306" t="s">
        <v>182</v>
      </c>
      <c r="AL306" t="s">
        <v>182</v>
      </c>
      <c r="AM306" t="s">
        <v>182</v>
      </c>
      <c r="AN306" t="s">
        <v>182</v>
      </c>
      <c r="AO306" t="b">
        <v>1</v>
      </c>
      <c r="AQ306" s="10">
        <f t="shared" si="8"/>
        <v>46342663.853399999</v>
      </c>
      <c r="AR306" s="10">
        <f t="shared" si="9"/>
        <v>8026670.5367000001</v>
      </c>
    </row>
    <row r="307" spans="1:44" x14ac:dyDescent="0.3">
      <c r="A307">
        <v>306</v>
      </c>
      <c r="B307">
        <v>11</v>
      </c>
      <c r="C307">
        <v>1</v>
      </c>
      <c r="D307">
        <v>26.5</v>
      </c>
      <c r="E307">
        <v>0.5</v>
      </c>
      <c r="F307">
        <v>302893.22779999999</v>
      </c>
      <c r="G307">
        <v>2019207</v>
      </c>
      <c r="H307">
        <v>24052</v>
      </c>
      <c r="I307">
        <v>1019</v>
      </c>
      <c r="J307" t="s">
        <v>180</v>
      </c>
      <c r="K307" t="s">
        <v>181</v>
      </c>
      <c r="L307" t="s">
        <v>180</v>
      </c>
      <c r="M307">
        <v>126417</v>
      </c>
      <c r="N307">
        <v>1</v>
      </c>
      <c r="O307">
        <v>44</v>
      </c>
      <c r="P307">
        <v>151</v>
      </c>
      <c r="Q307">
        <v>26.5</v>
      </c>
      <c r="R307">
        <v>5</v>
      </c>
      <c r="S307">
        <v>1</v>
      </c>
      <c r="T307" t="s">
        <v>182</v>
      </c>
      <c r="U307" t="s">
        <v>182</v>
      </c>
      <c r="V307" t="s">
        <v>7</v>
      </c>
      <c r="W307" t="s">
        <v>182</v>
      </c>
      <c r="X307">
        <v>4</v>
      </c>
      <c r="Y307" t="s">
        <v>182</v>
      </c>
      <c r="Z307" t="s">
        <v>182</v>
      </c>
      <c r="AA307" t="s">
        <v>182</v>
      </c>
      <c r="AB307" t="s">
        <v>182</v>
      </c>
      <c r="AC307">
        <v>56</v>
      </c>
      <c r="AD307">
        <v>2</v>
      </c>
      <c r="AE307">
        <v>1</v>
      </c>
      <c r="AF307">
        <v>2</v>
      </c>
      <c r="AG307" t="s">
        <v>182</v>
      </c>
      <c r="AH307" t="s">
        <v>182</v>
      </c>
      <c r="AI307" t="s">
        <v>182</v>
      </c>
      <c r="AJ307">
        <v>1</v>
      </c>
      <c r="AK307" t="s">
        <v>182</v>
      </c>
      <c r="AL307" t="s">
        <v>182</v>
      </c>
      <c r="AM307" t="s">
        <v>182</v>
      </c>
      <c r="AN307" t="s">
        <v>182</v>
      </c>
      <c r="AO307" t="b">
        <v>1</v>
      </c>
      <c r="AQ307" s="10">
        <f t="shared" si="8"/>
        <v>45736877.397799999</v>
      </c>
      <c r="AR307" s="10">
        <f t="shared" si="9"/>
        <v>8026670.5367000001</v>
      </c>
    </row>
    <row r="308" spans="1:44" x14ac:dyDescent="0.3">
      <c r="A308">
        <v>307</v>
      </c>
      <c r="B308">
        <v>11</v>
      </c>
      <c r="C308">
        <v>1</v>
      </c>
      <c r="D308">
        <v>26.5</v>
      </c>
      <c r="E308">
        <v>0.5</v>
      </c>
      <c r="F308">
        <v>302893.22779999999</v>
      </c>
      <c r="G308">
        <v>2019207</v>
      </c>
      <c r="H308">
        <v>24052</v>
      </c>
      <c r="I308">
        <v>1019</v>
      </c>
      <c r="J308" t="s">
        <v>180</v>
      </c>
      <c r="K308" t="s">
        <v>181</v>
      </c>
      <c r="L308" t="s">
        <v>180</v>
      </c>
      <c r="M308">
        <v>126417</v>
      </c>
      <c r="N308">
        <v>1</v>
      </c>
      <c r="O308">
        <v>70</v>
      </c>
      <c r="P308">
        <v>160</v>
      </c>
      <c r="Q308">
        <v>26.5</v>
      </c>
      <c r="R308">
        <v>4</v>
      </c>
      <c r="S308">
        <v>1</v>
      </c>
      <c r="T308" t="s">
        <v>182</v>
      </c>
      <c r="U308" t="s">
        <v>182</v>
      </c>
      <c r="V308" t="s">
        <v>0</v>
      </c>
      <c r="W308" t="s">
        <v>182</v>
      </c>
      <c r="X308">
        <v>4</v>
      </c>
      <c r="Y308" t="s">
        <v>182</v>
      </c>
      <c r="Z308" t="s">
        <v>182</v>
      </c>
      <c r="AA308" t="s">
        <v>182</v>
      </c>
      <c r="AB308" t="s">
        <v>182</v>
      </c>
      <c r="AC308">
        <v>55</v>
      </c>
      <c r="AD308">
        <v>2</v>
      </c>
      <c r="AE308">
        <v>1</v>
      </c>
      <c r="AF308">
        <v>2</v>
      </c>
      <c r="AG308" t="s">
        <v>182</v>
      </c>
      <c r="AH308" t="s">
        <v>182</v>
      </c>
      <c r="AI308" t="s">
        <v>182</v>
      </c>
      <c r="AJ308">
        <v>1</v>
      </c>
      <c r="AK308" t="s">
        <v>182</v>
      </c>
      <c r="AL308" t="s">
        <v>182</v>
      </c>
      <c r="AM308" t="s">
        <v>182</v>
      </c>
      <c r="AN308" t="s">
        <v>182</v>
      </c>
      <c r="AO308" t="b">
        <v>1</v>
      </c>
      <c r="AQ308" s="10">
        <f t="shared" si="8"/>
        <v>48462916.447999999</v>
      </c>
      <c r="AR308" s="10">
        <f t="shared" si="9"/>
        <v>8026670.5367000001</v>
      </c>
    </row>
    <row r="309" spans="1:44" x14ac:dyDescent="0.3">
      <c r="A309">
        <v>308</v>
      </c>
      <c r="B309">
        <v>11</v>
      </c>
      <c r="C309">
        <v>1</v>
      </c>
      <c r="D309">
        <v>26.5</v>
      </c>
      <c r="E309">
        <v>0.5</v>
      </c>
      <c r="F309">
        <v>302893.22779999999</v>
      </c>
      <c r="G309">
        <v>2019207</v>
      </c>
      <c r="H309">
        <v>24052</v>
      </c>
      <c r="I309">
        <v>1019</v>
      </c>
      <c r="J309" t="s">
        <v>180</v>
      </c>
      <c r="K309" t="s">
        <v>181</v>
      </c>
      <c r="L309" t="s">
        <v>180</v>
      </c>
      <c r="M309">
        <v>126417</v>
      </c>
      <c r="N309">
        <v>1</v>
      </c>
      <c r="O309">
        <v>84</v>
      </c>
      <c r="P309">
        <v>155</v>
      </c>
      <c r="Q309">
        <v>26.5</v>
      </c>
      <c r="R309">
        <v>4</v>
      </c>
      <c r="S309">
        <v>1</v>
      </c>
      <c r="T309" t="s">
        <v>182</v>
      </c>
      <c r="U309" t="s">
        <v>182</v>
      </c>
      <c r="V309" t="s">
        <v>0</v>
      </c>
      <c r="W309" t="s">
        <v>182</v>
      </c>
      <c r="X309">
        <v>4</v>
      </c>
      <c r="Y309" t="s">
        <v>182</v>
      </c>
      <c r="Z309" t="s">
        <v>182</v>
      </c>
      <c r="AA309" t="s">
        <v>182</v>
      </c>
      <c r="AB309" t="s">
        <v>182</v>
      </c>
      <c r="AC309">
        <v>55</v>
      </c>
      <c r="AD309">
        <v>2</v>
      </c>
      <c r="AE309">
        <v>1</v>
      </c>
      <c r="AF309">
        <v>2</v>
      </c>
      <c r="AG309" t="s">
        <v>182</v>
      </c>
      <c r="AH309" t="s">
        <v>182</v>
      </c>
      <c r="AI309" t="s">
        <v>182</v>
      </c>
      <c r="AJ309">
        <v>1</v>
      </c>
      <c r="AK309" t="s">
        <v>182</v>
      </c>
      <c r="AL309" t="s">
        <v>182</v>
      </c>
      <c r="AM309" t="s">
        <v>182</v>
      </c>
      <c r="AN309" t="s">
        <v>182</v>
      </c>
      <c r="AO309" t="b">
        <v>1</v>
      </c>
      <c r="AQ309" s="10">
        <f t="shared" si="8"/>
        <v>46948450.309</v>
      </c>
      <c r="AR309" s="10">
        <f t="shared" si="9"/>
        <v>8026670.5367000001</v>
      </c>
    </row>
    <row r="310" spans="1:44" x14ac:dyDescent="0.3">
      <c r="A310">
        <v>309</v>
      </c>
      <c r="B310">
        <v>11</v>
      </c>
      <c r="C310">
        <v>1</v>
      </c>
      <c r="D310">
        <v>26.5</v>
      </c>
      <c r="E310">
        <v>0.5</v>
      </c>
      <c r="F310">
        <v>302893.22779999999</v>
      </c>
      <c r="G310">
        <v>2019207</v>
      </c>
      <c r="H310">
        <v>24052</v>
      </c>
      <c r="I310">
        <v>1019</v>
      </c>
      <c r="J310" t="s">
        <v>180</v>
      </c>
      <c r="K310" t="s">
        <v>181</v>
      </c>
      <c r="L310" t="s">
        <v>180</v>
      </c>
      <c r="M310">
        <v>126417</v>
      </c>
      <c r="N310">
        <v>1</v>
      </c>
      <c r="O310">
        <v>90</v>
      </c>
      <c r="P310">
        <v>136</v>
      </c>
      <c r="Q310">
        <v>26.5</v>
      </c>
      <c r="R310">
        <v>4</v>
      </c>
      <c r="S310">
        <v>2</v>
      </c>
      <c r="T310" t="s">
        <v>182</v>
      </c>
      <c r="U310" t="s">
        <v>182</v>
      </c>
      <c r="V310" t="s">
        <v>7</v>
      </c>
      <c r="W310" t="s">
        <v>182</v>
      </c>
      <c r="X310">
        <v>3</v>
      </c>
      <c r="Y310" t="s">
        <v>182</v>
      </c>
      <c r="Z310" t="s">
        <v>182</v>
      </c>
      <c r="AA310">
        <v>5.0000000000000001E-3</v>
      </c>
      <c r="AB310" t="s">
        <v>182</v>
      </c>
      <c r="AC310">
        <v>57</v>
      </c>
      <c r="AD310">
        <v>2</v>
      </c>
      <c r="AE310">
        <v>1</v>
      </c>
      <c r="AF310">
        <v>2</v>
      </c>
      <c r="AG310" t="s">
        <v>182</v>
      </c>
      <c r="AH310" t="s">
        <v>182</v>
      </c>
      <c r="AI310" t="s">
        <v>182</v>
      </c>
      <c r="AJ310">
        <v>1</v>
      </c>
      <c r="AK310" t="s">
        <v>182</v>
      </c>
      <c r="AL310" t="s">
        <v>182</v>
      </c>
      <c r="AM310" t="s">
        <v>182</v>
      </c>
      <c r="AN310" t="s">
        <v>182</v>
      </c>
      <c r="AO310" t="b">
        <v>1</v>
      </c>
      <c r="AQ310" s="10">
        <f t="shared" si="8"/>
        <v>41193478.980800003</v>
      </c>
      <c r="AR310" s="10">
        <f t="shared" si="9"/>
        <v>8026670.5367000001</v>
      </c>
    </row>
    <row r="311" spans="1:44" x14ac:dyDescent="0.3">
      <c r="A311">
        <v>310</v>
      </c>
      <c r="B311">
        <v>11</v>
      </c>
      <c r="C311">
        <v>1</v>
      </c>
      <c r="D311">
        <v>26.5</v>
      </c>
      <c r="E311">
        <v>0.5</v>
      </c>
      <c r="F311">
        <v>302893.22779999999</v>
      </c>
      <c r="G311">
        <v>2019207</v>
      </c>
      <c r="H311">
        <v>24052</v>
      </c>
      <c r="I311">
        <v>1019</v>
      </c>
      <c r="J311" t="s">
        <v>180</v>
      </c>
      <c r="K311" t="s">
        <v>181</v>
      </c>
      <c r="L311" t="s">
        <v>180</v>
      </c>
      <c r="M311">
        <v>126417</v>
      </c>
      <c r="N311">
        <v>1</v>
      </c>
      <c r="O311">
        <v>91</v>
      </c>
      <c r="P311">
        <v>153</v>
      </c>
      <c r="Q311">
        <v>26.5</v>
      </c>
      <c r="R311">
        <v>5</v>
      </c>
      <c r="S311">
        <v>1</v>
      </c>
      <c r="T311" t="s">
        <v>182</v>
      </c>
      <c r="U311" t="s">
        <v>182</v>
      </c>
      <c r="V311" t="s">
        <v>7</v>
      </c>
      <c r="W311" t="s">
        <v>182</v>
      </c>
      <c r="X311">
        <v>4</v>
      </c>
      <c r="Y311" t="s">
        <v>182</v>
      </c>
      <c r="Z311" t="s">
        <v>182</v>
      </c>
      <c r="AA311" t="s">
        <v>182</v>
      </c>
      <c r="AB311" t="s">
        <v>182</v>
      </c>
      <c r="AC311">
        <v>56</v>
      </c>
      <c r="AD311">
        <v>2</v>
      </c>
      <c r="AE311">
        <v>1</v>
      </c>
      <c r="AF311">
        <v>2</v>
      </c>
      <c r="AG311" t="s">
        <v>182</v>
      </c>
      <c r="AH311" t="s">
        <v>182</v>
      </c>
      <c r="AI311" t="s">
        <v>182</v>
      </c>
      <c r="AJ311">
        <v>1</v>
      </c>
      <c r="AK311" t="s">
        <v>182</v>
      </c>
      <c r="AL311" t="s">
        <v>182</v>
      </c>
      <c r="AM311" t="s">
        <v>182</v>
      </c>
      <c r="AN311" t="s">
        <v>182</v>
      </c>
      <c r="AO311" t="b">
        <v>1</v>
      </c>
      <c r="AQ311" s="10">
        <f t="shared" si="8"/>
        <v>46342663.853399999</v>
      </c>
      <c r="AR311" s="10">
        <f t="shared" si="9"/>
        <v>8026670.5367000001</v>
      </c>
    </row>
    <row r="312" spans="1:44" x14ac:dyDescent="0.3">
      <c r="A312">
        <v>311</v>
      </c>
      <c r="B312">
        <v>11</v>
      </c>
      <c r="C312">
        <v>1</v>
      </c>
      <c r="D312">
        <v>26.5</v>
      </c>
      <c r="E312">
        <v>0.5</v>
      </c>
      <c r="F312">
        <v>302893.22779999999</v>
      </c>
      <c r="G312">
        <v>2019207</v>
      </c>
      <c r="H312">
        <v>24052</v>
      </c>
      <c r="I312">
        <v>1019</v>
      </c>
      <c r="J312" t="s">
        <v>180</v>
      </c>
      <c r="K312" t="s">
        <v>181</v>
      </c>
      <c r="L312" t="s">
        <v>180</v>
      </c>
      <c r="M312">
        <v>126417</v>
      </c>
      <c r="N312">
        <v>1</v>
      </c>
      <c r="O312">
        <v>92</v>
      </c>
      <c r="P312">
        <v>153</v>
      </c>
      <c r="Q312">
        <v>26.5</v>
      </c>
      <c r="R312">
        <v>4</v>
      </c>
      <c r="S312">
        <v>2</v>
      </c>
      <c r="T312" t="s">
        <v>182</v>
      </c>
      <c r="U312" t="s">
        <v>182</v>
      </c>
      <c r="V312" t="s">
        <v>7</v>
      </c>
      <c r="W312" t="s">
        <v>182</v>
      </c>
      <c r="X312">
        <v>3</v>
      </c>
      <c r="Y312" t="s">
        <v>182</v>
      </c>
      <c r="Z312" t="s">
        <v>182</v>
      </c>
      <c r="AA312">
        <v>5.0000000000000001E-3</v>
      </c>
      <c r="AB312" t="s">
        <v>182</v>
      </c>
      <c r="AC312">
        <v>57</v>
      </c>
      <c r="AD312">
        <v>2</v>
      </c>
      <c r="AE312">
        <v>1</v>
      </c>
      <c r="AF312">
        <v>2</v>
      </c>
      <c r="AG312" t="s">
        <v>182</v>
      </c>
      <c r="AH312" t="s">
        <v>182</v>
      </c>
      <c r="AI312" t="s">
        <v>182</v>
      </c>
      <c r="AJ312">
        <v>1</v>
      </c>
      <c r="AK312" t="s">
        <v>182</v>
      </c>
      <c r="AL312" t="s">
        <v>182</v>
      </c>
      <c r="AM312" t="s">
        <v>182</v>
      </c>
      <c r="AN312" t="s">
        <v>182</v>
      </c>
      <c r="AO312" t="b">
        <v>1</v>
      </c>
      <c r="AQ312" s="10">
        <f t="shared" si="8"/>
        <v>46342663.853399999</v>
      </c>
      <c r="AR312" s="10">
        <f t="shared" si="9"/>
        <v>8026670.5367000001</v>
      </c>
    </row>
    <row r="313" spans="1:44" x14ac:dyDescent="0.3">
      <c r="A313">
        <v>312</v>
      </c>
      <c r="B313">
        <v>11</v>
      </c>
      <c r="C313">
        <v>1</v>
      </c>
      <c r="D313">
        <v>26.5</v>
      </c>
      <c r="E313">
        <v>0.5</v>
      </c>
      <c r="F313">
        <v>302893.22779999999</v>
      </c>
      <c r="G313">
        <v>2019207</v>
      </c>
      <c r="H313">
        <v>24060</v>
      </c>
      <c r="I313">
        <v>1019</v>
      </c>
      <c r="J313" t="s">
        <v>180</v>
      </c>
      <c r="K313" t="s">
        <v>181</v>
      </c>
      <c r="L313" t="s">
        <v>180</v>
      </c>
      <c r="M313">
        <v>126417</v>
      </c>
      <c r="N313">
        <v>1</v>
      </c>
      <c r="O313">
        <v>6</v>
      </c>
      <c r="P313">
        <v>150</v>
      </c>
      <c r="Q313">
        <v>26.5</v>
      </c>
      <c r="R313">
        <v>5</v>
      </c>
      <c r="S313">
        <v>2</v>
      </c>
      <c r="T313" t="s">
        <v>182</v>
      </c>
      <c r="U313" t="s">
        <v>182</v>
      </c>
      <c r="V313" t="s">
        <v>7</v>
      </c>
      <c r="W313" t="s">
        <v>182</v>
      </c>
      <c r="X313">
        <v>4</v>
      </c>
      <c r="Y313" t="s">
        <v>182</v>
      </c>
      <c r="Z313" t="s">
        <v>182</v>
      </c>
      <c r="AA313" t="s">
        <v>182</v>
      </c>
      <c r="AB313" t="s">
        <v>182</v>
      </c>
      <c r="AC313">
        <v>54</v>
      </c>
      <c r="AD313">
        <v>2</v>
      </c>
      <c r="AE313">
        <v>1</v>
      </c>
      <c r="AF313">
        <v>3</v>
      </c>
      <c r="AG313" t="s">
        <v>182</v>
      </c>
      <c r="AH313" t="s">
        <v>182</v>
      </c>
      <c r="AI313" t="s">
        <v>182</v>
      </c>
      <c r="AJ313">
        <v>1</v>
      </c>
      <c r="AK313" t="s">
        <v>182</v>
      </c>
      <c r="AL313" t="s">
        <v>182</v>
      </c>
      <c r="AM313" t="s">
        <v>182</v>
      </c>
      <c r="AN313" t="s">
        <v>182</v>
      </c>
      <c r="AO313" t="b">
        <v>1</v>
      </c>
      <c r="AQ313" s="10">
        <f t="shared" si="8"/>
        <v>45433984.170000002</v>
      </c>
      <c r="AR313" s="10">
        <f t="shared" si="9"/>
        <v>8026670.5367000001</v>
      </c>
    </row>
    <row r="314" spans="1:44" x14ac:dyDescent="0.3">
      <c r="A314">
        <v>313</v>
      </c>
      <c r="B314">
        <v>11</v>
      </c>
      <c r="C314">
        <v>1</v>
      </c>
      <c r="D314">
        <v>26.5</v>
      </c>
      <c r="E314">
        <v>0.5</v>
      </c>
      <c r="F314">
        <v>302893.22779999999</v>
      </c>
      <c r="G314">
        <v>2019207</v>
      </c>
      <c r="H314">
        <v>24060</v>
      </c>
      <c r="I314">
        <v>1019</v>
      </c>
      <c r="J314" t="s">
        <v>180</v>
      </c>
      <c r="K314" t="s">
        <v>181</v>
      </c>
      <c r="L314" t="s">
        <v>180</v>
      </c>
      <c r="M314">
        <v>126417</v>
      </c>
      <c r="N314">
        <v>1</v>
      </c>
      <c r="O314">
        <v>7</v>
      </c>
      <c r="P314">
        <v>160</v>
      </c>
      <c r="Q314">
        <v>26.5</v>
      </c>
      <c r="R314">
        <v>3</v>
      </c>
      <c r="S314">
        <v>1</v>
      </c>
      <c r="T314" t="s">
        <v>182</v>
      </c>
      <c r="U314" t="s">
        <v>182</v>
      </c>
      <c r="V314" t="s">
        <v>0</v>
      </c>
      <c r="W314" t="s">
        <v>182</v>
      </c>
      <c r="X314">
        <v>4</v>
      </c>
      <c r="Y314" t="s">
        <v>182</v>
      </c>
      <c r="Z314" t="s">
        <v>182</v>
      </c>
      <c r="AA314" t="s">
        <v>182</v>
      </c>
      <c r="AB314" t="s">
        <v>182</v>
      </c>
      <c r="AC314">
        <v>57</v>
      </c>
      <c r="AD314">
        <v>2</v>
      </c>
      <c r="AE314">
        <v>1</v>
      </c>
      <c r="AF314">
        <v>3</v>
      </c>
      <c r="AG314" t="s">
        <v>182</v>
      </c>
      <c r="AH314" t="s">
        <v>182</v>
      </c>
      <c r="AI314" t="s">
        <v>182</v>
      </c>
      <c r="AJ314">
        <v>1</v>
      </c>
      <c r="AK314" t="s">
        <v>182</v>
      </c>
      <c r="AL314" t="s">
        <v>182</v>
      </c>
      <c r="AM314" t="s">
        <v>182</v>
      </c>
      <c r="AN314" t="s">
        <v>182</v>
      </c>
      <c r="AO314" t="b">
        <v>1</v>
      </c>
      <c r="AQ314" s="10">
        <f t="shared" si="8"/>
        <v>48462916.447999999</v>
      </c>
      <c r="AR314" s="10">
        <f t="shared" si="9"/>
        <v>8026670.5367000001</v>
      </c>
    </row>
    <row r="315" spans="1:44" x14ac:dyDescent="0.3">
      <c r="A315">
        <v>314</v>
      </c>
      <c r="B315">
        <v>11</v>
      </c>
      <c r="C315">
        <v>1</v>
      </c>
      <c r="D315">
        <v>26.5</v>
      </c>
      <c r="E315">
        <v>0.5</v>
      </c>
      <c r="F315">
        <v>302893.22779999999</v>
      </c>
      <c r="G315">
        <v>2019207</v>
      </c>
      <c r="H315">
        <v>24060</v>
      </c>
      <c r="I315">
        <v>1019</v>
      </c>
      <c r="J315" t="s">
        <v>180</v>
      </c>
      <c r="K315" t="s">
        <v>181</v>
      </c>
      <c r="L315" t="s">
        <v>180</v>
      </c>
      <c r="M315">
        <v>126417</v>
      </c>
      <c r="N315">
        <v>1</v>
      </c>
      <c r="O315">
        <v>8</v>
      </c>
      <c r="P315">
        <v>155</v>
      </c>
      <c r="Q315">
        <v>26.5</v>
      </c>
      <c r="R315">
        <v>3</v>
      </c>
      <c r="S315">
        <v>1</v>
      </c>
      <c r="T315" t="s">
        <v>182</v>
      </c>
      <c r="U315" t="s">
        <v>182</v>
      </c>
      <c r="V315" t="s">
        <v>7</v>
      </c>
      <c r="W315" t="s">
        <v>182</v>
      </c>
      <c r="X315">
        <v>4</v>
      </c>
      <c r="Y315" t="s">
        <v>182</v>
      </c>
      <c r="Z315" t="s">
        <v>182</v>
      </c>
      <c r="AA315" t="s">
        <v>182</v>
      </c>
      <c r="AB315" t="s">
        <v>182</v>
      </c>
      <c r="AC315">
        <v>57</v>
      </c>
      <c r="AD315">
        <v>2</v>
      </c>
      <c r="AE315">
        <v>1</v>
      </c>
      <c r="AF315">
        <v>2</v>
      </c>
      <c r="AG315" t="s">
        <v>182</v>
      </c>
      <c r="AH315" t="s">
        <v>182</v>
      </c>
      <c r="AI315" t="s">
        <v>182</v>
      </c>
      <c r="AJ315">
        <v>1</v>
      </c>
      <c r="AK315" t="s">
        <v>182</v>
      </c>
      <c r="AL315" t="s">
        <v>182</v>
      </c>
      <c r="AM315" t="s">
        <v>182</v>
      </c>
      <c r="AN315" t="s">
        <v>182</v>
      </c>
      <c r="AO315" t="b">
        <v>1</v>
      </c>
      <c r="AQ315" s="10">
        <f t="shared" si="8"/>
        <v>46948450.309</v>
      </c>
      <c r="AR315" s="10">
        <f t="shared" si="9"/>
        <v>8026670.5367000001</v>
      </c>
    </row>
    <row r="316" spans="1:44" x14ac:dyDescent="0.3">
      <c r="A316">
        <v>315</v>
      </c>
      <c r="B316">
        <v>11</v>
      </c>
      <c r="C316">
        <v>1</v>
      </c>
      <c r="D316">
        <v>26.5</v>
      </c>
      <c r="E316">
        <v>0.5</v>
      </c>
      <c r="F316">
        <v>302893.22779999999</v>
      </c>
      <c r="G316">
        <v>2019207</v>
      </c>
      <c r="H316">
        <v>24060</v>
      </c>
      <c r="I316">
        <v>1019</v>
      </c>
      <c r="J316" t="s">
        <v>180</v>
      </c>
      <c r="K316" t="s">
        <v>181</v>
      </c>
      <c r="L316" t="s">
        <v>180</v>
      </c>
      <c r="M316">
        <v>126417</v>
      </c>
      <c r="N316">
        <v>1</v>
      </c>
      <c r="O316">
        <v>13</v>
      </c>
      <c r="P316">
        <v>153</v>
      </c>
      <c r="Q316">
        <v>26.5</v>
      </c>
      <c r="R316">
        <v>3</v>
      </c>
      <c r="S316">
        <v>2</v>
      </c>
      <c r="T316" t="s">
        <v>182</v>
      </c>
      <c r="U316" t="s">
        <v>182</v>
      </c>
      <c r="V316" t="s">
        <v>7</v>
      </c>
      <c r="W316" t="s">
        <v>182</v>
      </c>
      <c r="X316">
        <v>4</v>
      </c>
      <c r="Y316" t="s">
        <v>182</v>
      </c>
      <c r="Z316" t="s">
        <v>182</v>
      </c>
      <c r="AA316" t="s">
        <v>182</v>
      </c>
      <c r="AB316" t="s">
        <v>182</v>
      </c>
      <c r="AC316">
        <v>55</v>
      </c>
      <c r="AD316">
        <v>2</v>
      </c>
      <c r="AE316">
        <v>1</v>
      </c>
      <c r="AF316">
        <v>2</v>
      </c>
      <c r="AG316" t="s">
        <v>182</v>
      </c>
      <c r="AH316" t="s">
        <v>182</v>
      </c>
      <c r="AI316" t="s">
        <v>182</v>
      </c>
      <c r="AJ316">
        <v>1</v>
      </c>
      <c r="AK316" t="s">
        <v>182</v>
      </c>
      <c r="AL316" t="s">
        <v>182</v>
      </c>
      <c r="AM316" t="s">
        <v>182</v>
      </c>
      <c r="AN316" t="s">
        <v>182</v>
      </c>
      <c r="AO316" t="b">
        <v>1</v>
      </c>
      <c r="AQ316" s="10">
        <f t="shared" si="8"/>
        <v>46342663.853399999</v>
      </c>
      <c r="AR316" s="10">
        <f t="shared" si="9"/>
        <v>8026670.5367000001</v>
      </c>
    </row>
    <row r="317" spans="1:44" x14ac:dyDescent="0.3">
      <c r="A317">
        <v>316</v>
      </c>
      <c r="B317">
        <v>11</v>
      </c>
      <c r="C317">
        <v>1</v>
      </c>
      <c r="D317">
        <v>26.5</v>
      </c>
      <c r="E317">
        <v>0.5</v>
      </c>
      <c r="F317">
        <v>302893.22779999999</v>
      </c>
      <c r="G317">
        <v>2019207</v>
      </c>
      <c r="H317">
        <v>24060</v>
      </c>
      <c r="I317">
        <v>1019</v>
      </c>
      <c r="J317" t="s">
        <v>180</v>
      </c>
      <c r="K317" t="s">
        <v>181</v>
      </c>
      <c r="L317" t="s">
        <v>180</v>
      </c>
      <c r="M317">
        <v>126417</v>
      </c>
      <c r="N317">
        <v>1</v>
      </c>
      <c r="O317">
        <v>31</v>
      </c>
      <c r="P317">
        <v>154</v>
      </c>
      <c r="Q317">
        <v>26.5</v>
      </c>
      <c r="R317">
        <v>4</v>
      </c>
      <c r="S317">
        <v>2</v>
      </c>
      <c r="T317" t="s">
        <v>182</v>
      </c>
      <c r="U317" t="s">
        <v>182</v>
      </c>
      <c r="V317" t="s">
        <v>7</v>
      </c>
      <c r="W317" t="s">
        <v>182</v>
      </c>
      <c r="X317">
        <v>4</v>
      </c>
      <c r="Y317" t="s">
        <v>182</v>
      </c>
      <c r="Z317" t="s">
        <v>182</v>
      </c>
      <c r="AA317" t="s">
        <v>182</v>
      </c>
      <c r="AB317" t="s">
        <v>182</v>
      </c>
      <c r="AC317">
        <v>56</v>
      </c>
      <c r="AD317">
        <v>2</v>
      </c>
      <c r="AE317">
        <v>1</v>
      </c>
      <c r="AF317">
        <v>2</v>
      </c>
      <c r="AG317" t="s">
        <v>182</v>
      </c>
      <c r="AH317" t="s">
        <v>182</v>
      </c>
      <c r="AI317" t="s">
        <v>182</v>
      </c>
      <c r="AJ317">
        <v>2</v>
      </c>
      <c r="AK317" t="s">
        <v>182</v>
      </c>
      <c r="AL317" t="s">
        <v>182</v>
      </c>
      <c r="AM317" t="s">
        <v>182</v>
      </c>
      <c r="AN317" t="s">
        <v>182</v>
      </c>
      <c r="AO317" t="b">
        <v>1</v>
      </c>
      <c r="AQ317" s="10">
        <f t="shared" si="8"/>
        <v>46645557.081199996</v>
      </c>
      <c r="AR317" s="10">
        <f t="shared" si="9"/>
        <v>8026670.5367000001</v>
      </c>
    </row>
    <row r="318" spans="1:44" x14ac:dyDescent="0.3">
      <c r="A318">
        <v>317</v>
      </c>
      <c r="B318">
        <v>11</v>
      </c>
      <c r="C318">
        <v>1</v>
      </c>
      <c r="D318">
        <v>26.5</v>
      </c>
      <c r="E318">
        <v>0.5</v>
      </c>
      <c r="F318">
        <v>302893.22779999999</v>
      </c>
      <c r="G318">
        <v>2019207</v>
      </c>
      <c r="H318">
        <v>24060</v>
      </c>
      <c r="I318">
        <v>1019</v>
      </c>
      <c r="J318" t="s">
        <v>180</v>
      </c>
      <c r="K318" t="s">
        <v>181</v>
      </c>
      <c r="L318" t="s">
        <v>180</v>
      </c>
      <c r="M318">
        <v>126417</v>
      </c>
      <c r="N318">
        <v>1</v>
      </c>
      <c r="O318">
        <v>53</v>
      </c>
      <c r="P318">
        <v>188</v>
      </c>
      <c r="Q318">
        <v>26.5</v>
      </c>
      <c r="R318">
        <v>3</v>
      </c>
      <c r="S318">
        <v>1</v>
      </c>
      <c r="T318" t="s">
        <v>182</v>
      </c>
      <c r="U318" t="s">
        <v>182</v>
      </c>
      <c r="V318" t="s">
        <v>0</v>
      </c>
      <c r="W318" t="s">
        <v>182</v>
      </c>
      <c r="X318">
        <v>4</v>
      </c>
      <c r="Y318" t="s">
        <v>182</v>
      </c>
      <c r="Z318" t="s">
        <v>182</v>
      </c>
      <c r="AA318" t="s">
        <v>182</v>
      </c>
      <c r="AB318" t="s">
        <v>182</v>
      </c>
      <c r="AC318">
        <v>57</v>
      </c>
      <c r="AD318">
        <v>2</v>
      </c>
      <c r="AE318">
        <v>1</v>
      </c>
      <c r="AF318">
        <v>3</v>
      </c>
      <c r="AG318" t="s">
        <v>182</v>
      </c>
      <c r="AH318" t="s">
        <v>182</v>
      </c>
      <c r="AI318" t="s">
        <v>182</v>
      </c>
      <c r="AJ318">
        <v>1</v>
      </c>
      <c r="AK318" t="s">
        <v>182</v>
      </c>
      <c r="AL318" t="s">
        <v>182</v>
      </c>
      <c r="AM318" t="s">
        <v>182</v>
      </c>
      <c r="AN318" t="s">
        <v>182</v>
      </c>
      <c r="AO318" t="b">
        <v>1</v>
      </c>
      <c r="AQ318" s="10">
        <f t="shared" si="8"/>
        <v>56943926.826399997</v>
      </c>
      <c r="AR318" s="10">
        <f t="shared" si="9"/>
        <v>8026670.5367000001</v>
      </c>
    </row>
    <row r="319" spans="1:44" x14ac:dyDescent="0.3">
      <c r="A319">
        <v>318</v>
      </c>
      <c r="B319">
        <v>11</v>
      </c>
      <c r="C319">
        <v>1</v>
      </c>
      <c r="D319">
        <v>26.5</v>
      </c>
      <c r="E319">
        <v>0.5</v>
      </c>
      <c r="F319">
        <v>302893.22779999999</v>
      </c>
      <c r="G319">
        <v>2019207</v>
      </c>
      <c r="H319">
        <v>24060</v>
      </c>
      <c r="I319">
        <v>1019</v>
      </c>
      <c r="J319" t="s">
        <v>180</v>
      </c>
      <c r="K319" t="s">
        <v>181</v>
      </c>
      <c r="L319" t="s">
        <v>180</v>
      </c>
      <c r="M319">
        <v>126417</v>
      </c>
      <c r="N319">
        <v>1</v>
      </c>
      <c r="O319">
        <v>60</v>
      </c>
      <c r="P319">
        <v>154</v>
      </c>
      <c r="Q319">
        <v>26.5</v>
      </c>
      <c r="R319">
        <v>3</v>
      </c>
      <c r="S319">
        <v>1</v>
      </c>
      <c r="T319" t="s">
        <v>182</v>
      </c>
      <c r="U319" t="s">
        <v>182</v>
      </c>
      <c r="V319" t="s">
        <v>0</v>
      </c>
      <c r="W319" t="s">
        <v>182</v>
      </c>
      <c r="X319">
        <v>4</v>
      </c>
      <c r="Y319" t="s">
        <v>182</v>
      </c>
      <c r="Z319" t="s">
        <v>182</v>
      </c>
      <c r="AA319" t="s">
        <v>182</v>
      </c>
      <c r="AB319" t="s">
        <v>182</v>
      </c>
      <c r="AC319">
        <v>57</v>
      </c>
      <c r="AD319">
        <v>2</v>
      </c>
      <c r="AE319">
        <v>1</v>
      </c>
      <c r="AF319">
        <v>3</v>
      </c>
      <c r="AG319" t="s">
        <v>182</v>
      </c>
      <c r="AH319" t="s">
        <v>182</v>
      </c>
      <c r="AI319" t="s">
        <v>182</v>
      </c>
      <c r="AJ319">
        <v>1</v>
      </c>
      <c r="AK319" t="s">
        <v>182</v>
      </c>
      <c r="AL319" t="s">
        <v>182</v>
      </c>
      <c r="AM319" t="s">
        <v>182</v>
      </c>
      <c r="AN319" t="s">
        <v>182</v>
      </c>
      <c r="AO319" t="b">
        <v>1</v>
      </c>
      <c r="AQ319" s="10">
        <f t="shared" si="8"/>
        <v>46645557.081199996</v>
      </c>
      <c r="AR319" s="10">
        <f t="shared" si="9"/>
        <v>8026670.5367000001</v>
      </c>
    </row>
    <row r="320" spans="1:44" x14ac:dyDescent="0.3">
      <c r="A320">
        <v>319</v>
      </c>
      <c r="B320">
        <v>11</v>
      </c>
      <c r="C320">
        <v>1</v>
      </c>
      <c r="D320">
        <v>26.5</v>
      </c>
      <c r="E320">
        <v>0.5</v>
      </c>
      <c r="F320">
        <v>302893.22779999999</v>
      </c>
      <c r="G320">
        <v>2019207</v>
      </c>
      <c r="H320">
        <v>24060</v>
      </c>
      <c r="I320">
        <v>1019</v>
      </c>
      <c r="J320" t="s">
        <v>180</v>
      </c>
      <c r="K320" t="s">
        <v>181</v>
      </c>
      <c r="L320" t="s">
        <v>180</v>
      </c>
      <c r="M320">
        <v>126417</v>
      </c>
      <c r="N320">
        <v>1</v>
      </c>
      <c r="O320">
        <v>79</v>
      </c>
      <c r="P320">
        <v>150</v>
      </c>
      <c r="Q320">
        <v>26.5</v>
      </c>
      <c r="R320">
        <v>3</v>
      </c>
      <c r="S320">
        <v>2</v>
      </c>
      <c r="T320" t="s">
        <v>182</v>
      </c>
      <c r="U320" t="s">
        <v>182</v>
      </c>
      <c r="V320" t="s">
        <v>7</v>
      </c>
      <c r="W320" t="s">
        <v>182</v>
      </c>
      <c r="X320">
        <v>4</v>
      </c>
      <c r="Y320" t="s">
        <v>182</v>
      </c>
      <c r="Z320" t="s">
        <v>182</v>
      </c>
      <c r="AA320" t="s">
        <v>182</v>
      </c>
      <c r="AB320" t="s">
        <v>182</v>
      </c>
      <c r="AC320">
        <v>55</v>
      </c>
      <c r="AD320">
        <v>2</v>
      </c>
      <c r="AE320">
        <v>1</v>
      </c>
      <c r="AF320">
        <v>2</v>
      </c>
      <c r="AG320" t="s">
        <v>182</v>
      </c>
      <c r="AH320" t="s">
        <v>182</v>
      </c>
      <c r="AI320" t="s">
        <v>182</v>
      </c>
      <c r="AJ320">
        <v>1</v>
      </c>
      <c r="AK320" t="s">
        <v>182</v>
      </c>
      <c r="AL320" t="s">
        <v>182</v>
      </c>
      <c r="AM320" t="s">
        <v>182</v>
      </c>
      <c r="AN320" t="s">
        <v>182</v>
      </c>
      <c r="AO320" t="b">
        <v>1</v>
      </c>
      <c r="AQ320" s="10">
        <f t="shared" si="8"/>
        <v>45433984.170000002</v>
      </c>
      <c r="AR320" s="10">
        <f t="shared" si="9"/>
        <v>8026670.5367000001</v>
      </c>
    </row>
    <row r="321" spans="1:44" x14ac:dyDescent="0.3">
      <c r="A321">
        <v>320</v>
      </c>
      <c r="B321">
        <v>11</v>
      </c>
      <c r="C321">
        <v>1</v>
      </c>
      <c r="D321">
        <v>26.5</v>
      </c>
      <c r="E321">
        <v>0.5</v>
      </c>
      <c r="F321">
        <v>302893.22779999999</v>
      </c>
      <c r="G321">
        <v>2019207</v>
      </c>
      <c r="H321">
        <v>24060</v>
      </c>
      <c r="I321">
        <v>1019</v>
      </c>
      <c r="J321" t="s">
        <v>180</v>
      </c>
      <c r="K321" t="s">
        <v>181</v>
      </c>
      <c r="L321" t="s">
        <v>180</v>
      </c>
      <c r="M321">
        <v>126417</v>
      </c>
      <c r="N321">
        <v>1</v>
      </c>
      <c r="O321">
        <v>90</v>
      </c>
      <c r="P321">
        <v>165</v>
      </c>
      <c r="Q321">
        <v>26.5</v>
      </c>
      <c r="R321">
        <v>3</v>
      </c>
      <c r="S321">
        <v>2</v>
      </c>
      <c r="T321" t="s">
        <v>182</v>
      </c>
      <c r="U321" t="s">
        <v>182</v>
      </c>
      <c r="V321" t="s">
        <v>7</v>
      </c>
      <c r="W321" t="s">
        <v>182</v>
      </c>
      <c r="X321">
        <v>4</v>
      </c>
      <c r="Y321" t="s">
        <v>182</v>
      </c>
      <c r="Z321" t="s">
        <v>182</v>
      </c>
      <c r="AA321" t="s">
        <v>182</v>
      </c>
      <c r="AB321" t="s">
        <v>182</v>
      </c>
      <c r="AC321">
        <v>55</v>
      </c>
      <c r="AD321">
        <v>2</v>
      </c>
      <c r="AE321">
        <v>1</v>
      </c>
      <c r="AF321">
        <v>2</v>
      </c>
      <c r="AG321" t="s">
        <v>182</v>
      </c>
      <c r="AH321" t="s">
        <v>182</v>
      </c>
      <c r="AI321" t="s">
        <v>182</v>
      </c>
      <c r="AJ321">
        <v>1</v>
      </c>
      <c r="AK321" t="s">
        <v>182</v>
      </c>
      <c r="AL321" t="s">
        <v>182</v>
      </c>
      <c r="AM321" t="s">
        <v>182</v>
      </c>
      <c r="AN321" t="s">
        <v>182</v>
      </c>
      <c r="AO321" t="b">
        <v>1</v>
      </c>
      <c r="AQ321" s="10">
        <f t="shared" si="8"/>
        <v>49977382.586999997</v>
      </c>
      <c r="AR321" s="10">
        <f t="shared" si="9"/>
        <v>8026670.5367000001</v>
      </c>
    </row>
    <row r="322" spans="1:44" x14ac:dyDescent="0.3">
      <c r="A322">
        <v>321</v>
      </c>
      <c r="B322">
        <v>11</v>
      </c>
      <c r="C322">
        <v>1</v>
      </c>
      <c r="D322">
        <v>26.5</v>
      </c>
      <c r="E322">
        <v>0.5</v>
      </c>
      <c r="F322">
        <v>302893.22779999999</v>
      </c>
      <c r="G322">
        <v>2019207</v>
      </c>
      <c r="H322">
        <v>24060</v>
      </c>
      <c r="I322">
        <v>1019</v>
      </c>
      <c r="J322" t="s">
        <v>180</v>
      </c>
      <c r="K322" t="s">
        <v>181</v>
      </c>
      <c r="L322" t="s">
        <v>180</v>
      </c>
      <c r="M322">
        <v>126417</v>
      </c>
      <c r="N322">
        <v>1</v>
      </c>
      <c r="O322">
        <v>91</v>
      </c>
      <c r="P322">
        <v>186</v>
      </c>
      <c r="Q322">
        <v>26.5</v>
      </c>
      <c r="R322">
        <v>3</v>
      </c>
      <c r="S322">
        <v>1</v>
      </c>
      <c r="T322" t="s">
        <v>182</v>
      </c>
      <c r="U322" t="s">
        <v>182</v>
      </c>
      <c r="V322" t="s">
        <v>0</v>
      </c>
      <c r="W322" t="s">
        <v>182</v>
      </c>
      <c r="X322">
        <v>4</v>
      </c>
      <c r="Y322" t="s">
        <v>182</v>
      </c>
      <c r="Z322" t="s">
        <v>182</v>
      </c>
      <c r="AA322" t="s">
        <v>182</v>
      </c>
      <c r="AB322" t="s">
        <v>182</v>
      </c>
      <c r="AC322">
        <v>57</v>
      </c>
      <c r="AD322">
        <v>2</v>
      </c>
      <c r="AE322">
        <v>1</v>
      </c>
      <c r="AF322">
        <v>3</v>
      </c>
      <c r="AG322" t="s">
        <v>182</v>
      </c>
      <c r="AH322" t="s">
        <v>182</v>
      </c>
      <c r="AI322" t="s">
        <v>182</v>
      </c>
      <c r="AJ322">
        <v>1</v>
      </c>
      <c r="AK322" t="s">
        <v>182</v>
      </c>
      <c r="AL322" t="s">
        <v>182</v>
      </c>
      <c r="AM322" t="s">
        <v>182</v>
      </c>
      <c r="AN322" t="s">
        <v>182</v>
      </c>
      <c r="AO322" t="b">
        <v>1</v>
      </c>
      <c r="AQ322" s="10">
        <f t="shared" ref="AQ322:AQ385" si="10">$F322*P322</f>
        <v>56338140.370799996</v>
      </c>
      <c r="AR322" s="10">
        <f t="shared" ref="AR322:AR385" si="11">$F322*Q322</f>
        <v>8026670.5367000001</v>
      </c>
    </row>
    <row r="323" spans="1:44" x14ac:dyDescent="0.3">
      <c r="A323">
        <v>322</v>
      </c>
      <c r="B323">
        <v>11</v>
      </c>
      <c r="C323">
        <v>1</v>
      </c>
      <c r="D323">
        <v>26.5</v>
      </c>
      <c r="E323">
        <v>0.5</v>
      </c>
      <c r="F323">
        <v>302893.22779999999</v>
      </c>
      <c r="G323">
        <v>2019207</v>
      </c>
      <c r="H323">
        <v>24060</v>
      </c>
      <c r="I323">
        <v>1019</v>
      </c>
      <c r="J323" t="s">
        <v>180</v>
      </c>
      <c r="K323" t="s">
        <v>181</v>
      </c>
      <c r="L323" t="s">
        <v>180</v>
      </c>
      <c r="M323">
        <v>126417</v>
      </c>
      <c r="N323">
        <v>1</v>
      </c>
      <c r="O323">
        <v>95</v>
      </c>
      <c r="P323">
        <v>202</v>
      </c>
      <c r="Q323">
        <v>26.5</v>
      </c>
      <c r="R323">
        <v>3</v>
      </c>
      <c r="S323">
        <v>1</v>
      </c>
      <c r="T323" t="s">
        <v>182</v>
      </c>
      <c r="U323" t="s">
        <v>182</v>
      </c>
      <c r="V323" t="s">
        <v>7</v>
      </c>
      <c r="W323" t="s">
        <v>182</v>
      </c>
      <c r="X323">
        <v>4</v>
      </c>
      <c r="Y323" t="s">
        <v>182</v>
      </c>
      <c r="Z323" t="s">
        <v>182</v>
      </c>
      <c r="AA323" t="s">
        <v>182</v>
      </c>
      <c r="AB323" t="s">
        <v>182</v>
      </c>
      <c r="AC323">
        <v>57</v>
      </c>
      <c r="AD323">
        <v>2</v>
      </c>
      <c r="AE323">
        <v>1</v>
      </c>
      <c r="AF323">
        <v>2</v>
      </c>
      <c r="AG323" t="s">
        <v>182</v>
      </c>
      <c r="AH323" t="s">
        <v>182</v>
      </c>
      <c r="AI323" t="s">
        <v>182</v>
      </c>
      <c r="AJ323">
        <v>1</v>
      </c>
      <c r="AK323" t="s">
        <v>182</v>
      </c>
      <c r="AL323" t="s">
        <v>182</v>
      </c>
      <c r="AM323" t="s">
        <v>182</v>
      </c>
      <c r="AN323" t="s">
        <v>182</v>
      </c>
      <c r="AO323" t="b">
        <v>1</v>
      </c>
      <c r="AQ323" s="10">
        <f t="shared" si="10"/>
        <v>61184432.015599996</v>
      </c>
      <c r="AR323" s="10">
        <f t="shared" si="11"/>
        <v>8026670.5367000001</v>
      </c>
    </row>
    <row r="324" spans="1:44" x14ac:dyDescent="0.3">
      <c r="A324">
        <v>323</v>
      </c>
      <c r="B324">
        <v>11</v>
      </c>
      <c r="C324">
        <v>1</v>
      </c>
      <c r="D324">
        <v>26.5</v>
      </c>
      <c r="E324">
        <v>0.5</v>
      </c>
      <c r="F324">
        <v>302893.22779999999</v>
      </c>
      <c r="G324">
        <v>2019207</v>
      </c>
      <c r="H324">
        <v>24060</v>
      </c>
      <c r="I324">
        <v>1019</v>
      </c>
      <c r="J324" t="s">
        <v>180</v>
      </c>
      <c r="K324" t="s">
        <v>181</v>
      </c>
      <c r="L324" t="s">
        <v>180</v>
      </c>
      <c r="M324">
        <v>126417</v>
      </c>
      <c r="N324">
        <v>1</v>
      </c>
      <c r="O324">
        <v>96</v>
      </c>
      <c r="P324">
        <v>190</v>
      </c>
      <c r="Q324">
        <v>26.5</v>
      </c>
      <c r="R324">
        <v>3</v>
      </c>
      <c r="S324">
        <v>2</v>
      </c>
      <c r="T324" t="s">
        <v>182</v>
      </c>
      <c r="U324" t="s">
        <v>182</v>
      </c>
      <c r="V324" t="s">
        <v>7</v>
      </c>
      <c r="W324" t="s">
        <v>182</v>
      </c>
      <c r="X324">
        <v>4</v>
      </c>
      <c r="Y324" t="s">
        <v>182</v>
      </c>
      <c r="Z324" t="s">
        <v>182</v>
      </c>
      <c r="AA324" t="s">
        <v>182</v>
      </c>
      <c r="AB324" t="s">
        <v>182</v>
      </c>
      <c r="AC324">
        <v>55</v>
      </c>
      <c r="AD324">
        <v>2</v>
      </c>
      <c r="AE324">
        <v>1</v>
      </c>
      <c r="AF324">
        <v>2</v>
      </c>
      <c r="AG324" t="s">
        <v>182</v>
      </c>
      <c r="AH324" t="s">
        <v>182</v>
      </c>
      <c r="AI324" t="s">
        <v>182</v>
      </c>
      <c r="AJ324">
        <v>1</v>
      </c>
      <c r="AK324" t="s">
        <v>182</v>
      </c>
      <c r="AL324" t="s">
        <v>182</v>
      </c>
      <c r="AM324" t="s">
        <v>182</v>
      </c>
      <c r="AN324" t="s">
        <v>182</v>
      </c>
      <c r="AO324" t="b">
        <v>1</v>
      </c>
      <c r="AQ324" s="10">
        <f t="shared" si="10"/>
        <v>57549713.281999998</v>
      </c>
      <c r="AR324" s="10">
        <f t="shared" si="11"/>
        <v>8026670.5367000001</v>
      </c>
    </row>
    <row r="325" spans="1:44" x14ac:dyDescent="0.3">
      <c r="A325">
        <v>324</v>
      </c>
      <c r="B325">
        <v>11</v>
      </c>
      <c r="C325">
        <v>1</v>
      </c>
      <c r="D325">
        <v>26.5</v>
      </c>
      <c r="E325">
        <v>0.5</v>
      </c>
      <c r="F325">
        <v>302893.22779999999</v>
      </c>
      <c r="G325">
        <v>2019207</v>
      </c>
      <c r="H325">
        <v>24061</v>
      </c>
      <c r="I325">
        <v>1019</v>
      </c>
      <c r="J325" t="s">
        <v>180</v>
      </c>
      <c r="K325" t="s">
        <v>181</v>
      </c>
      <c r="L325" t="s">
        <v>180</v>
      </c>
      <c r="M325">
        <v>126417</v>
      </c>
      <c r="N325">
        <v>1</v>
      </c>
      <c r="O325">
        <v>2</v>
      </c>
      <c r="P325">
        <v>173</v>
      </c>
      <c r="Q325">
        <v>26.5</v>
      </c>
      <c r="R325">
        <v>5</v>
      </c>
      <c r="S325">
        <v>1</v>
      </c>
      <c r="T325" t="s">
        <v>182</v>
      </c>
      <c r="U325" t="s">
        <v>182</v>
      </c>
      <c r="V325" t="s">
        <v>7</v>
      </c>
      <c r="W325" t="s">
        <v>182</v>
      </c>
      <c r="X325">
        <v>4</v>
      </c>
      <c r="Y325" t="s">
        <v>182</v>
      </c>
      <c r="Z325" t="s">
        <v>182</v>
      </c>
      <c r="AA325" s="47">
        <v>9.9999999999999995E-7</v>
      </c>
      <c r="AB325" t="s">
        <v>182</v>
      </c>
      <c r="AC325">
        <v>55</v>
      </c>
      <c r="AD325">
        <v>2</v>
      </c>
      <c r="AE325">
        <v>1</v>
      </c>
      <c r="AF325">
        <v>2</v>
      </c>
      <c r="AG325" t="s">
        <v>182</v>
      </c>
      <c r="AH325" t="s">
        <v>182</v>
      </c>
      <c r="AI325" t="s">
        <v>182</v>
      </c>
      <c r="AJ325">
        <v>1</v>
      </c>
      <c r="AK325" t="s">
        <v>182</v>
      </c>
      <c r="AL325" t="s">
        <v>182</v>
      </c>
      <c r="AM325" t="s">
        <v>182</v>
      </c>
      <c r="AN325" t="s">
        <v>182</v>
      </c>
      <c r="AO325" t="b">
        <v>1</v>
      </c>
      <c r="AQ325" s="10">
        <f t="shared" si="10"/>
        <v>52400528.409400001</v>
      </c>
      <c r="AR325" s="10">
        <f t="shared" si="11"/>
        <v>8026670.5367000001</v>
      </c>
    </row>
    <row r="326" spans="1:44" x14ac:dyDescent="0.3">
      <c r="A326">
        <v>325</v>
      </c>
      <c r="B326">
        <v>11</v>
      </c>
      <c r="C326">
        <v>1</v>
      </c>
      <c r="D326">
        <v>26.5</v>
      </c>
      <c r="E326">
        <v>0.5</v>
      </c>
      <c r="F326">
        <v>302893.22779999999</v>
      </c>
      <c r="G326">
        <v>2019207</v>
      </c>
      <c r="H326">
        <v>24061</v>
      </c>
      <c r="I326">
        <v>1019</v>
      </c>
      <c r="J326" t="s">
        <v>180</v>
      </c>
      <c r="K326" t="s">
        <v>181</v>
      </c>
      <c r="L326" t="s">
        <v>180</v>
      </c>
      <c r="M326">
        <v>126417</v>
      </c>
      <c r="N326">
        <v>1</v>
      </c>
      <c r="O326">
        <v>10</v>
      </c>
      <c r="P326">
        <v>176</v>
      </c>
      <c r="Q326">
        <v>26.5</v>
      </c>
      <c r="R326">
        <v>5</v>
      </c>
      <c r="S326">
        <v>2</v>
      </c>
      <c r="T326" t="s">
        <v>182</v>
      </c>
      <c r="U326" t="s">
        <v>182</v>
      </c>
      <c r="V326" t="s">
        <v>7</v>
      </c>
      <c r="W326" t="s">
        <v>182</v>
      </c>
      <c r="X326">
        <v>4</v>
      </c>
      <c r="Y326" t="s">
        <v>182</v>
      </c>
      <c r="Z326" t="s">
        <v>182</v>
      </c>
      <c r="AA326" s="47">
        <v>9.9999999999999995E-7</v>
      </c>
      <c r="AB326" t="s">
        <v>182</v>
      </c>
      <c r="AC326">
        <v>56</v>
      </c>
      <c r="AD326">
        <v>2</v>
      </c>
      <c r="AE326">
        <v>1</v>
      </c>
      <c r="AF326">
        <v>1</v>
      </c>
      <c r="AG326" t="s">
        <v>182</v>
      </c>
      <c r="AH326" t="s">
        <v>182</v>
      </c>
      <c r="AI326" t="s">
        <v>182</v>
      </c>
      <c r="AJ326">
        <v>1</v>
      </c>
      <c r="AK326" t="s">
        <v>182</v>
      </c>
      <c r="AL326" t="s">
        <v>182</v>
      </c>
      <c r="AM326" t="s">
        <v>182</v>
      </c>
      <c r="AN326" t="s">
        <v>182</v>
      </c>
      <c r="AO326" t="b">
        <v>1</v>
      </c>
      <c r="AQ326" s="10">
        <f t="shared" si="10"/>
        <v>53309208.092799999</v>
      </c>
      <c r="AR326" s="10">
        <f t="shared" si="11"/>
        <v>8026670.5367000001</v>
      </c>
    </row>
    <row r="327" spans="1:44" x14ac:dyDescent="0.3">
      <c r="A327">
        <v>326</v>
      </c>
      <c r="B327">
        <v>11</v>
      </c>
      <c r="C327">
        <v>1</v>
      </c>
      <c r="D327">
        <v>26.5</v>
      </c>
      <c r="E327">
        <v>0.5</v>
      </c>
      <c r="F327">
        <v>302893.22779999999</v>
      </c>
      <c r="G327">
        <v>2019207</v>
      </c>
      <c r="H327">
        <v>24061</v>
      </c>
      <c r="I327">
        <v>1019</v>
      </c>
      <c r="J327" t="s">
        <v>180</v>
      </c>
      <c r="K327" t="s">
        <v>181</v>
      </c>
      <c r="L327" t="s">
        <v>180</v>
      </c>
      <c r="M327">
        <v>126417</v>
      </c>
      <c r="N327">
        <v>1</v>
      </c>
      <c r="O327">
        <v>20</v>
      </c>
      <c r="P327">
        <v>161</v>
      </c>
      <c r="Q327">
        <v>26.5</v>
      </c>
      <c r="R327">
        <v>4</v>
      </c>
      <c r="S327">
        <v>2</v>
      </c>
      <c r="T327" t="s">
        <v>182</v>
      </c>
      <c r="U327" t="s">
        <v>182</v>
      </c>
      <c r="V327" t="s">
        <v>7</v>
      </c>
      <c r="W327" t="s">
        <v>182</v>
      </c>
      <c r="X327">
        <v>4</v>
      </c>
      <c r="Y327" t="s">
        <v>182</v>
      </c>
      <c r="Z327" t="s">
        <v>182</v>
      </c>
      <c r="AA327" t="s">
        <v>182</v>
      </c>
      <c r="AB327" t="s">
        <v>182</v>
      </c>
      <c r="AC327">
        <v>57</v>
      </c>
      <c r="AD327">
        <v>2</v>
      </c>
      <c r="AE327">
        <v>1</v>
      </c>
      <c r="AF327">
        <v>1</v>
      </c>
      <c r="AG327" t="s">
        <v>182</v>
      </c>
      <c r="AH327" t="s">
        <v>182</v>
      </c>
      <c r="AI327" t="s">
        <v>182</v>
      </c>
      <c r="AJ327">
        <v>1</v>
      </c>
      <c r="AK327" t="s">
        <v>182</v>
      </c>
      <c r="AL327" t="s">
        <v>182</v>
      </c>
      <c r="AM327" t="s">
        <v>182</v>
      </c>
      <c r="AN327" t="s">
        <v>182</v>
      </c>
      <c r="AO327" t="b">
        <v>1</v>
      </c>
      <c r="AQ327" s="10">
        <f t="shared" si="10"/>
        <v>48765809.675799996</v>
      </c>
      <c r="AR327" s="10">
        <f t="shared" si="11"/>
        <v>8026670.5367000001</v>
      </c>
    </row>
    <row r="328" spans="1:44" x14ac:dyDescent="0.3">
      <c r="A328">
        <v>327</v>
      </c>
      <c r="B328">
        <v>11</v>
      </c>
      <c r="C328">
        <v>1</v>
      </c>
      <c r="D328">
        <v>26.5</v>
      </c>
      <c r="E328">
        <v>0.5</v>
      </c>
      <c r="F328">
        <v>302893.22779999999</v>
      </c>
      <c r="G328">
        <v>2019207</v>
      </c>
      <c r="H328">
        <v>24061</v>
      </c>
      <c r="I328">
        <v>1019</v>
      </c>
      <c r="J328" t="s">
        <v>180</v>
      </c>
      <c r="K328" t="s">
        <v>181</v>
      </c>
      <c r="L328" t="s">
        <v>180</v>
      </c>
      <c r="M328">
        <v>126417</v>
      </c>
      <c r="N328">
        <v>1</v>
      </c>
      <c r="O328">
        <v>30</v>
      </c>
      <c r="P328">
        <v>159</v>
      </c>
      <c r="Q328">
        <v>26.5</v>
      </c>
      <c r="R328">
        <v>3</v>
      </c>
      <c r="S328">
        <v>1</v>
      </c>
      <c r="T328" t="s">
        <v>182</v>
      </c>
      <c r="U328" t="s">
        <v>182</v>
      </c>
      <c r="V328" t="s">
        <v>7</v>
      </c>
      <c r="W328" t="s">
        <v>182</v>
      </c>
      <c r="X328">
        <v>4</v>
      </c>
      <c r="Y328" t="s">
        <v>182</v>
      </c>
      <c r="Z328" t="s">
        <v>182</v>
      </c>
      <c r="AA328" s="47">
        <v>9.9999999999999995E-7</v>
      </c>
      <c r="AB328" t="s">
        <v>182</v>
      </c>
      <c r="AC328">
        <v>56</v>
      </c>
      <c r="AD328">
        <v>2</v>
      </c>
      <c r="AE328">
        <v>1</v>
      </c>
      <c r="AF328">
        <v>1</v>
      </c>
      <c r="AG328" t="s">
        <v>182</v>
      </c>
      <c r="AH328" t="s">
        <v>182</v>
      </c>
      <c r="AI328" t="s">
        <v>182</v>
      </c>
      <c r="AJ328">
        <v>1</v>
      </c>
      <c r="AK328" t="s">
        <v>182</v>
      </c>
      <c r="AL328" t="s">
        <v>182</v>
      </c>
      <c r="AM328" t="s">
        <v>182</v>
      </c>
      <c r="AN328" t="s">
        <v>182</v>
      </c>
      <c r="AO328" t="b">
        <v>1</v>
      </c>
      <c r="AQ328" s="10">
        <f t="shared" si="10"/>
        <v>48160023.220200002</v>
      </c>
      <c r="AR328" s="10">
        <f t="shared" si="11"/>
        <v>8026670.5367000001</v>
      </c>
    </row>
    <row r="329" spans="1:44" x14ac:dyDescent="0.3">
      <c r="A329">
        <v>328</v>
      </c>
      <c r="B329">
        <v>11</v>
      </c>
      <c r="C329">
        <v>1</v>
      </c>
      <c r="D329">
        <v>26.5</v>
      </c>
      <c r="E329">
        <v>0.5</v>
      </c>
      <c r="F329">
        <v>302893.22779999999</v>
      </c>
      <c r="G329">
        <v>2019207</v>
      </c>
      <c r="H329">
        <v>24061</v>
      </c>
      <c r="I329">
        <v>1019</v>
      </c>
      <c r="J329" t="s">
        <v>180</v>
      </c>
      <c r="K329" t="s">
        <v>181</v>
      </c>
      <c r="L329" t="s">
        <v>180</v>
      </c>
      <c r="M329">
        <v>126417</v>
      </c>
      <c r="N329">
        <v>1</v>
      </c>
      <c r="O329">
        <v>31</v>
      </c>
      <c r="P329">
        <v>159</v>
      </c>
      <c r="Q329">
        <v>26.5</v>
      </c>
      <c r="R329">
        <v>4</v>
      </c>
      <c r="S329">
        <v>1</v>
      </c>
      <c r="T329" t="s">
        <v>182</v>
      </c>
      <c r="U329" t="s">
        <v>182</v>
      </c>
      <c r="V329" t="s">
        <v>7</v>
      </c>
      <c r="W329" t="s">
        <v>182</v>
      </c>
      <c r="X329">
        <v>4</v>
      </c>
      <c r="Y329" t="s">
        <v>182</v>
      </c>
      <c r="Z329" t="s">
        <v>182</v>
      </c>
      <c r="AA329" s="47">
        <v>9.9999999999999995E-7</v>
      </c>
      <c r="AB329" t="s">
        <v>182</v>
      </c>
      <c r="AC329">
        <v>56</v>
      </c>
      <c r="AD329">
        <v>2</v>
      </c>
      <c r="AE329">
        <v>1</v>
      </c>
      <c r="AF329">
        <v>1</v>
      </c>
      <c r="AG329" t="s">
        <v>182</v>
      </c>
      <c r="AH329" t="s">
        <v>182</v>
      </c>
      <c r="AI329" t="s">
        <v>182</v>
      </c>
      <c r="AJ329">
        <v>1</v>
      </c>
      <c r="AK329" t="s">
        <v>182</v>
      </c>
      <c r="AL329" t="s">
        <v>182</v>
      </c>
      <c r="AM329" t="s">
        <v>182</v>
      </c>
      <c r="AN329" t="s">
        <v>182</v>
      </c>
      <c r="AO329" t="b">
        <v>1</v>
      </c>
      <c r="AQ329" s="10">
        <f t="shared" si="10"/>
        <v>48160023.220200002</v>
      </c>
      <c r="AR329" s="10">
        <f t="shared" si="11"/>
        <v>8026670.5367000001</v>
      </c>
    </row>
    <row r="330" spans="1:44" x14ac:dyDescent="0.3">
      <c r="A330">
        <v>329</v>
      </c>
      <c r="B330">
        <v>11</v>
      </c>
      <c r="C330">
        <v>1</v>
      </c>
      <c r="D330">
        <v>26.5</v>
      </c>
      <c r="E330">
        <v>0.5</v>
      </c>
      <c r="F330">
        <v>302893.22779999999</v>
      </c>
      <c r="G330">
        <v>2019207</v>
      </c>
      <c r="H330">
        <v>24061</v>
      </c>
      <c r="I330">
        <v>1019</v>
      </c>
      <c r="J330" t="s">
        <v>180</v>
      </c>
      <c r="K330" t="s">
        <v>181</v>
      </c>
      <c r="L330" t="s">
        <v>180</v>
      </c>
      <c r="M330">
        <v>126417</v>
      </c>
      <c r="N330">
        <v>1</v>
      </c>
      <c r="O330">
        <v>37</v>
      </c>
      <c r="P330">
        <v>199</v>
      </c>
      <c r="Q330">
        <v>26.5</v>
      </c>
      <c r="R330">
        <v>5</v>
      </c>
      <c r="S330">
        <v>1</v>
      </c>
      <c r="T330" t="s">
        <v>182</v>
      </c>
      <c r="U330" t="s">
        <v>182</v>
      </c>
      <c r="V330" t="s">
        <v>7</v>
      </c>
      <c r="W330" t="s">
        <v>182</v>
      </c>
      <c r="X330">
        <v>2</v>
      </c>
      <c r="Y330" t="s">
        <v>182</v>
      </c>
      <c r="Z330" t="s">
        <v>182</v>
      </c>
      <c r="AA330" s="47">
        <v>5.0000000000000004E-6</v>
      </c>
      <c r="AB330" t="s">
        <v>182</v>
      </c>
      <c r="AC330">
        <v>56</v>
      </c>
      <c r="AD330">
        <v>2</v>
      </c>
      <c r="AE330">
        <v>1</v>
      </c>
      <c r="AF330">
        <v>1</v>
      </c>
      <c r="AG330" t="s">
        <v>182</v>
      </c>
      <c r="AH330" t="s">
        <v>182</v>
      </c>
      <c r="AI330" t="s">
        <v>182</v>
      </c>
      <c r="AJ330">
        <v>1</v>
      </c>
      <c r="AK330" t="s">
        <v>182</v>
      </c>
      <c r="AL330" t="s">
        <v>182</v>
      </c>
      <c r="AM330" t="s">
        <v>182</v>
      </c>
      <c r="AN330" t="s">
        <v>182</v>
      </c>
      <c r="AO330" t="b">
        <v>1</v>
      </c>
      <c r="AQ330" s="10">
        <f t="shared" si="10"/>
        <v>60275752.332199998</v>
      </c>
      <c r="AR330" s="10">
        <f t="shared" si="11"/>
        <v>8026670.5367000001</v>
      </c>
    </row>
    <row r="331" spans="1:44" x14ac:dyDescent="0.3">
      <c r="A331">
        <v>330</v>
      </c>
      <c r="B331">
        <v>11</v>
      </c>
      <c r="C331">
        <v>1</v>
      </c>
      <c r="D331">
        <v>26.5</v>
      </c>
      <c r="E331">
        <v>0.5</v>
      </c>
      <c r="F331">
        <v>302893.22779999999</v>
      </c>
      <c r="G331">
        <v>2019207</v>
      </c>
      <c r="H331">
        <v>24061</v>
      </c>
      <c r="I331">
        <v>1019</v>
      </c>
      <c r="J331" t="s">
        <v>180</v>
      </c>
      <c r="K331" t="s">
        <v>181</v>
      </c>
      <c r="L331" t="s">
        <v>180</v>
      </c>
      <c r="M331">
        <v>126417</v>
      </c>
      <c r="N331">
        <v>1</v>
      </c>
      <c r="O331">
        <v>45</v>
      </c>
      <c r="P331">
        <v>171</v>
      </c>
      <c r="Q331">
        <v>26.5</v>
      </c>
      <c r="R331">
        <v>4</v>
      </c>
      <c r="S331">
        <v>1</v>
      </c>
      <c r="T331" t="s">
        <v>182</v>
      </c>
      <c r="U331" t="s">
        <v>182</v>
      </c>
      <c r="V331" t="s">
        <v>7</v>
      </c>
      <c r="W331" t="s">
        <v>182</v>
      </c>
      <c r="X331">
        <v>4</v>
      </c>
      <c r="Y331" t="s">
        <v>182</v>
      </c>
      <c r="Z331" t="s">
        <v>182</v>
      </c>
      <c r="AA331" s="47">
        <v>9.9999999999999995E-7</v>
      </c>
      <c r="AB331" t="s">
        <v>182</v>
      </c>
      <c r="AC331">
        <v>56</v>
      </c>
      <c r="AD331">
        <v>2</v>
      </c>
      <c r="AE331">
        <v>1</v>
      </c>
      <c r="AF331">
        <v>1</v>
      </c>
      <c r="AG331" t="s">
        <v>182</v>
      </c>
      <c r="AH331" t="s">
        <v>182</v>
      </c>
      <c r="AI331" t="s">
        <v>182</v>
      </c>
      <c r="AJ331">
        <v>1</v>
      </c>
      <c r="AK331" t="s">
        <v>182</v>
      </c>
      <c r="AL331" t="s">
        <v>182</v>
      </c>
      <c r="AM331" t="s">
        <v>182</v>
      </c>
      <c r="AN331" t="s">
        <v>182</v>
      </c>
      <c r="AO331" t="b">
        <v>1</v>
      </c>
      <c r="AQ331" s="10">
        <f t="shared" si="10"/>
        <v>51794741.9538</v>
      </c>
      <c r="AR331" s="10">
        <f t="shared" si="11"/>
        <v>8026670.5367000001</v>
      </c>
    </row>
    <row r="332" spans="1:44" x14ac:dyDescent="0.3">
      <c r="A332">
        <v>331</v>
      </c>
      <c r="B332">
        <v>11</v>
      </c>
      <c r="C332">
        <v>1</v>
      </c>
      <c r="D332">
        <v>26.5</v>
      </c>
      <c r="E332">
        <v>0.5</v>
      </c>
      <c r="F332">
        <v>302893.22779999999</v>
      </c>
      <c r="G332">
        <v>2019207</v>
      </c>
      <c r="H332">
        <v>24061</v>
      </c>
      <c r="I332">
        <v>1019</v>
      </c>
      <c r="J332" t="s">
        <v>180</v>
      </c>
      <c r="K332" t="s">
        <v>181</v>
      </c>
      <c r="L332" t="s">
        <v>180</v>
      </c>
      <c r="M332">
        <v>126417</v>
      </c>
      <c r="N332">
        <v>1</v>
      </c>
      <c r="O332">
        <v>56</v>
      </c>
      <c r="P332">
        <v>157</v>
      </c>
      <c r="Q332">
        <v>26.5</v>
      </c>
      <c r="R332">
        <v>4</v>
      </c>
      <c r="S332">
        <v>1</v>
      </c>
      <c r="T332" t="s">
        <v>182</v>
      </c>
      <c r="U332" t="s">
        <v>182</v>
      </c>
      <c r="V332" t="s">
        <v>7</v>
      </c>
      <c r="W332" t="s">
        <v>182</v>
      </c>
      <c r="X332">
        <v>4</v>
      </c>
      <c r="Y332" t="s">
        <v>182</v>
      </c>
      <c r="Z332" t="s">
        <v>182</v>
      </c>
      <c r="AA332" s="47">
        <v>9.9999999999999995E-7</v>
      </c>
      <c r="AB332" t="s">
        <v>182</v>
      </c>
      <c r="AC332">
        <v>56</v>
      </c>
      <c r="AD332">
        <v>2</v>
      </c>
      <c r="AE332">
        <v>1</v>
      </c>
      <c r="AF332">
        <v>1</v>
      </c>
      <c r="AG332" t="s">
        <v>182</v>
      </c>
      <c r="AH332" t="s">
        <v>182</v>
      </c>
      <c r="AI332" t="s">
        <v>182</v>
      </c>
      <c r="AJ332">
        <v>1</v>
      </c>
      <c r="AK332" t="s">
        <v>182</v>
      </c>
      <c r="AL332" t="s">
        <v>182</v>
      </c>
      <c r="AM332" t="s">
        <v>182</v>
      </c>
      <c r="AN332" t="s">
        <v>182</v>
      </c>
      <c r="AO332" t="b">
        <v>1</v>
      </c>
      <c r="AQ332" s="10">
        <f t="shared" si="10"/>
        <v>47554236.764600001</v>
      </c>
      <c r="AR332" s="10">
        <f t="shared" si="11"/>
        <v>8026670.5367000001</v>
      </c>
    </row>
    <row r="333" spans="1:44" x14ac:dyDescent="0.3">
      <c r="A333">
        <v>332</v>
      </c>
      <c r="B333">
        <v>11</v>
      </c>
      <c r="C333">
        <v>1</v>
      </c>
      <c r="D333">
        <v>26.5</v>
      </c>
      <c r="E333">
        <v>0.5</v>
      </c>
      <c r="F333">
        <v>302893.22779999999</v>
      </c>
      <c r="G333">
        <v>2019207</v>
      </c>
      <c r="H333">
        <v>24061</v>
      </c>
      <c r="I333">
        <v>1019</v>
      </c>
      <c r="J333" t="s">
        <v>180</v>
      </c>
      <c r="K333" t="s">
        <v>181</v>
      </c>
      <c r="L333" t="s">
        <v>180</v>
      </c>
      <c r="M333">
        <v>126417</v>
      </c>
      <c r="N333">
        <v>1</v>
      </c>
      <c r="O333">
        <v>59</v>
      </c>
      <c r="P333">
        <v>131</v>
      </c>
      <c r="Q333">
        <v>26.5</v>
      </c>
      <c r="R333">
        <v>4</v>
      </c>
      <c r="S333">
        <v>2</v>
      </c>
      <c r="T333" t="s">
        <v>182</v>
      </c>
      <c r="U333" t="s">
        <v>182</v>
      </c>
      <c r="V333" t="s">
        <v>7</v>
      </c>
      <c r="W333" t="s">
        <v>182</v>
      </c>
      <c r="X333">
        <v>4</v>
      </c>
      <c r="Y333" t="s">
        <v>182</v>
      </c>
      <c r="Z333" t="s">
        <v>182</v>
      </c>
      <c r="AA333" t="s">
        <v>182</v>
      </c>
      <c r="AB333" t="s">
        <v>182</v>
      </c>
      <c r="AC333">
        <v>57</v>
      </c>
      <c r="AD333">
        <v>2</v>
      </c>
      <c r="AE333">
        <v>1</v>
      </c>
      <c r="AF333">
        <v>1</v>
      </c>
      <c r="AG333" t="s">
        <v>182</v>
      </c>
      <c r="AH333" t="s">
        <v>182</v>
      </c>
      <c r="AI333" t="s">
        <v>182</v>
      </c>
      <c r="AJ333">
        <v>1</v>
      </c>
      <c r="AK333" t="s">
        <v>182</v>
      </c>
      <c r="AL333" t="s">
        <v>182</v>
      </c>
      <c r="AM333" t="s">
        <v>182</v>
      </c>
      <c r="AN333" t="s">
        <v>182</v>
      </c>
      <c r="AO333" t="b">
        <v>1</v>
      </c>
      <c r="AQ333" s="10">
        <f t="shared" si="10"/>
        <v>39679012.841799997</v>
      </c>
      <c r="AR333" s="10">
        <f t="shared" si="11"/>
        <v>8026670.5367000001</v>
      </c>
    </row>
    <row r="334" spans="1:44" x14ac:dyDescent="0.3">
      <c r="A334">
        <v>333</v>
      </c>
      <c r="B334">
        <v>11</v>
      </c>
      <c r="C334">
        <v>1</v>
      </c>
      <c r="D334">
        <v>26.5</v>
      </c>
      <c r="E334">
        <v>0.5</v>
      </c>
      <c r="F334">
        <v>302893.22779999999</v>
      </c>
      <c r="G334">
        <v>2019207</v>
      </c>
      <c r="H334">
        <v>24066</v>
      </c>
      <c r="I334">
        <v>1019</v>
      </c>
      <c r="J334" t="s">
        <v>180</v>
      </c>
      <c r="K334" t="s">
        <v>181</v>
      </c>
      <c r="L334" t="s">
        <v>180</v>
      </c>
      <c r="M334">
        <v>126417</v>
      </c>
      <c r="N334">
        <v>1</v>
      </c>
      <c r="O334">
        <v>11</v>
      </c>
      <c r="P334">
        <v>170</v>
      </c>
      <c r="Q334">
        <v>26.5</v>
      </c>
      <c r="R334">
        <v>4</v>
      </c>
      <c r="S334">
        <v>1</v>
      </c>
      <c r="T334" t="s">
        <v>182</v>
      </c>
      <c r="U334" t="s">
        <v>182</v>
      </c>
      <c r="V334" t="s">
        <v>7</v>
      </c>
      <c r="W334" t="s">
        <v>182</v>
      </c>
      <c r="X334">
        <v>3</v>
      </c>
      <c r="Y334" t="s">
        <v>182</v>
      </c>
      <c r="Z334" t="s">
        <v>182</v>
      </c>
      <c r="AA334" t="s">
        <v>182</v>
      </c>
      <c r="AB334" t="s">
        <v>182</v>
      </c>
      <c r="AC334">
        <v>56</v>
      </c>
      <c r="AD334">
        <v>2</v>
      </c>
      <c r="AE334">
        <v>1</v>
      </c>
      <c r="AF334">
        <v>2</v>
      </c>
      <c r="AG334" t="s">
        <v>182</v>
      </c>
      <c r="AH334" t="s">
        <v>182</v>
      </c>
      <c r="AI334" t="s">
        <v>182</v>
      </c>
      <c r="AJ334">
        <v>2</v>
      </c>
      <c r="AK334" t="s">
        <v>182</v>
      </c>
      <c r="AL334" t="s">
        <v>182</v>
      </c>
      <c r="AM334" t="s">
        <v>182</v>
      </c>
      <c r="AN334" t="s">
        <v>182</v>
      </c>
      <c r="AO334" t="b">
        <v>1</v>
      </c>
      <c r="AQ334" s="10">
        <f t="shared" si="10"/>
        <v>51491848.725999996</v>
      </c>
      <c r="AR334" s="10">
        <f t="shared" si="11"/>
        <v>8026670.5367000001</v>
      </c>
    </row>
    <row r="335" spans="1:44" x14ac:dyDescent="0.3">
      <c r="A335">
        <v>334</v>
      </c>
      <c r="B335">
        <v>11</v>
      </c>
      <c r="C335">
        <v>1</v>
      </c>
      <c r="D335">
        <v>26.5</v>
      </c>
      <c r="E335">
        <v>0.5</v>
      </c>
      <c r="F335">
        <v>302893.22779999999</v>
      </c>
      <c r="G335">
        <v>2019207</v>
      </c>
      <c r="H335">
        <v>24066</v>
      </c>
      <c r="I335">
        <v>1019</v>
      </c>
      <c r="J335" t="s">
        <v>180</v>
      </c>
      <c r="K335" t="s">
        <v>181</v>
      </c>
      <c r="L335" t="s">
        <v>180</v>
      </c>
      <c r="M335">
        <v>126417</v>
      </c>
      <c r="N335">
        <v>1</v>
      </c>
      <c r="O335">
        <v>16</v>
      </c>
      <c r="P335">
        <v>145</v>
      </c>
      <c r="Q335">
        <v>26.5</v>
      </c>
      <c r="R335">
        <v>5</v>
      </c>
      <c r="S335">
        <v>1</v>
      </c>
      <c r="T335" t="s">
        <v>182</v>
      </c>
      <c r="U335" t="s">
        <v>182</v>
      </c>
      <c r="V335" t="s">
        <v>7</v>
      </c>
      <c r="W335" t="s">
        <v>182</v>
      </c>
      <c r="X335">
        <v>2</v>
      </c>
      <c r="Y335" t="s">
        <v>182</v>
      </c>
      <c r="Z335" t="s">
        <v>182</v>
      </c>
      <c r="AA335" t="s">
        <v>182</v>
      </c>
      <c r="AB335" t="s">
        <v>182</v>
      </c>
      <c r="AC335">
        <v>57</v>
      </c>
      <c r="AD335">
        <v>2</v>
      </c>
      <c r="AE335">
        <v>1</v>
      </c>
      <c r="AF335">
        <v>3</v>
      </c>
      <c r="AG335" t="s">
        <v>182</v>
      </c>
      <c r="AH335" t="s">
        <v>182</v>
      </c>
      <c r="AI335" t="s">
        <v>182</v>
      </c>
      <c r="AJ335">
        <v>1</v>
      </c>
      <c r="AK335" t="s">
        <v>182</v>
      </c>
      <c r="AL335" t="s">
        <v>182</v>
      </c>
      <c r="AM335" t="s">
        <v>182</v>
      </c>
      <c r="AN335" t="s">
        <v>182</v>
      </c>
      <c r="AO335" t="b">
        <v>1</v>
      </c>
      <c r="AQ335" s="10">
        <f t="shared" si="10"/>
        <v>43919518.030999996</v>
      </c>
      <c r="AR335" s="10">
        <f t="shared" si="11"/>
        <v>8026670.5367000001</v>
      </c>
    </row>
    <row r="336" spans="1:44" x14ac:dyDescent="0.3">
      <c r="A336">
        <v>335</v>
      </c>
      <c r="B336">
        <v>11</v>
      </c>
      <c r="C336">
        <v>1</v>
      </c>
      <c r="D336">
        <v>26.5</v>
      </c>
      <c r="E336">
        <v>0.5</v>
      </c>
      <c r="F336">
        <v>302893.22779999999</v>
      </c>
      <c r="G336">
        <v>2019207</v>
      </c>
      <c r="H336">
        <v>24066</v>
      </c>
      <c r="I336">
        <v>1019</v>
      </c>
      <c r="J336" t="s">
        <v>180</v>
      </c>
      <c r="K336" t="s">
        <v>181</v>
      </c>
      <c r="L336" t="s">
        <v>180</v>
      </c>
      <c r="M336">
        <v>126417</v>
      </c>
      <c r="N336">
        <v>1</v>
      </c>
      <c r="O336">
        <v>24</v>
      </c>
      <c r="P336">
        <v>190</v>
      </c>
      <c r="Q336">
        <v>26.5</v>
      </c>
      <c r="R336">
        <v>8</v>
      </c>
      <c r="S336">
        <v>1</v>
      </c>
      <c r="T336" t="s">
        <v>182</v>
      </c>
      <c r="U336" t="s">
        <v>182</v>
      </c>
      <c r="V336" t="s">
        <v>7</v>
      </c>
      <c r="W336" t="s">
        <v>182</v>
      </c>
      <c r="X336">
        <v>3</v>
      </c>
      <c r="Y336" t="s">
        <v>182</v>
      </c>
      <c r="Z336" t="s">
        <v>182</v>
      </c>
      <c r="AA336" t="s">
        <v>182</v>
      </c>
      <c r="AB336" t="s">
        <v>182</v>
      </c>
      <c r="AC336">
        <v>57</v>
      </c>
      <c r="AD336">
        <v>2</v>
      </c>
      <c r="AE336">
        <v>1</v>
      </c>
      <c r="AF336">
        <v>2</v>
      </c>
      <c r="AG336" t="s">
        <v>182</v>
      </c>
      <c r="AH336" t="s">
        <v>182</v>
      </c>
      <c r="AI336" t="s">
        <v>182</v>
      </c>
      <c r="AJ336">
        <v>1</v>
      </c>
      <c r="AK336" t="s">
        <v>182</v>
      </c>
      <c r="AL336" t="s">
        <v>182</v>
      </c>
      <c r="AM336" t="s">
        <v>182</v>
      </c>
      <c r="AN336" t="s">
        <v>182</v>
      </c>
      <c r="AO336" t="b">
        <v>1</v>
      </c>
      <c r="AQ336" s="10">
        <f t="shared" si="10"/>
        <v>57549713.281999998</v>
      </c>
      <c r="AR336" s="10">
        <f t="shared" si="11"/>
        <v>8026670.5367000001</v>
      </c>
    </row>
    <row r="337" spans="1:44" x14ac:dyDescent="0.3">
      <c r="A337">
        <v>336</v>
      </c>
      <c r="B337">
        <v>11</v>
      </c>
      <c r="C337">
        <v>1</v>
      </c>
      <c r="D337">
        <v>26.5</v>
      </c>
      <c r="E337">
        <v>0.5</v>
      </c>
      <c r="F337">
        <v>302893.22779999999</v>
      </c>
      <c r="G337">
        <v>2019207</v>
      </c>
      <c r="H337">
        <v>24066</v>
      </c>
      <c r="I337">
        <v>1019</v>
      </c>
      <c r="J337" t="s">
        <v>180</v>
      </c>
      <c r="K337" t="s">
        <v>181</v>
      </c>
      <c r="L337" t="s">
        <v>180</v>
      </c>
      <c r="M337">
        <v>126417</v>
      </c>
      <c r="N337">
        <v>1</v>
      </c>
      <c r="O337">
        <v>32</v>
      </c>
      <c r="P337">
        <v>158</v>
      </c>
      <c r="Q337">
        <v>26.5</v>
      </c>
      <c r="R337">
        <v>5</v>
      </c>
      <c r="S337">
        <v>2</v>
      </c>
      <c r="T337" t="s">
        <v>182</v>
      </c>
      <c r="U337" t="s">
        <v>182</v>
      </c>
      <c r="V337" t="s">
        <v>7</v>
      </c>
      <c r="W337" t="s">
        <v>182</v>
      </c>
      <c r="X337">
        <v>2</v>
      </c>
      <c r="Y337" t="s">
        <v>182</v>
      </c>
      <c r="Z337" t="s">
        <v>182</v>
      </c>
      <c r="AA337" t="s">
        <v>182</v>
      </c>
      <c r="AB337" t="s">
        <v>182</v>
      </c>
      <c r="AC337">
        <v>57</v>
      </c>
      <c r="AD337">
        <v>2</v>
      </c>
      <c r="AE337">
        <v>1</v>
      </c>
      <c r="AF337">
        <v>2</v>
      </c>
      <c r="AG337" t="s">
        <v>182</v>
      </c>
      <c r="AH337" t="s">
        <v>182</v>
      </c>
      <c r="AI337" t="s">
        <v>182</v>
      </c>
      <c r="AJ337">
        <v>1</v>
      </c>
      <c r="AK337" t="s">
        <v>182</v>
      </c>
      <c r="AL337" t="s">
        <v>182</v>
      </c>
      <c r="AM337" t="s">
        <v>182</v>
      </c>
      <c r="AN337" t="s">
        <v>182</v>
      </c>
      <c r="AO337" t="b">
        <v>1</v>
      </c>
      <c r="AQ337" s="10">
        <f t="shared" si="10"/>
        <v>47857129.992399998</v>
      </c>
      <c r="AR337" s="10">
        <f t="shared" si="11"/>
        <v>8026670.5367000001</v>
      </c>
    </row>
    <row r="338" spans="1:44" x14ac:dyDescent="0.3">
      <c r="A338">
        <v>337</v>
      </c>
      <c r="B338">
        <v>11</v>
      </c>
      <c r="C338">
        <v>1</v>
      </c>
      <c r="D338">
        <v>26.5</v>
      </c>
      <c r="E338">
        <v>0.5</v>
      </c>
      <c r="F338">
        <v>302893.22779999999</v>
      </c>
      <c r="G338">
        <v>2019207</v>
      </c>
      <c r="H338">
        <v>24067</v>
      </c>
      <c r="I338">
        <v>1019</v>
      </c>
      <c r="J338" t="s">
        <v>180</v>
      </c>
      <c r="K338" t="s">
        <v>181</v>
      </c>
      <c r="L338" t="s">
        <v>180</v>
      </c>
      <c r="M338">
        <v>126417</v>
      </c>
      <c r="N338">
        <v>1</v>
      </c>
      <c r="O338">
        <v>6</v>
      </c>
      <c r="P338">
        <v>173</v>
      </c>
      <c r="Q338">
        <v>26.5</v>
      </c>
      <c r="R338">
        <v>5</v>
      </c>
      <c r="S338">
        <v>1</v>
      </c>
      <c r="T338" t="s">
        <v>182</v>
      </c>
      <c r="U338" t="s">
        <v>182</v>
      </c>
      <c r="V338" t="s">
        <v>7</v>
      </c>
      <c r="W338" t="s">
        <v>182</v>
      </c>
      <c r="X338">
        <v>4</v>
      </c>
      <c r="Y338" t="s">
        <v>182</v>
      </c>
      <c r="Z338" t="s">
        <v>182</v>
      </c>
      <c r="AA338" t="s">
        <v>182</v>
      </c>
      <c r="AB338" t="s">
        <v>182</v>
      </c>
      <c r="AC338">
        <v>56</v>
      </c>
      <c r="AD338">
        <v>2</v>
      </c>
      <c r="AE338">
        <v>1</v>
      </c>
      <c r="AF338">
        <v>2</v>
      </c>
      <c r="AG338" t="s">
        <v>182</v>
      </c>
      <c r="AH338" t="s">
        <v>182</v>
      </c>
      <c r="AI338" t="s">
        <v>182</v>
      </c>
      <c r="AJ338">
        <v>2</v>
      </c>
      <c r="AK338" t="s">
        <v>182</v>
      </c>
      <c r="AL338" t="s">
        <v>182</v>
      </c>
      <c r="AM338" t="s">
        <v>182</v>
      </c>
      <c r="AN338" t="s">
        <v>182</v>
      </c>
      <c r="AO338" t="b">
        <v>1</v>
      </c>
      <c r="AQ338" s="10">
        <f t="shared" si="10"/>
        <v>52400528.409400001</v>
      </c>
      <c r="AR338" s="10">
        <f t="shared" si="11"/>
        <v>8026670.5367000001</v>
      </c>
    </row>
    <row r="339" spans="1:44" x14ac:dyDescent="0.3">
      <c r="A339">
        <v>338</v>
      </c>
      <c r="B339">
        <v>11</v>
      </c>
      <c r="C339">
        <v>1</v>
      </c>
      <c r="D339">
        <v>26.5</v>
      </c>
      <c r="E339">
        <v>0.5</v>
      </c>
      <c r="F339">
        <v>302893.22779999999</v>
      </c>
      <c r="G339">
        <v>2019207</v>
      </c>
      <c r="H339">
        <v>24067</v>
      </c>
      <c r="I339">
        <v>1019</v>
      </c>
      <c r="J339" t="s">
        <v>180</v>
      </c>
      <c r="K339" t="s">
        <v>181</v>
      </c>
      <c r="L339" t="s">
        <v>180</v>
      </c>
      <c r="M339">
        <v>126417</v>
      </c>
      <c r="N339">
        <v>1</v>
      </c>
      <c r="O339">
        <v>21</v>
      </c>
      <c r="P339">
        <v>144</v>
      </c>
      <c r="Q339">
        <v>26.5</v>
      </c>
      <c r="R339">
        <v>6</v>
      </c>
      <c r="S339">
        <v>1</v>
      </c>
      <c r="T339" t="s">
        <v>182</v>
      </c>
      <c r="U339" t="s">
        <v>182</v>
      </c>
      <c r="V339" t="s">
        <v>7</v>
      </c>
      <c r="W339" t="s">
        <v>182</v>
      </c>
      <c r="X339">
        <v>2</v>
      </c>
      <c r="Y339" t="s">
        <v>182</v>
      </c>
      <c r="Z339" t="s">
        <v>182</v>
      </c>
      <c r="AA339" t="s">
        <v>182</v>
      </c>
      <c r="AB339" t="s">
        <v>182</v>
      </c>
      <c r="AC339">
        <v>58</v>
      </c>
      <c r="AD339">
        <v>2</v>
      </c>
      <c r="AE339">
        <v>1</v>
      </c>
      <c r="AF339">
        <v>1</v>
      </c>
      <c r="AG339" t="s">
        <v>182</v>
      </c>
      <c r="AH339" t="s">
        <v>182</v>
      </c>
      <c r="AI339" t="s">
        <v>182</v>
      </c>
      <c r="AJ339">
        <v>1</v>
      </c>
      <c r="AK339" t="s">
        <v>182</v>
      </c>
      <c r="AL339" t="s">
        <v>182</v>
      </c>
      <c r="AM339" t="s">
        <v>182</v>
      </c>
      <c r="AN339" t="s">
        <v>182</v>
      </c>
      <c r="AO339" t="b">
        <v>1</v>
      </c>
      <c r="AQ339" s="10">
        <f t="shared" si="10"/>
        <v>43616624.803199999</v>
      </c>
      <c r="AR339" s="10">
        <f t="shared" si="11"/>
        <v>8026670.5367000001</v>
      </c>
    </row>
    <row r="340" spans="1:44" x14ac:dyDescent="0.3">
      <c r="A340">
        <v>339</v>
      </c>
      <c r="B340">
        <v>11</v>
      </c>
      <c r="C340">
        <v>1</v>
      </c>
      <c r="D340">
        <v>26.5</v>
      </c>
      <c r="E340">
        <v>0.5</v>
      </c>
      <c r="F340">
        <v>302893.22779999999</v>
      </c>
      <c r="G340">
        <v>2019207</v>
      </c>
      <c r="H340">
        <v>24067</v>
      </c>
      <c r="I340">
        <v>1019</v>
      </c>
      <c r="J340" t="s">
        <v>180</v>
      </c>
      <c r="K340" t="s">
        <v>181</v>
      </c>
      <c r="L340" t="s">
        <v>180</v>
      </c>
      <c r="M340">
        <v>126417</v>
      </c>
      <c r="N340">
        <v>1</v>
      </c>
      <c r="O340">
        <v>69</v>
      </c>
      <c r="P340">
        <v>180</v>
      </c>
      <c r="Q340">
        <v>26.5</v>
      </c>
      <c r="R340">
        <v>5</v>
      </c>
      <c r="S340">
        <v>1</v>
      </c>
      <c r="T340" t="s">
        <v>182</v>
      </c>
      <c r="U340" t="s">
        <v>182</v>
      </c>
      <c r="V340" t="s">
        <v>7</v>
      </c>
      <c r="W340" t="s">
        <v>182</v>
      </c>
      <c r="X340">
        <v>4</v>
      </c>
      <c r="Y340" t="s">
        <v>182</v>
      </c>
      <c r="Z340" t="s">
        <v>182</v>
      </c>
      <c r="AA340" t="s">
        <v>182</v>
      </c>
      <c r="AB340" t="s">
        <v>182</v>
      </c>
      <c r="AC340">
        <v>56</v>
      </c>
      <c r="AD340">
        <v>2</v>
      </c>
      <c r="AE340">
        <v>1</v>
      </c>
      <c r="AF340">
        <v>2</v>
      </c>
      <c r="AG340" t="s">
        <v>182</v>
      </c>
      <c r="AH340" t="s">
        <v>182</v>
      </c>
      <c r="AI340" t="s">
        <v>182</v>
      </c>
      <c r="AJ340">
        <v>2</v>
      </c>
      <c r="AK340" t="s">
        <v>182</v>
      </c>
      <c r="AL340" t="s">
        <v>182</v>
      </c>
      <c r="AM340" t="s">
        <v>182</v>
      </c>
      <c r="AN340" t="s">
        <v>182</v>
      </c>
      <c r="AO340" t="b">
        <v>1</v>
      </c>
      <c r="AQ340" s="10">
        <f t="shared" si="10"/>
        <v>54520781.004000001</v>
      </c>
      <c r="AR340" s="10">
        <f t="shared" si="11"/>
        <v>8026670.5367000001</v>
      </c>
    </row>
    <row r="341" spans="1:44" x14ac:dyDescent="0.3">
      <c r="A341">
        <v>340</v>
      </c>
      <c r="B341">
        <v>11</v>
      </c>
      <c r="C341">
        <v>1</v>
      </c>
      <c r="D341">
        <v>26.5</v>
      </c>
      <c r="E341">
        <v>0.5</v>
      </c>
      <c r="F341">
        <v>302893.22779999999</v>
      </c>
      <c r="G341">
        <v>2019207</v>
      </c>
      <c r="H341">
        <v>24067</v>
      </c>
      <c r="I341">
        <v>1019</v>
      </c>
      <c r="J341" t="s">
        <v>180</v>
      </c>
      <c r="K341" t="s">
        <v>181</v>
      </c>
      <c r="L341" t="s">
        <v>180</v>
      </c>
      <c r="M341">
        <v>126417</v>
      </c>
      <c r="N341">
        <v>1</v>
      </c>
      <c r="O341">
        <v>80</v>
      </c>
      <c r="P341">
        <v>171</v>
      </c>
      <c r="Q341">
        <v>26.5</v>
      </c>
      <c r="R341">
        <v>5</v>
      </c>
      <c r="S341">
        <v>1</v>
      </c>
      <c r="T341" t="s">
        <v>182</v>
      </c>
      <c r="U341" t="s">
        <v>182</v>
      </c>
      <c r="V341" t="s">
        <v>7</v>
      </c>
      <c r="W341" t="s">
        <v>182</v>
      </c>
      <c r="X341">
        <v>4</v>
      </c>
      <c r="Y341" t="s">
        <v>182</v>
      </c>
      <c r="Z341" t="s">
        <v>182</v>
      </c>
      <c r="AA341" t="s">
        <v>182</v>
      </c>
      <c r="AB341" t="s">
        <v>182</v>
      </c>
      <c r="AC341">
        <v>56</v>
      </c>
      <c r="AD341">
        <v>2</v>
      </c>
      <c r="AE341">
        <v>1</v>
      </c>
      <c r="AF341">
        <v>2</v>
      </c>
      <c r="AG341" t="s">
        <v>182</v>
      </c>
      <c r="AH341" t="s">
        <v>182</v>
      </c>
      <c r="AI341" t="s">
        <v>182</v>
      </c>
      <c r="AJ341">
        <v>2</v>
      </c>
      <c r="AK341" t="s">
        <v>182</v>
      </c>
      <c r="AL341" t="s">
        <v>182</v>
      </c>
      <c r="AM341" t="s">
        <v>182</v>
      </c>
      <c r="AN341" t="s">
        <v>182</v>
      </c>
      <c r="AO341" t="b">
        <v>1</v>
      </c>
      <c r="AQ341" s="10">
        <f t="shared" si="10"/>
        <v>51794741.9538</v>
      </c>
      <c r="AR341" s="10">
        <f t="shared" si="11"/>
        <v>8026670.5367000001</v>
      </c>
    </row>
    <row r="342" spans="1:44" x14ac:dyDescent="0.3">
      <c r="A342">
        <v>341</v>
      </c>
      <c r="B342">
        <v>11</v>
      </c>
      <c r="C342">
        <v>1</v>
      </c>
      <c r="D342">
        <v>26.5</v>
      </c>
      <c r="E342">
        <v>0.5</v>
      </c>
      <c r="F342">
        <v>302893.22779999999</v>
      </c>
      <c r="G342">
        <v>2019207</v>
      </c>
      <c r="H342">
        <v>24067</v>
      </c>
      <c r="I342">
        <v>1019</v>
      </c>
      <c r="J342" t="s">
        <v>180</v>
      </c>
      <c r="K342" t="s">
        <v>181</v>
      </c>
      <c r="L342" t="s">
        <v>180</v>
      </c>
      <c r="M342">
        <v>126417</v>
      </c>
      <c r="N342">
        <v>1</v>
      </c>
      <c r="O342">
        <v>81</v>
      </c>
      <c r="P342">
        <v>187</v>
      </c>
      <c r="Q342">
        <v>26.5</v>
      </c>
      <c r="R342">
        <v>6</v>
      </c>
      <c r="S342">
        <v>1</v>
      </c>
      <c r="T342" t="s">
        <v>182</v>
      </c>
      <c r="U342" t="s">
        <v>182</v>
      </c>
      <c r="V342" t="s">
        <v>7</v>
      </c>
      <c r="W342" t="s">
        <v>182</v>
      </c>
      <c r="X342">
        <v>2</v>
      </c>
      <c r="Y342" t="s">
        <v>182</v>
      </c>
      <c r="Z342" t="s">
        <v>182</v>
      </c>
      <c r="AA342" t="s">
        <v>182</v>
      </c>
      <c r="AB342" t="s">
        <v>182</v>
      </c>
      <c r="AC342">
        <v>58</v>
      </c>
      <c r="AD342">
        <v>2</v>
      </c>
      <c r="AE342">
        <v>1</v>
      </c>
      <c r="AF342">
        <v>1</v>
      </c>
      <c r="AG342" t="s">
        <v>182</v>
      </c>
      <c r="AH342" t="s">
        <v>182</v>
      </c>
      <c r="AI342" t="s">
        <v>182</v>
      </c>
      <c r="AJ342">
        <v>1</v>
      </c>
      <c r="AK342" t="s">
        <v>182</v>
      </c>
      <c r="AL342" t="s">
        <v>182</v>
      </c>
      <c r="AM342" t="s">
        <v>182</v>
      </c>
      <c r="AN342" t="s">
        <v>182</v>
      </c>
      <c r="AO342" t="b">
        <v>1</v>
      </c>
      <c r="AQ342" s="10">
        <f t="shared" si="10"/>
        <v>56641033.5986</v>
      </c>
      <c r="AR342" s="10">
        <f t="shared" si="11"/>
        <v>8026670.5367000001</v>
      </c>
    </row>
    <row r="343" spans="1:44" x14ac:dyDescent="0.3">
      <c r="A343">
        <v>342</v>
      </c>
      <c r="B343">
        <v>11</v>
      </c>
      <c r="C343">
        <v>1</v>
      </c>
      <c r="D343">
        <v>26.5</v>
      </c>
      <c r="E343">
        <v>0.5</v>
      </c>
      <c r="F343">
        <v>302893.22779999999</v>
      </c>
      <c r="G343">
        <v>2019207</v>
      </c>
      <c r="H343">
        <v>24067</v>
      </c>
      <c r="I343">
        <v>1019</v>
      </c>
      <c r="J343" t="s">
        <v>180</v>
      </c>
      <c r="K343" t="s">
        <v>181</v>
      </c>
      <c r="L343" t="s">
        <v>180</v>
      </c>
      <c r="M343">
        <v>126417</v>
      </c>
      <c r="N343">
        <v>1</v>
      </c>
      <c r="O343">
        <v>91</v>
      </c>
      <c r="P343">
        <v>168</v>
      </c>
      <c r="Q343">
        <v>26.5</v>
      </c>
      <c r="R343">
        <v>6</v>
      </c>
      <c r="S343">
        <v>1</v>
      </c>
      <c r="T343" t="s">
        <v>182</v>
      </c>
      <c r="U343" t="s">
        <v>182</v>
      </c>
      <c r="V343" t="s">
        <v>7</v>
      </c>
      <c r="W343" t="s">
        <v>182</v>
      </c>
      <c r="X343">
        <v>2</v>
      </c>
      <c r="Y343" t="s">
        <v>182</v>
      </c>
      <c r="Z343" t="s">
        <v>182</v>
      </c>
      <c r="AA343" t="s">
        <v>182</v>
      </c>
      <c r="AB343" t="s">
        <v>182</v>
      </c>
      <c r="AC343">
        <v>58</v>
      </c>
      <c r="AD343">
        <v>2</v>
      </c>
      <c r="AE343">
        <v>1</v>
      </c>
      <c r="AF343">
        <v>1</v>
      </c>
      <c r="AG343" t="s">
        <v>182</v>
      </c>
      <c r="AH343" t="s">
        <v>182</v>
      </c>
      <c r="AI343" t="s">
        <v>182</v>
      </c>
      <c r="AJ343">
        <v>1</v>
      </c>
      <c r="AK343" t="s">
        <v>182</v>
      </c>
      <c r="AL343" t="s">
        <v>182</v>
      </c>
      <c r="AM343" t="s">
        <v>182</v>
      </c>
      <c r="AN343" t="s">
        <v>182</v>
      </c>
      <c r="AO343" t="b">
        <v>1</v>
      </c>
      <c r="AQ343" s="10">
        <f t="shared" si="10"/>
        <v>50886062.270400003</v>
      </c>
      <c r="AR343" s="10">
        <f t="shared" si="11"/>
        <v>8026670.5367000001</v>
      </c>
    </row>
    <row r="344" spans="1:44" x14ac:dyDescent="0.3">
      <c r="A344">
        <v>343</v>
      </c>
      <c r="B344">
        <v>11</v>
      </c>
      <c r="C344">
        <v>1</v>
      </c>
      <c r="D344">
        <v>26.5</v>
      </c>
      <c r="E344">
        <v>0.5</v>
      </c>
      <c r="F344">
        <v>302893.22779999999</v>
      </c>
      <c r="G344">
        <v>2019207</v>
      </c>
      <c r="H344">
        <v>24067</v>
      </c>
      <c r="I344">
        <v>1019</v>
      </c>
      <c r="J344" t="s">
        <v>180</v>
      </c>
      <c r="K344" t="s">
        <v>181</v>
      </c>
      <c r="L344" t="s">
        <v>180</v>
      </c>
      <c r="M344">
        <v>126417</v>
      </c>
      <c r="N344">
        <v>1</v>
      </c>
      <c r="O344">
        <v>99</v>
      </c>
      <c r="P344">
        <v>183</v>
      </c>
      <c r="Q344">
        <v>26.5</v>
      </c>
      <c r="R344">
        <v>6</v>
      </c>
      <c r="S344">
        <v>1</v>
      </c>
      <c r="T344" t="s">
        <v>182</v>
      </c>
      <c r="U344" t="s">
        <v>182</v>
      </c>
      <c r="V344" t="s">
        <v>7</v>
      </c>
      <c r="W344" t="s">
        <v>182</v>
      </c>
      <c r="X344">
        <v>2</v>
      </c>
      <c r="Y344" t="s">
        <v>182</v>
      </c>
      <c r="Z344" t="s">
        <v>182</v>
      </c>
      <c r="AA344" t="s">
        <v>182</v>
      </c>
      <c r="AB344" t="s">
        <v>182</v>
      </c>
      <c r="AC344">
        <v>58</v>
      </c>
      <c r="AD344">
        <v>2</v>
      </c>
      <c r="AE344">
        <v>1</v>
      </c>
      <c r="AF344">
        <v>1</v>
      </c>
      <c r="AG344" t="s">
        <v>182</v>
      </c>
      <c r="AH344" t="s">
        <v>182</v>
      </c>
      <c r="AI344" t="s">
        <v>182</v>
      </c>
      <c r="AJ344">
        <v>1</v>
      </c>
      <c r="AK344" t="s">
        <v>182</v>
      </c>
      <c r="AL344" t="s">
        <v>182</v>
      </c>
      <c r="AM344" t="s">
        <v>182</v>
      </c>
      <c r="AN344" t="s">
        <v>182</v>
      </c>
      <c r="AO344" t="b">
        <v>1</v>
      </c>
      <c r="AQ344" s="10">
        <f t="shared" si="10"/>
        <v>55429460.687399998</v>
      </c>
      <c r="AR344" s="10">
        <f t="shared" si="11"/>
        <v>8026670.5367000001</v>
      </c>
    </row>
    <row r="345" spans="1:44" x14ac:dyDescent="0.3">
      <c r="A345">
        <v>344</v>
      </c>
      <c r="B345">
        <v>11</v>
      </c>
      <c r="C345">
        <v>1</v>
      </c>
      <c r="D345">
        <v>26.5</v>
      </c>
      <c r="E345">
        <v>0.5</v>
      </c>
      <c r="F345">
        <v>302893.22779999999</v>
      </c>
      <c r="G345">
        <v>2019207</v>
      </c>
      <c r="H345">
        <v>24070</v>
      </c>
      <c r="I345">
        <v>1019</v>
      </c>
      <c r="J345" t="s">
        <v>180</v>
      </c>
      <c r="K345" t="s">
        <v>181</v>
      </c>
      <c r="L345" t="s">
        <v>180</v>
      </c>
      <c r="M345">
        <v>126417</v>
      </c>
      <c r="N345">
        <v>1</v>
      </c>
      <c r="O345">
        <v>4</v>
      </c>
      <c r="P345">
        <v>163</v>
      </c>
      <c r="Q345">
        <v>26.5</v>
      </c>
      <c r="R345">
        <v>4</v>
      </c>
      <c r="S345">
        <v>2</v>
      </c>
      <c r="T345" t="s">
        <v>182</v>
      </c>
      <c r="U345" t="s">
        <v>182</v>
      </c>
      <c r="V345" t="s">
        <v>7</v>
      </c>
      <c r="W345" t="s">
        <v>182</v>
      </c>
      <c r="X345">
        <v>3</v>
      </c>
      <c r="Y345" t="s">
        <v>182</v>
      </c>
      <c r="Z345" t="s">
        <v>182</v>
      </c>
      <c r="AA345">
        <v>1E-3</v>
      </c>
      <c r="AB345" t="s">
        <v>182</v>
      </c>
      <c r="AC345">
        <v>57</v>
      </c>
      <c r="AD345">
        <v>2</v>
      </c>
      <c r="AE345">
        <v>1</v>
      </c>
      <c r="AF345">
        <v>2</v>
      </c>
      <c r="AG345" t="s">
        <v>182</v>
      </c>
      <c r="AH345" t="s">
        <v>182</v>
      </c>
      <c r="AI345" t="s">
        <v>182</v>
      </c>
      <c r="AJ345">
        <v>1</v>
      </c>
      <c r="AK345" t="s">
        <v>182</v>
      </c>
      <c r="AL345" t="s">
        <v>182</v>
      </c>
      <c r="AM345" t="s">
        <v>182</v>
      </c>
      <c r="AN345" t="s">
        <v>182</v>
      </c>
      <c r="AO345" t="b">
        <v>1</v>
      </c>
      <c r="AQ345" s="10">
        <f t="shared" si="10"/>
        <v>49371596.131399997</v>
      </c>
      <c r="AR345" s="10">
        <f t="shared" si="11"/>
        <v>8026670.5367000001</v>
      </c>
    </row>
    <row r="346" spans="1:44" x14ac:dyDescent="0.3">
      <c r="A346">
        <v>345</v>
      </c>
      <c r="B346">
        <v>11</v>
      </c>
      <c r="C346">
        <v>1</v>
      </c>
      <c r="D346">
        <v>26.5</v>
      </c>
      <c r="E346">
        <v>0.5</v>
      </c>
      <c r="F346">
        <v>302893.22779999999</v>
      </c>
      <c r="G346">
        <v>2019207</v>
      </c>
      <c r="H346">
        <v>24070</v>
      </c>
      <c r="I346">
        <v>1019</v>
      </c>
      <c r="J346" t="s">
        <v>180</v>
      </c>
      <c r="K346" t="s">
        <v>181</v>
      </c>
      <c r="L346" t="s">
        <v>180</v>
      </c>
      <c r="M346">
        <v>126417</v>
      </c>
      <c r="N346">
        <v>1</v>
      </c>
      <c r="O346">
        <v>5</v>
      </c>
      <c r="P346">
        <v>169</v>
      </c>
      <c r="Q346">
        <v>26.5</v>
      </c>
      <c r="R346">
        <v>4</v>
      </c>
      <c r="S346">
        <v>1</v>
      </c>
      <c r="T346" t="s">
        <v>182</v>
      </c>
      <c r="U346" t="s">
        <v>182</v>
      </c>
      <c r="V346" t="s">
        <v>7</v>
      </c>
      <c r="W346" t="s">
        <v>182</v>
      </c>
      <c r="X346">
        <v>3</v>
      </c>
      <c r="Y346" t="s">
        <v>182</v>
      </c>
      <c r="Z346" t="s">
        <v>182</v>
      </c>
      <c r="AA346">
        <v>1E-3</v>
      </c>
      <c r="AB346" t="s">
        <v>182</v>
      </c>
      <c r="AC346">
        <v>56</v>
      </c>
      <c r="AD346">
        <v>2</v>
      </c>
      <c r="AE346">
        <v>1</v>
      </c>
      <c r="AF346">
        <v>2</v>
      </c>
      <c r="AG346" t="s">
        <v>182</v>
      </c>
      <c r="AH346" t="s">
        <v>182</v>
      </c>
      <c r="AI346" t="s">
        <v>182</v>
      </c>
      <c r="AJ346">
        <v>1</v>
      </c>
      <c r="AK346" t="s">
        <v>182</v>
      </c>
      <c r="AL346" t="s">
        <v>182</v>
      </c>
      <c r="AM346" t="s">
        <v>182</v>
      </c>
      <c r="AN346" t="s">
        <v>182</v>
      </c>
      <c r="AO346" t="b">
        <v>1</v>
      </c>
      <c r="AQ346" s="10">
        <f t="shared" si="10"/>
        <v>51188955.498199999</v>
      </c>
      <c r="AR346" s="10">
        <f t="shared" si="11"/>
        <v>8026670.5367000001</v>
      </c>
    </row>
    <row r="347" spans="1:44" x14ac:dyDescent="0.3">
      <c r="A347">
        <v>346</v>
      </c>
      <c r="B347">
        <v>11</v>
      </c>
      <c r="C347">
        <v>1</v>
      </c>
      <c r="D347">
        <v>26.5</v>
      </c>
      <c r="E347">
        <v>0.5</v>
      </c>
      <c r="F347">
        <v>302893.22779999999</v>
      </c>
      <c r="G347">
        <v>2019207</v>
      </c>
      <c r="H347">
        <v>24070</v>
      </c>
      <c r="I347">
        <v>1019</v>
      </c>
      <c r="J347" t="s">
        <v>180</v>
      </c>
      <c r="K347" t="s">
        <v>181</v>
      </c>
      <c r="L347" t="s">
        <v>180</v>
      </c>
      <c r="M347">
        <v>126417</v>
      </c>
      <c r="N347">
        <v>1</v>
      </c>
      <c r="O347">
        <v>10</v>
      </c>
      <c r="P347">
        <v>176</v>
      </c>
      <c r="Q347">
        <v>26.5</v>
      </c>
      <c r="R347">
        <v>5</v>
      </c>
      <c r="S347">
        <v>2</v>
      </c>
      <c r="T347" t="s">
        <v>182</v>
      </c>
      <c r="U347" t="s">
        <v>182</v>
      </c>
      <c r="V347" t="s">
        <v>7</v>
      </c>
      <c r="W347" t="s">
        <v>182</v>
      </c>
      <c r="X347">
        <v>3</v>
      </c>
      <c r="Y347" t="s">
        <v>182</v>
      </c>
      <c r="Z347" t="s">
        <v>182</v>
      </c>
      <c r="AA347">
        <v>3.0000000000000001E-3</v>
      </c>
      <c r="AB347" t="s">
        <v>182</v>
      </c>
      <c r="AC347">
        <v>56</v>
      </c>
      <c r="AD347">
        <v>2</v>
      </c>
      <c r="AE347">
        <v>1</v>
      </c>
      <c r="AF347">
        <v>2</v>
      </c>
      <c r="AG347" t="s">
        <v>182</v>
      </c>
      <c r="AH347" t="s">
        <v>182</v>
      </c>
      <c r="AI347" t="s">
        <v>182</v>
      </c>
      <c r="AJ347">
        <v>1</v>
      </c>
      <c r="AK347" t="s">
        <v>182</v>
      </c>
      <c r="AL347" t="s">
        <v>182</v>
      </c>
      <c r="AM347" t="s">
        <v>182</v>
      </c>
      <c r="AN347" t="s">
        <v>182</v>
      </c>
      <c r="AO347" t="b">
        <v>1</v>
      </c>
      <c r="AQ347" s="10">
        <f t="shared" si="10"/>
        <v>53309208.092799999</v>
      </c>
      <c r="AR347" s="10">
        <f t="shared" si="11"/>
        <v>8026670.5367000001</v>
      </c>
    </row>
    <row r="348" spans="1:44" x14ac:dyDescent="0.3">
      <c r="A348">
        <v>347</v>
      </c>
      <c r="B348">
        <v>11</v>
      </c>
      <c r="C348">
        <v>1</v>
      </c>
      <c r="D348">
        <v>26.5</v>
      </c>
      <c r="E348">
        <v>0.5</v>
      </c>
      <c r="F348">
        <v>302893.22779999999</v>
      </c>
      <c r="G348">
        <v>2019207</v>
      </c>
      <c r="H348">
        <v>24070</v>
      </c>
      <c r="I348">
        <v>1019</v>
      </c>
      <c r="J348" t="s">
        <v>180</v>
      </c>
      <c r="K348" t="s">
        <v>181</v>
      </c>
      <c r="L348" t="s">
        <v>180</v>
      </c>
      <c r="M348">
        <v>126417</v>
      </c>
      <c r="N348">
        <v>1</v>
      </c>
      <c r="O348">
        <v>14</v>
      </c>
      <c r="P348">
        <v>178</v>
      </c>
      <c r="Q348">
        <v>26.5</v>
      </c>
      <c r="R348">
        <v>6</v>
      </c>
      <c r="S348">
        <v>2</v>
      </c>
      <c r="T348" t="s">
        <v>182</v>
      </c>
      <c r="U348" t="s">
        <v>182</v>
      </c>
      <c r="V348" t="s">
        <v>7</v>
      </c>
      <c r="W348" t="s">
        <v>182</v>
      </c>
      <c r="X348">
        <v>3</v>
      </c>
      <c r="Y348" t="s">
        <v>182</v>
      </c>
      <c r="Z348" t="s">
        <v>182</v>
      </c>
      <c r="AA348">
        <v>1E-3</v>
      </c>
      <c r="AB348" t="s">
        <v>182</v>
      </c>
      <c r="AC348">
        <v>56</v>
      </c>
      <c r="AD348">
        <v>2</v>
      </c>
      <c r="AE348">
        <v>1</v>
      </c>
      <c r="AF348">
        <v>2</v>
      </c>
      <c r="AG348" t="s">
        <v>182</v>
      </c>
      <c r="AH348" t="s">
        <v>182</v>
      </c>
      <c r="AI348" t="s">
        <v>182</v>
      </c>
      <c r="AJ348">
        <v>2</v>
      </c>
      <c r="AK348" t="s">
        <v>182</v>
      </c>
      <c r="AL348" t="s">
        <v>182</v>
      </c>
      <c r="AM348" t="s">
        <v>182</v>
      </c>
      <c r="AN348" t="s">
        <v>182</v>
      </c>
      <c r="AO348" t="b">
        <v>1</v>
      </c>
      <c r="AQ348" s="10">
        <f t="shared" si="10"/>
        <v>53914994.5484</v>
      </c>
      <c r="AR348" s="10">
        <f t="shared" si="11"/>
        <v>8026670.5367000001</v>
      </c>
    </row>
    <row r="349" spans="1:44" x14ac:dyDescent="0.3">
      <c r="A349">
        <v>348</v>
      </c>
      <c r="B349">
        <v>11</v>
      </c>
      <c r="C349">
        <v>1</v>
      </c>
      <c r="D349">
        <v>26.5</v>
      </c>
      <c r="E349">
        <v>0.5</v>
      </c>
      <c r="F349">
        <v>302893.22779999999</v>
      </c>
      <c r="G349">
        <v>2019207</v>
      </c>
      <c r="H349">
        <v>24070</v>
      </c>
      <c r="I349">
        <v>1019</v>
      </c>
      <c r="J349" t="s">
        <v>180</v>
      </c>
      <c r="K349" t="s">
        <v>181</v>
      </c>
      <c r="L349" t="s">
        <v>180</v>
      </c>
      <c r="M349">
        <v>126417</v>
      </c>
      <c r="N349">
        <v>1</v>
      </c>
      <c r="O349">
        <v>20</v>
      </c>
      <c r="P349">
        <v>153</v>
      </c>
      <c r="Q349">
        <v>26.5</v>
      </c>
      <c r="R349">
        <v>6</v>
      </c>
      <c r="S349">
        <v>1</v>
      </c>
      <c r="T349" t="s">
        <v>182</v>
      </c>
      <c r="U349" t="s">
        <v>182</v>
      </c>
      <c r="V349" t="s">
        <v>7</v>
      </c>
      <c r="W349" t="s">
        <v>182</v>
      </c>
      <c r="X349">
        <v>3</v>
      </c>
      <c r="Y349" t="s">
        <v>182</v>
      </c>
      <c r="Z349" t="s">
        <v>182</v>
      </c>
      <c r="AA349" t="s">
        <v>182</v>
      </c>
      <c r="AB349" t="s">
        <v>182</v>
      </c>
      <c r="AC349">
        <v>55</v>
      </c>
      <c r="AD349">
        <v>2</v>
      </c>
      <c r="AE349">
        <v>1</v>
      </c>
      <c r="AF349">
        <v>2</v>
      </c>
      <c r="AG349" t="s">
        <v>182</v>
      </c>
      <c r="AH349" t="s">
        <v>182</v>
      </c>
      <c r="AI349" t="s">
        <v>182</v>
      </c>
      <c r="AJ349">
        <v>1</v>
      </c>
      <c r="AK349" t="s">
        <v>182</v>
      </c>
      <c r="AL349" t="s">
        <v>182</v>
      </c>
      <c r="AM349" t="s">
        <v>182</v>
      </c>
      <c r="AN349" t="s">
        <v>182</v>
      </c>
      <c r="AO349" t="b">
        <v>1</v>
      </c>
      <c r="AQ349" s="10">
        <f t="shared" si="10"/>
        <v>46342663.853399999</v>
      </c>
      <c r="AR349" s="10">
        <f t="shared" si="11"/>
        <v>8026670.5367000001</v>
      </c>
    </row>
    <row r="350" spans="1:44" x14ac:dyDescent="0.3">
      <c r="A350">
        <v>349</v>
      </c>
      <c r="B350">
        <v>11</v>
      </c>
      <c r="C350">
        <v>1</v>
      </c>
      <c r="D350">
        <v>26.5</v>
      </c>
      <c r="E350">
        <v>0.5</v>
      </c>
      <c r="F350">
        <v>302893.22779999999</v>
      </c>
      <c r="G350">
        <v>2019207</v>
      </c>
      <c r="H350">
        <v>24070</v>
      </c>
      <c r="I350">
        <v>1019</v>
      </c>
      <c r="J350" t="s">
        <v>180</v>
      </c>
      <c r="K350" t="s">
        <v>181</v>
      </c>
      <c r="L350" t="s">
        <v>180</v>
      </c>
      <c r="M350">
        <v>126417</v>
      </c>
      <c r="N350">
        <v>1</v>
      </c>
      <c r="O350">
        <v>27</v>
      </c>
      <c r="P350">
        <v>163</v>
      </c>
      <c r="Q350">
        <v>26.5</v>
      </c>
      <c r="R350">
        <v>5</v>
      </c>
      <c r="S350">
        <v>1</v>
      </c>
      <c r="T350" t="s">
        <v>182</v>
      </c>
      <c r="U350" t="s">
        <v>182</v>
      </c>
      <c r="V350" t="s">
        <v>7</v>
      </c>
      <c r="W350" t="s">
        <v>182</v>
      </c>
      <c r="X350">
        <v>3</v>
      </c>
      <c r="Y350" t="s">
        <v>182</v>
      </c>
      <c r="Z350" t="s">
        <v>182</v>
      </c>
      <c r="AA350" t="s">
        <v>182</v>
      </c>
      <c r="AB350" t="s">
        <v>182</v>
      </c>
      <c r="AC350">
        <v>55</v>
      </c>
      <c r="AD350">
        <v>2</v>
      </c>
      <c r="AE350">
        <v>1</v>
      </c>
      <c r="AF350">
        <v>2</v>
      </c>
      <c r="AG350" t="s">
        <v>182</v>
      </c>
      <c r="AH350" t="s">
        <v>182</v>
      </c>
      <c r="AI350" t="s">
        <v>182</v>
      </c>
      <c r="AJ350">
        <v>2</v>
      </c>
      <c r="AK350" t="s">
        <v>182</v>
      </c>
      <c r="AL350" t="s">
        <v>182</v>
      </c>
      <c r="AM350" t="s">
        <v>182</v>
      </c>
      <c r="AN350" t="s">
        <v>182</v>
      </c>
      <c r="AO350" t="b">
        <v>1</v>
      </c>
      <c r="AQ350" s="10">
        <f t="shared" si="10"/>
        <v>49371596.131399997</v>
      </c>
      <c r="AR350" s="10">
        <f t="shared" si="11"/>
        <v>8026670.5367000001</v>
      </c>
    </row>
    <row r="351" spans="1:44" x14ac:dyDescent="0.3">
      <c r="A351">
        <v>350</v>
      </c>
      <c r="B351">
        <v>11</v>
      </c>
      <c r="C351">
        <v>1</v>
      </c>
      <c r="D351">
        <v>26.5</v>
      </c>
      <c r="E351">
        <v>0.5</v>
      </c>
      <c r="F351">
        <v>302893.22779999999</v>
      </c>
      <c r="G351">
        <v>2019207</v>
      </c>
      <c r="H351">
        <v>24070</v>
      </c>
      <c r="I351">
        <v>1019</v>
      </c>
      <c r="J351" t="s">
        <v>180</v>
      </c>
      <c r="K351" t="s">
        <v>181</v>
      </c>
      <c r="L351" t="s">
        <v>180</v>
      </c>
      <c r="M351">
        <v>126417</v>
      </c>
      <c r="N351">
        <v>1</v>
      </c>
      <c r="O351">
        <v>41</v>
      </c>
      <c r="P351">
        <v>162</v>
      </c>
      <c r="Q351">
        <v>26.5</v>
      </c>
      <c r="R351">
        <v>6</v>
      </c>
      <c r="S351">
        <v>1</v>
      </c>
      <c r="T351" t="s">
        <v>182</v>
      </c>
      <c r="U351" t="s">
        <v>182</v>
      </c>
      <c r="V351" t="s">
        <v>7</v>
      </c>
      <c r="W351" t="s">
        <v>182</v>
      </c>
      <c r="X351">
        <v>3</v>
      </c>
      <c r="Y351" t="s">
        <v>182</v>
      </c>
      <c r="Z351" t="s">
        <v>182</v>
      </c>
      <c r="AA351" t="s">
        <v>182</v>
      </c>
      <c r="AB351" t="s">
        <v>182</v>
      </c>
      <c r="AC351">
        <v>56</v>
      </c>
      <c r="AD351">
        <v>2</v>
      </c>
      <c r="AE351">
        <v>1</v>
      </c>
      <c r="AF351">
        <v>2</v>
      </c>
      <c r="AG351" t="s">
        <v>182</v>
      </c>
      <c r="AH351" t="s">
        <v>182</v>
      </c>
      <c r="AI351" t="s">
        <v>182</v>
      </c>
      <c r="AJ351">
        <v>1</v>
      </c>
      <c r="AK351" t="s">
        <v>182</v>
      </c>
      <c r="AL351" t="s">
        <v>182</v>
      </c>
      <c r="AM351" t="s">
        <v>182</v>
      </c>
      <c r="AN351" t="s">
        <v>182</v>
      </c>
      <c r="AO351" t="b">
        <v>1</v>
      </c>
      <c r="AQ351" s="10">
        <f t="shared" si="10"/>
        <v>49068702.9036</v>
      </c>
      <c r="AR351" s="10">
        <f t="shared" si="11"/>
        <v>8026670.5367000001</v>
      </c>
    </row>
    <row r="352" spans="1:44" x14ac:dyDescent="0.3">
      <c r="A352">
        <v>351</v>
      </c>
      <c r="B352">
        <v>11</v>
      </c>
      <c r="C352">
        <v>1</v>
      </c>
      <c r="D352">
        <v>26.5</v>
      </c>
      <c r="E352">
        <v>0.5</v>
      </c>
      <c r="F352">
        <v>302893.22779999999</v>
      </c>
      <c r="G352">
        <v>2019207</v>
      </c>
      <c r="H352">
        <v>24070</v>
      </c>
      <c r="I352">
        <v>1019</v>
      </c>
      <c r="J352" t="s">
        <v>180</v>
      </c>
      <c r="K352" t="s">
        <v>181</v>
      </c>
      <c r="L352" t="s">
        <v>180</v>
      </c>
      <c r="M352">
        <v>126417</v>
      </c>
      <c r="N352">
        <v>1</v>
      </c>
      <c r="O352">
        <v>44</v>
      </c>
      <c r="P352">
        <v>134</v>
      </c>
      <c r="Q352">
        <v>26.5</v>
      </c>
      <c r="R352">
        <v>5</v>
      </c>
      <c r="S352">
        <v>2</v>
      </c>
      <c r="T352" t="s">
        <v>182</v>
      </c>
      <c r="U352" t="s">
        <v>182</v>
      </c>
      <c r="V352" t="s">
        <v>7</v>
      </c>
      <c r="W352" t="s">
        <v>182</v>
      </c>
      <c r="X352">
        <v>3</v>
      </c>
      <c r="Y352" t="s">
        <v>182</v>
      </c>
      <c r="Z352" t="s">
        <v>182</v>
      </c>
      <c r="AA352">
        <v>1E-3</v>
      </c>
      <c r="AB352" t="s">
        <v>182</v>
      </c>
      <c r="AC352">
        <v>56</v>
      </c>
      <c r="AD352">
        <v>2</v>
      </c>
      <c r="AE352">
        <v>1</v>
      </c>
      <c r="AF352">
        <v>2</v>
      </c>
      <c r="AG352" t="s">
        <v>182</v>
      </c>
      <c r="AH352" t="s">
        <v>182</v>
      </c>
      <c r="AI352" t="s">
        <v>182</v>
      </c>
      <c r="AJ352">
        <v>1</v>
      </c>
      <c r="AK352" t="s">
        <v>182</v>
      </c>
      <c r="AL352" t="s">
        <v>182</v>
      </c>
      <c r="AM352" t="s">
        <v>182</v>
      </c>
      <c r="AN352" t="s">
        <v>182</v>
      </c>
      <c r="AO352" t="b">
        <v>1</v>
      </c>
      <c r="AQ352" s="10">
        <f t="shared" si="10"/>
        <v>40587692.525200002</v>
      </c>
      <c r="AR352" s="10">
        <f t="shared" si="11"/>
        <v>8026670.5367000001</v>
      </c>
    </row>
    <row r="353" spans="1:44" x14ac:dyDescent="0.3">
      <c r="A353">
        <v>352</v>
      </c>
      <c r="B353">
        <v>11</v>
      </c>
      <c r="C353">
        <v>1</v>
      </c>
      <c r="D353">
        <v>26.5</v>
      </c>
      <c r="E353">
        <v>0.5</v>
      </c>
      <c r="F353">
        <v>302893.22779999999</v>
      </c>
      <c r="G353">
        <v>2019207</v>
      </c>
      <c r="H353">
        <v>24073</v>
      </c>
      <c r="I353">
        <v>1019</v>
      </c>
      <c r="J353" t="s">
        <v>180</v>
      </c>
      <c r="K353" t="s">
        <v>181</v>
      </c>
      <c r="L353" t="s">
        <v>180</v>
      </c>
      <c r="M353">
        <v>126417</v>
      </c>
      <c r="N353">
        <v>1</v>
      </c>
      <c r="O353">
        <v>4</v>
      </c>
      <c r="P353">
        <v>162</v>
      </c>
      <c r="Q353">
        <v>26.5</v>
      </c>
      <c r="R353">
        <v>6</v>
      </c>
      <c r="S353">
        <v>1</v>
      </c>
      <c r="T353" t="s">
        <v>182</v>
      </c>
      <c r="U353" t="s">
        <v>182</v>
      </c>
      <c r="V353" t="s">
        <v>7</v>
      </c>
      <c r="W353" t="s">
        <v>182</v>
      </c>
      <c r="X353">
        <v>4</v>
      </c>
      <c r="Y353" t="s">
        <v>182</v>
      </c>
      <c r="Z353" t="s">
        <v>182</v>
      </c>
      <c r="AA353">
        <v>1E-3</v>
      </c>
      <c r="AB353" t="s">
        <v>182</v>
      </c>
      <c r="AC353">
        <v>56</v>
      </c>
      <c r="AD353">
        <v>2</v>
      </c>
      <c r="AE353">
        <v>1</v>
      </c>
      <c r="AF353">
        <v>2</v>
      </c>
      <c r="AG353" t="s">
        <v>182</v>
      </c>
      <c r="AH353" t="s">
        <v>182</v>
      </c>
      <c r="AI353" t="s">
        <v>182</v>
      </c>
      <c r="AJ353">
        <v>1</v>
      </c>
      <c r="AK353" t="s">
        <v>182</v>
      </c>
      <c r="AL353" t="s">
        <v>182</v>
      </c>
      <c r="AM353" t="s">
        <v>182</v>
      </c>
      <c r="AN353" t="s">
        <v>182</v>
      </c>
      <c r="AO353" t="b">
        <v>1</v>
      </c>
      <c r="AQ353" s="10">
        <f t="shared" si="10"/>
        <v>49068702.9036</v>
      </c>
      <c r="AR353" s="10">
        <f t="shared" si="11"/>
        <v>8026670.5367000001</v>
      </c>
    </row>
    <row r="354" spans="1:44" x14ac:dyDescent="0.3">
      <c r="A354">
        <v>353</v>
      </c>
      <c r="B354">
        <v>11</v>
      </c>
      <c r="C354">
        <v>1</v>
      </c>
      <c r="D354">
        <v>26.5</v>
      </c>
      <c r="E354">
        <v>0.5</v>
      </c>
      <c r="F354">
        <v>302893.22779999999</v>
      </c>
      <c r="G354">
        <v>2019207</v>
      </c>
      <c r="H354">
        <v>24073</v>
      </c>
      <c r="I354">
        <v>1019</v>
      </c>
      <c r="J354" t="s">
        <v>180</v>
      </c>
      <c r="K354" t="s">
        <v>181</v>
      </c>
      <c r="L354" t="s">
        <v>180</v>
      </c>
      <c r="M354">
        <v>126417</v>
      </c>
      <c r="N354">
        <v>1</v>
      </c>
      <c r="O354">
        <v>19</v>
      </c>
      <c r="P354">
        <v>132</v>
      </c>
      <c r="Q354">
        <v>26.5</v>
      </c>
      <c r="R354">
        <v>6</v>
      </c>
      <c r="S354">
        <v>2</v>
      </c>
      <c r="T354" t="s">
        <v>182</v>
      </c>
      <c r="U354" t="s">
        <v>182</v>
      </c>
      <c r="V354" t="s">
        <v>0</v>
      </c>
      <c r="W354" t="s">
        <v>182</v>
      </c>
      <c r="X354">
        <v>2</v>
      </c>
      <c r="Y354" t="s">
        <v>182</v>
      </c>
      <c r="Z354" t="s">
        <v>182</v>
      </c>
      <c r="AA354" t="s">
        <v>182</v>
      </c>
      <c r="AB354" t="s">
        <v>182</v>
      </c>
      <c r="AC354">
        <v>56</v>
      </c>
      <c r="AD354">
        <v>2</v>
      </c>
      <c r="AE354">
        <v>1</v>
      </c>
      <c r="AF354">
        <v>2</v>
      </c>
      <c r="AG354" t="s">
        <v>182</v>
      </c>
      <c r="AH354" t="s">
        <v>182</v>
      </c>
      <c r="AI354" t="s">
        <v>182</v>
      </c>
      <c r="AJ354">
        <v>1</v>
      </c>
      <c r="AK354" t="s">
        <v>182</v>
      </c>
      <c r="AL354" t="s">
        <v>182</v>
      </c>
      <c r="AM354" t="s">
        <v>182</v>
      </c>
      <c r="AN354" t="s">
        <v>182</v>
      </c>
      <c r="AO354" t="b">
        <v>1</v>
      </c>
      <c r="AQ354" s="10">
        <f t="shared" si="10"/>
        <v>39981906.069600001</v>
      </c>
      <c r="AR354" s="10">
        <f t="shared" si="11"/>
        <v>8026670.5367000001</v>
      </c>
    </row>
    <row r="355" spans="1:44" x14ac:dyDescent="0.3">
      <c r="A355">
        <v>354</v>
      </c>
      <c r="B355">
        <v>11</v>
      </c>
      <c r="C355">
        <v>1</v>
      </c>
      <c r="D355">
        <v>26.5</v>
      </c>
      <c r="E355">
        <v>0.5</v>
      </c>
      <c r="F355">
        <v>302893.22779999999</v>
      </c>
      <c r="G355">
        <v>2019207</v>
      </c>
      <c r="H355">
        <v>24073</v>
      </c>
      <c r="I355">
        <v>1019</v>
      </c>
      <c r="J355" t="s">
        <v>180</v>
      </c>
      <c r="K355" t="s">
        <v>181</v>
      </c>
      <c r="L355" t="s">
        <v>180</v>
      </c>
      <c r="M355">
        <v>126417</v>
      </c>
      <c r="N355">
        <v>1</v>
      </c>
      <c r="O355">
        <v>21</v>
      </c>
      <c r="P355">
        <v>170</v>
      </c>
      <c r="Q355">
        <v>26.5</v>
      </c>
      <c r="R355">
        <v>6</v>
      </c>
      <c r="S355">
        <v>1</v>
      </c>
      <c r="T355" t="s">
        <v>182</v>
      </c>
      <c r="U355" t="s">
        <v>182</v>
      </c>
      <c r="V355" t="s">
        <v>7</v>
      </c>
      <c r="W355" t="s">
        <v>182</v>
      </c>
      <c r="X355">
        <v>3</v>
      </c>
      <c r="Y355" t="s">
        <v>182</v>
      </c>
      <c r="Z355" t="s">
        <v>182</v>
      </c>
      <c r="AA355" t="s">
        <v>182</v>
      </c>
      <c r="AB355" t="s">
        <v>182</v>
      </c>
      <c r="AC355">
        <v>55</v>
      </c>
      <c r="AD355">
        <v>2</v>
      </c>
      <c r="AE355">
        <v>1</v>
      </c>
      <c r="AF355">
        <v>2</v>
      </c>
      <c r="AG355" t="s">
        <v>182</v>
      </c>
      <c r="AH355" t="s">
        <v>182</v>
      </c>
      <c r="AI355" t="s">
        <v>182</v>
      </c>
      <c r="AJ355">
        <v>1</v>
      </c>
      <c r="AK355" t="s">
        <v>182</v>
      </c>
      <c r="AL355" t="s">
        <v>182</v>
      </c>
      <c r="AM355" t="s">
        <v>182</v>
      </c>
      <c r="AN355" t="s">
        <v>182</v>
      </c>
      <c r="AO355" t="b">
        <v>1</v>
      </c>
      <c r="AQ355" s="10">
        <f t="shared" si="10"/>
        <v>51491848.725999996</v>
      </c>
      <c r="AR355" s="10">
        <f t="shared" si="11"/>
        <v>8026670.5367000001</v>
      </c>
    </row>
    <row r="356" spans="1:44" x14ac:dyDescent="0.3">
      <c r="A356">
        <v>355</v>
      </c>
      <c r="B356">
        <v>11</v>
      </c>
      <c r="C356">
        <v>1</v>
      </c>
      <c r="D356">
        <v>26.5</v>
      </c>
      <c r="E356">
        <v>0.5</v>
      </c>
      <c r="F356">
        <v>302893.22779999999</v>
      </c>
      <c r="G356">
        <v>2019207</v>
      </c>
      <c r="H356">
        <v>24073</v>
      </c>
      <c r="I356">
        <v>1019</v>
      </c>
      <c r="J356" t="s">
        <v>180</v>
      </c>
      <c r="K356" t="s">
        <v>181</v>
      </c>
      <c r="L356" t="s">
        <v>180</v>
      </c>
      <c r="M356">
        <v>126417</v>
      </c>
      <c r="N356">
        <v>1</v>
      </c>
      <c r="O356">
        <v>28</v>
      </c>
      <c r="P356">
        <v>190</v>
      </c>
      <c r="Q356">
        <v>26.5</v>
      </c>
      <c r="R356">
        <v>6</v>
      </c>
      <c r="S356">
        <v>1</v>
      </c>
      <c r="T356" t="s">
        <v>182</v>
      </c>
      <c r="U356" t="s">
        <v>182</v>
      </c>
      <c r="V356" t="s">
        <v>7</v>
      </c>
      <c r="W356" t="s">
        <v>182</v>
      </c>
      <c r="X356">
        <v>3</v>
      </c>
      <c r="Y356" t="s">
        <v>182</v>
      </c>
      <c r="Z356" t="s">
        <v>182</v>
      </c>
      <c r="AA356" t="s">
        <v>182</v>
      </c>
      <c r="AB356" t="s">
        <v>182</v>
      </c>
      <c r="AC356">
        <v>57</v>
      </c>
      <c r="AD356">
        <v>2</v>
      </c>
      <c r="AE356">
        <v>1</v>
      </c>
      <c r="AF356">
        <v>2</v>
      </c>
      <c r="AG356" t="s">
        <v>182</v>
      </c>
      <c r="AH356" t="s">
        <v>182</v>
      </c>
      <c r="AI356" t="s">
        <v>182</v>
      </c>
      <c r="AJ356">
        <v>1</v>
      </c>
      <c r="AK356" t="s">
        <v>182</v>
      </c>
      <c r="AL356" t="s">
        <v>182</v>
      </c>
      <c r="AM356" t="s">
        <v>182</v>
      </c>
      <c r="AN356" t="s">
        <v>182</v>
      </c>
      <c r="AO356" t="b">
        <v>1</v>
      </c>
      <c r="AQ356" s="10">
        <f t="shared" si="10"/>
        <v>57549713.281999998</v>
      </c>
      <c r="AR356" s="10">
        <f t="shared" si="11"/>
        <v>8026670.5367000001</v>
      </c>
    </row>
    <row r="357" spans="1:44" x14ac:dyDescent="0.3">
      <c r="A357">
        <v>356</v>
      </c>
      <c r="B357">
        <v>11</v>
      </c>
      <c r="C357">
        <v>1</v>
      </c>
      <c r="D357">
        <v>26.5</v>
      </c>
      <c r="E357">
        <v>0.5</v>
      </c>
      <c r="F357">
        <v>302893.22779999999</v>
      </c>
      <c r="G357">
        <v>2019207</v>
      </c>
      <c r="H357">
        <v>24073</v>
      </c>
      <c r="I357">
        <v>1019</v>
      </c>
      <c r="J357" t="s">
        <v>180</v>
      </c>
      <c r="K357" t="s">
        <v>181</v>
      </c>
      <c r="L357" t="s">
        <v>180</v>
      </c>
      <c r="M357">
        <v>126417</v>
      </c>
      <c r="N357">
        <v>1</v>
      </c>
      <c r="O357">
        <v>43</v>
      </c>
      <c r="P357">
        <v>164</v>
      </c>
      <c r="Q357">
        <v>26.5</v>
      </c>
      <c r="R357">
        <v>4</v>
      </c>
      <c r="S357">
        <v>1</v>
      </c>
      <c r="T357" t="s">
        <v>182</v>
      </c>
      <c r="U357" t="s">
        <v>182</v>
      </c>
      <c r="V357" t="s">
        <v>7</v>
      </c>
      <c r="W357" t="s">
        <v>182</v>
      </c>
      <c r="X357">
        <v>4</v>
      </c>
      <c r="Y357" t="s">
        <v>182</v>
      </c>
      <c r="Z357" t="s">
        <v>182</v>
      </c>
      <c r="AA357" t="s">
        <v>182</v>
      </c>
      <c r="AB357" t="s">
        <v>182</v>
      </c>
      <c r="AC357" t="s">
        <v>182</v>
      </c>
      <c r="AD357">
        <v>2</v>
      </c>
      <c r="AE357">
        <v>1</v>
      </c>
      <c r="AF357">
        <v>1</v>
      </c>
      <c r="AG357" t="s">
        <v>182</v>
      </c>
      <c r="AH357" t="s">
        <v>182</v>
      </c>
      <c r="AI357" t="s">
        <v>182</v>
      </c>
      <c r="AJ357">
        <v>1</v>
      </c>
      <c r="AK357" t="s">
        <v>182</v>
      </c>
      <c r="AL357" t="s">
        <v>182</v>
      </c>
      <c r="AM357" t="s">
        <v>182</v>
      </c>
      <c r="AN357" t="s">
        <v>182</v>
      </c>
      <c r="AO357" t="b">
        <v>1</v>
      </c>
      <c r="AQ357" s="10">
        <f t="shared" si="10"/>
        <v>49674489.359200001</v>
      </c>
      <c r="AR357" s="10">
        <f t="shared" si="11"/>
        <v>8026670.5367000001</v>
      </c>
    </row>
    <row r="358" spans="1:44" x14ac:dyDescent="0.3">
      <c r="A358">
        <v>357</v>
      </c>
      <c r="B358">
        <v>11</v>
      </c>
      <c r="C358">
        <v>1</v>
      </c>
      <c r="D358">
        <v>26.5</v>
      </c>
      <c r="E358">
        <v>0.5</v>
      </c>
      <c r="F358">
        <v>302893.22779999999</v>
      </c>
      <c r="G358">
        <v>2019207</v>
      </c>
      <c r="H358">
        <v>24073</v>
      </c>
      <c r="I358">
        <v>1019</v>
      </c>
      <c r="J358" t="s">
        <v>180</v>
      </c>
      <c r="K358" t="s">
        <v>181</v>
      </c>
      <c r="L358" t="s">
        <v>180</v>
      </c>
      <c r="M358">
        <v>126417</v>
      </c>
      <c r="N358">
        <v>1</v>
      </c>
      <c r="O358">
        <v>60</v>
      </c>
      <c r="P358">
        <v>150</v>
      </c>
      <c r="Q358">
        <v>26.5</v>
      </c>
      <c r="R358">
        <v>6</v>
      </c>
      <c r="S358">
        <v>1</v>
      </c>
      <c r="T358" t="s">
        <v>182</v>
      </c>
      <c r="U358" t="s">
        <v>182</v>
      </c>
      <c r="V358" t="s">
        <v>7</v>
      </c>
      <c r="W358" t="s">
        <v>182</v>
      </c>
      <c r="X358">
        <v>3</v>
      </c>
      <c r="Y358" t="s">
        <v>182</v>
      </c>
      <c r="Z358" t="s">
        <v>182</v>
      </c>
      <c r="AA358" t="s">
        <v>182</v>
      </c>
      <c r="AB358" t="s">
        <v>182</v>
      </c>
      <c r="AC358">
        <v>57</v>
      </c>
      <c r="AD358">
        <v>2</v>
      </c>
      <c r="AE358">
        <v>1</v>
      </c>
      <c r="AF358">
        <v>2</v>
      </c>
      <c r="AG358" t="s">
        <v>182</v>
      </c>
      <c r="AH358" t="s">
        <v>182</v>
      </c>
      <c r="AI358" t="s">
        <v>182</v>
      </c>
      <c r="AJ358">
        <v>1</v>
      </c>
      <c r="AK358" t="s">
        <v>182</v>
      </c>
      <c r="AL358" t="s">
        <v>182</v>
      </c>
      <c r="AM358" t="s">
        <v>182</v>
      </c>
      <c r="AN358" t="s">
        <v>182</v>
      </c>
      <c r="AO358" t="b">
        <v>1</v>
      </c>
      <c r="AQ358" s="10">
        <f t="shared" si="10"/>
        <v>45433984.170000002</v>
      </c>
      <c r="AR358" s="10">
        <f t="shared" si="11"/>
        <v>8026670.5367000001</v>
      </c>
    </row>
    <row r="359" spans="1:44" x14ac:dyDescent="0.3">
      <c r="A359">
        <v>358</v>
      </c>
      <c r="B359">
        <v>11</v>
      </c>
      <c r="C359">
        <v>1</v>
      </c>
      <c r="D359">
        <v>26.5</v>
      </c>
      <c r="E359">
        <v>0.5</v>
      </c>
      <c r="F359">
        <v>302893.22779999999</v>
      </c>
      <c r="G359">
        <v>2019207</v>
      </c>
      <c r="H359">
        <v>24073</v>
      </c>
      <c r="I359">
        <v>1019</v>
      </c>
      <c r="J359" t="s">
        <v>180</v>
      </c>
      <c r="K359" t="s">
        <v>181</v>
      </c>
      <c r="L359" t="s">
        <v>180</v>
      </c>
      <c r="M359">
        <v>126417</v>
      </c>
      <c r="N359">
        <v>1</v>
      </c>
      <c r="O359">
        <v>61</v>
      </c>
      <c r="P359">
        <v>190</v>
      </c>
      <c r="Q359">
        <v>26.5</v>
      </c>
      <c r="R359">
        <v>6</v>
      </c>
      <c r="S359">
        <v>1</v>
      </c>
      <c r="T359" t="s">
        <v>182</v>
      </c>
      <c r="U359" t="s">
        <v>182</v>
      </c>
      <c r="V359" t="s">
        <v>7</v>
      </c>
      <c r="W359" t="s">
        <v>182</v>
      </c>
      <c r="X359">
        <v>3</v>
      </c>
      <c r="Y359" t="s">
        <v>182</v>
      </c>
      <c r="Z359" t="s">
        <v>182</v>
      </c>
      <c r="AA359" t="s">
        <v>182</v>
      </c>
      <c r="AB359" t="s">
        <v>182</v>
      </c>
      <c r="AC359">
        <v>55</v>
      </c>
      <c r="AD359">
        <v>2</v>
      </c>
      <c r="AE359">
        <v>1</v>
      </c>
      <c r="AF359">
        <v>2</v>
      </c>
      <c r="AG359" t="s">
        <v>182</v>
      </c>
      <c r="AH359" t="s">
        <v>182</v>
      </c>
      <c r="AI359" t="s">
        <v>182</v>
      </c>
      <c r="AJ359">
        <v>1</v>
      </c>
      <c r="AK359" t="s">
        <v>182</v>
      </c>
      <c r="AL359" t="s">
        <v>182</v>
      </c>
      <c r="AM359" t="s">
        <v>182</v>
      </c>
      <c r="AN359" t="s">
        <v>182</v>
      </c>
      <c r="AO359" t="b">
        <v>1</v>
      </c>
      <c r="AQ359" s="10">
        <f t="shared" si="10"/>
        <v>57549713.281999998</v>
      </c>
      <c r="AR359" s="10">
        <f t="shared" si="11"/>
        <v>8026670.5367000001</v>
      </c>
    </row>
    <row r="360" spans="1:44" x14ac:dyDescent="0.3">
      <c r="A360">
        <v>359</v>
      </c>
      <c r="B360">
        <v>11</v>
      </c>
      <c r="C360">
        <v>1</v>
      </c>
      <c r="D360">
        <v>26.5</v>
      </c>
      <c r="E360">
        <v>0.5</v>
      </c>
      <c r="F360">
        <v>302893.22779999999</v>
      </c>
      <c r="G360">
        <v>2019207</v>
      </c>
      <c r="H360">
        <v>24074</v>
      </c>
      <c r="I360">
        <v>1019</v>
      </c>
      <c r="J360" t="s">
        <v>180</v>
      </c>
      <c r="K360" t="s">
        <v>181</v>
      </c>
      <c r="L360" t="s">
        <v>180</v>
      </c>
      <c r="M360">
        <v>126417</v>
      </c>
      <c r="N360">
        <v>1</v>
      </c>
      <c r="O360">
        <v>7</v>
      </c>
      <c r="P360">
        <v>164</v>
      </c>
      <c r="Q360">
        <v>26.5</v>
      </c>
      <c r="R360">
        <v>5</v>
      </c>
      <c r="S360">
        <v>1</v>
      </c>
      <c r="T360" t="s">
        <v>182</v>
      </c>
      <c r="U360" t="s">
        <v>182</v>
      </c>
      <c r="V360" t="s">
        <v>7</v>
      </c>
      <c r="W360" t="s">
        <v>182</v>
      </c>
      <c r="X360">
        <v>4</v>
      </c>
      <c r="Y360" t="s">
        <v>182</v>
      </c>
      <c r="Z360" t="s">
        <v>182</v>
      </c>
      <c r="AA360">
        <v>3.0000000000000001E-3</v>
      </c>
      <c r="AB360" t="s">
        <v>182</v>
      </c>
      <c r="AC360">
        <v>57</v>
      </c>
      <c r="AD360">
        <v>2</v>
      </c>
      <c r="AE360">
        <v>1</v>
      </c>
      <c r="AF360">
        <v>1</v>
      </c>
      <c r="AG360" t="s">
        <v>182</v>
      </c>
      <c r="AH360" t="s">
        <v>182</v>
      </c>
      <c r="AI360" t="s">
        <v>182</v>
      </c>
      <c r="AJ360">
        <v>1</v>
      </c>
      <c r="AK360" t="s">
        <v>182</v>
      </c>
      <c r="AL360" t="s">
        <v>182</v>
      </c>
      <c r="AM360" t="s">
        <v>182</v>
      </c>
      <c r="AN360" t="s">
        <v>182</v>
      </c>
      <c r="AO360" t="b">
        <v>1</v>
      </c>
      <c r="AQ360" s="10">
        <f t="shared" si="10"/>
        <v>49674489.359200001</v>
      </c>
      <c r="AR360" s="10">
        <f t="shared" si="11"/>
        <v>8026670.5367000001</v>
      </c>
    </row>
    <row r="361" spans="1:44" x14ac:dyDescent="0.3">
      <c r="A361">
        <v>360</v>
      </c>
      <c r="B361">
        <v>11</v>
      </c>
      <c r="C361">
        <v>1</v>
      </c>
      <c r="D361">
        <v>26.5</v>
      </c>
      <c r="E361">
        <v>0.5</v>
      </c>
      <c r="F361">
        <v>302893.22779999999</v>
      </c>
      <c r="G361">
        <v>2019207</v>
      </c>
      <c r="H361">
        <v>24074</v>
      </c>
      <c r="I361">
        <v>1019</v>
      </c>
      <c r="J361" t="s">
        <v>180</v>
      </c>
      <c r="K361" t="s">
        <v>181</v>
      </c>
      <c r="L361" t="s">
        <v>180</v>
      </c>
      <c r="M361">
        <v>126417</v>
      </c>
      <c r="N361">
        <v>1</v>
      </c>
      <c r="O361">
        <v>43</v>
      </c>
      <c r="P361">
        <v>166</v>
      </c>
      <c r="Q361">
        <v>26.5</v>
      </c>
      <c r="R361">
        <v>4</v>
      </c>
      <c r="S361">
        <v>2</v>
      </c>
      <c r="T361" t="s">
        <v>182</v>
      </c>
      <c r="U361" t="s">
        <v>182</v>
      </c>
      <c r="V361" t="s">
        <v>7</v>
      </c>
      <c r="W361" t="s">
        <v>182</v>
      </c>
      <c r="X361">
        <v>3</v>
      </c>
      <c r="Y361" t="s">
        <v>182</v>
      </c>
      <c r="Z361" t="s">
        <v>182</v>
      </c>
      <c r="AA361">
        <v>3.0000000000000001E-3</v>
      </c>
      <c r="AB361" t="s">
        <v>182</v>
      </c>
      <c r="AC361">
        <v>56</v>
      </c>
      <c r="AD361">
        <v>2</v>
      </c>
      <c r="AE361">
        <v>1</v>
      </c>
      <c r="AF361">
        <v>1</v>
      </c>
      <c r="AG361" t="s">
        <v>182</v>
      </c>
      <c r="AH361" t="s">
        <v>182</v>
      </c>
      <c r="AI361" t="s">
        <v>182</v>
      </c>
      <c r="AJ361">
        <v>2</v>
      </c>
      <c r="AK361" t="s">
        <v>182</v>
      </c>
      <c r="AL361" t="s">
        <v>182</v>
      </c>
      <c r="AM361" t="s">
        <v>182</v>
      </c>
      <c r="AN361" t="s">
        <v>182</v>
      </c>
      <c r="AO361" t="b">
        <v>1</v>
      </c>
      <c r="AQ361" s="10">
        <f t="shared" si="10"/>
        <v>50280275.814800002</v>
      </c>
      <c r="AR361" s="10">
        <f t="shared" si="11"/>
        <v>8026670.5367000001</v>
      </c>
    </row>
    <row r="362" spans="1:44" x14ac:dyDescent="0.3">
      <c r="A362">
        <v>361</v>
      </c>
      <c r="B362">
        <v>11</v>
      </c>
      <c r="C362">
        <v>1</v>
      </c>
      <c r="D362">
        <v>26.5</v>
      </c>
      <c r="E362">
        <v>0.5</v>
      </c>
      <c r="F362">
        <v>302893.22779999999</v>
      </c>
      <c r="G362">
        <v>2019207</v>
      </c>
      <c r="H362">
        <v>24074</v>
      </c>
      <c r="I362">
        <v>1019</v>
      </c>
      <c r="J362" t="s">
        <v>180</v>
      </c>
      <c r="K362" t="s">
        <v>181</v>
      </c>
      <c r="L362" t="s">
        <v>180</v>
      </c>
      <c r="M362">
        <v>126417</v>
      </c>
      <c r="N362">
        <v>1</v>
      </c>
      <c r="O362">
        <v>64</v>
      </c>
      <c r="P362">
        <v>160</v>
      </c>
      <c r="Q362">
        <v>26.5</v>
      </c>
      <c r="R362">
        <v>4</v>
      </c>
      <c r="S362">
        <v>2</v>
      </c>
      <c r="T362" t="s">
        <v>182</v>
      </c>
      <c r="U362" t="s">
        <v>182</v>
      </c>
      <c r="V362" t="s">
        <v>7</v>
      </c>
      <c r="W362" t="s">
        <v>182</v>
      </c>
      <c r="X362">
        <v>3</v>
      </c>
      <c r="Y362" t="s">
        <v>182</v>
      </c>
      <c r="Z362" t="s">
        <v>182</v>
      </c>
      <c r="AA362">
        <v>3.0000000000000001E-3</v>
      </c>
      <c r="AB362" t="s">
        <v>182</v>
      </c>
      <c r="AC362">
        <v>56</v>
      </c>
      <c r="AD362">
        <v>2</v>
      </c>
      <c r="AE362">
        <v>1</v>
      </c>
      <c r="AF362">
        <v>1</v>
      </c>
      <c r="AG362" t="s">
        <v>182</v>
      </c>
      <c r="AH362" t="s">
        <v>182</v>
      </c>
      <c r="AI362" t="s">
        <v>182</v>
      </c>
      <c r="AJ362">
        <v>2</v>
      </c>
      <c r="AK362" t="s">
        <v>182</v>
      </c>
      <c r="AL362" t="s">
        <v>182</v>
      </c>
      <c r="AM362" t="s">
        <v>182</v>
      </c>
      <c r="AN362" t="s">
        <v>182</v>
      </c>
      <c r="AO362" t="b">
        <v>1</v>
      </c>
      <c r="AQ362" s="10">
        <f t="shared" si="10"/>
        <v>48462916.447999999</v>
      </c>
      <c r="AR362" s="10">
        <f t="shared" si="11"/>
        <v>8026670.5367000001</v>
      </c>
    </row>
    <row r="363" spans="1:44" x14ac:dyDescent="0.3">
      <c r="A363">
        <v>362</v>
      </c>
      <c r="B363">
        <v>11</v>
      </c>
      <c r="C363">
        <v>1</v>
      </c>
      <c r="D363">
        <v>26.5</v>
      </c>
      <c r="E363">
        <v>0.5</v>
      </c>
      <c r="F363">
        <v>302893.22779999999</v>
      </c>
      <c r="G363">
        <v>2019207</v>
      </c>
      <c r="H363">
        <v>24081</v>
      </c>
      <c r="I363">
        <v>1019</v>
      </c>
      <c r="J363" t="s">
        <v>180</v>
      </c>
      <c r="K363" t="s">
        <v>181</v>
      </c>
      <c r="L363" t="s">
        <v>180</v>
      </c>
      <c r="M363">
        <v>126417</v>
      </c>
      <c r="N363">
        <v>1</v>
      </c>
      <c r="O363">
        <v>16</v>
      </c>
      <c r="P363">
        <v>178</v>
      </c>
      <c r="Q363">
        <v>26.5</v>
      </c>
      <c r="R363">
        <v>3</v>
      </c>
      <c r="S363">
        <v>2</v>
      </c>
      <c r="T363" t="s">
        <v>182</v>
      </c>
      <c r="U363" t="s">
        <v>182</v>
      </c>
      <c r="V363" t="s">
        <v>7</v>
      </c>
      <c r="W363" t="s">
        <v>182</v>
      </c>
      <c r="X363">
        <v>2</v>
      </c>
      <c r="Y363" t="s">
        <v>182</v>
      </c>
      <c r="Z363" t="s">
        <v>182</v>
      </c>
      <c r="AA363">
        <v>4.0000000000000001E-3</v>
      </c>
      <c r="AB363" t="s">
        <v>182</v>
      </c>
      <c r="AC363">
        <v>56</v>
      </c>
      <c r="AD363">
        <v>2</v>
      </c>
      <c r="AE363">
        <v>1</v>
      </c>
      <c r="AF363">
        <v>2</v>
      </c>
      <c r="AG363" t="s">
        <v>182</v>
      </c>
      <c r="AH363" t="s">
        <v>182</v>
      </c>
      <c r="AI363" t="s">
        <v>182</v>
      </c>
      <c r="AJ363">
        <v>1</v>
      </c>
      <c r="AK363" t="s">
        <v>182</v>
      </c>
      <c r="AL363" t="s">
        <v>182</v>
      </c>
      <c r="AM363" t="s">
        <v>182</v>
      </c>
      <c r="AN363" t="s">
        <v>182</v>
      </c>
      <c r="AO363" t="b">
        <v>1</v>
      </c>
      <c r="AQ363" s="10">
        <f t="shared" si="10"/>
        <v>53914994.5484</v>
      </c>
      <c r="AR363" s="10">
        <f t="shared" si="11"/>
        <v>8026670.5367000001</v>
      </c>
    </row>
    <row r="364" spans="1:44" x14ac:dyDescent="0.3">
      <c r="A364">
        <v>363</v>
      </c>
      <c r="B364">
        <v>11</v>
      </c>
      <c r="C364">
        <v>1</v>
      </c>
      <c r="D364">
        <v>26.5</v>
      </c>
      <c r="E364">
        <v>0.5</v>
      </c>
      <c r="F364">
        <v>302893.22779999999</v>
      </c>
      <c r="G364">
        <v>2019207</v>
      </c>
      <c r="H364">
        <v>24081</v>
      </c>
      <c r="I364">
        <v>1019</v>
      </c>
      <c r="J364" t="s">
        <v>180</v>
      </c>
      <c r="K364" t="s">
        <v>181</v>
      </c>
      <c r="L364" t="s">
        <v>180</v>
      </c>
      <c r="M364">
        <v>126417</v>
      </c>
      <c r="N364">
        <v>1</v>
      </c>
      <c r="O364">
        <v>27</v>
      </c>
      <c r="P364">
        <v>197</v>
      </c>
      <c r="Q364">
        <v>26.5</v>
      </c>
      <c r="R364">
        <v>3</v>
      </c>
      <c r="S364">
        <v>1</v>
      </c>
      <c r="T364" t="s">
        <v>182</v>
      </c>
      <c r="U364" t="s">
        <v>182</v>
      </c>
      <c r="V364" t="s">
        <v>7</v>
      </c>
      <c r="W364" t="s">
        <v>182</v>
      </c>
      <c r="X364">
        <v>3</v>
      </c>
      <c r="Y364" t="s">
        <v>182</v>
      </c>
      <c r="Z364" t="s">
        <v>182</v>
      </c>
      <c r="AA364">
        <v>5.0000000000000001E-3</v>
      </c>
      <c r="AB364" t="s">
        <v>182</v>
      </c>
      <c r="AC364">
        <v>58</v>
      </c>
      <c r="AD364">
        <v>2</v>
      </c>
      <c r="AE364">
        <v>1</v>
      </c>
      <c r="AF364">
        <v>2</v>
      </c>
      <c r="AG364" t="s">
        <v>182</v>
      </c>
      <c r="AH364" t="s">
        <v>182</v>
      </c>
      <c r="AI364" t="s">
        <v>182</v>
      </c>
      <c r="AJ364">
        <v>1</v>
      </c>
      <c r="AK364" t="s">
        <v>182</v>
      </c>
      <c r="AL364" t="s">
        <v>182</v>
      </c>
      <c r="AM364" t="s">
        <v>182</v>
      </c>
      <c r="AN364" t="s">
        <v>182</v>
      </c>
      <c r="AO364" t="b">
        <v>1</v>
      </c>
      <c r="AQ364" s="10">
        <f t="shared" si="10"/>
        <v>59669965.876599997</v>
      </c>
      <c r="AR364" s="10">
        <f t="shared" si="11"/>
        <v>8026670.5367000001</v>
      </c>
    </row>
    <row r="365" spans="1:44" x14ac:dyDescent="0.3">
      <c r="A365">
        <v>364</v>
      </c>
      <c r="B365">
        <v>11</v>
      </c>
      <c r="C365">
        <v>1</v>
      </c>
      <c r="D365">
        <v>27</v>
      </c>
      <c r="E365">
        <v>0.5</v>
      </c>
      <c r="F365">
        <v>311539.33630000002</v>
      </c>
      <c r="G365">
        <v>2019207</v>
      </c>
      <c r="H365">
        <v>24045</v>
      </c>
      <c r="I365">
        <v>1019</v>
      </c>
      <c r="J365" t="s">
        <v>180</v>
      </c>
      <c r="K365" t="s">
        <v>181</v>
      </c>
      <c r="L365" t="s">
        <v>180</v>
      </c>
      <c r="M365">
        <v>126417</v>
      </c>
      <c r="N365">
        <v>1</v>
      </c>
      <c r="O365">
        <v>8</v>
      </c>
      <c r="P365">
        <v>169</v>
      </c>
      <c r="Q365">
        <v>27</v>
      </c>
      <c r="R365">
        <v>3</v>
      </c>
      <c r="S365">
        <v>2</v>
      </c>
      <c r="T365" t="s">
        <v>182</v>
      </c>
      <c r="U365" t="s">
        <v>182</v>
      </c>
      <c r="V365" t="s">
        <v>7</v>
      </c>
      <c r="W365" t="s">
        <v>182</v>
      </c>
      <c r="X365">
        <v>4</v>
      </c>
      <c r="Y365" t="s">
        <v>182</v>
      </c>
      <c r="Z365" t="s">
        <v>182</v>
      </c>
      <c r="AA365" t="s">
        <v>182</v>
      </c>
      <c r="AB365" t="s">
        <v>182</v>
      </c>
      <c r="AC365">
        <v>57</v>
      </c>
      <c r="AD365">
        <v>2</v>
      </c>
      <c r="AE365">
        <v>1</v>
      </c>
      <c r="AF365">
        <v>1</v>
      </c>
      <c r="AG365" t="s">
        <v>182</v>
      </c>
      <c r="AH365" t="s">
        <v>182</v>
      </c>
      <c r="AI365" t="s">
        <v>182</v>
      </c>
      <c r="AJ365">
        <v>1</v>
      </c>
      <c r="AK365" t="s">
        <v>182</v>
      </c>
      <c r="AL365" t="s">
        <v>182</v>
      </c>
      <c r="AM365" t="s">
        <v>182</v>
      </c>
      <c r="AN365" t="s">
        <v>182</v>
      </c>
      <c r="AO365" t="b">
        <v>1</v>
      </c>
      <c r="AQ365" s="10">
        <f t="shared" si="10"/>
        <v>52650147.834700003</v>
      </c>
      <c r="AR365" s="10">
        <f t="shared" si="11"/>
        <v>8411562.0800999999</v>
      </c>
    </row>
    <row r="366" spans="1:44" x14ac:dyDescent="0.3">
      <c r="A366">
        <v>365</v>
      </c>
      <c r="B366">
        <v>11</v>
      </c>
      <c r="C366">
        <v>1</v>
      </c>
      <c r="D366">
        <v>27</v>
      </c>
      <c r="E366">
        <v>0.5</v>
      </c>
      <c r="F366">
        <v>311539.33630000002</v>
      </c>
      <c r="G366">
        <v>2019207</v>
      </c>
      <c r="H366">
        <v>24045</v>
      </c>
      <c r="I366">
        <v>1019</v>
      </c>
      <c r="J366" t="s">
        <v>180</v>
      </c>
      <c r="K366" t="s">
        <v>181</v>
      </c>
      <c r="L366" t="s">
        <v>180</v>
      </c>
      <c r="M366">
        <v>126417</v>
      </c>
      <c r="N366">
        <v>1</v>
      </c>
      <c r="O366">
        <v>46</v>
      </c>
      <c r="P366">
        <v>154</v>
      </c>
      <c r="Q366">
        <v>27</v>
      </c>
      <c r="R366">
        <v>5</v>
      </c>
      <c r="S366">
        <v>1</v>
      </c>
      <c r="T366" t="s">
        <v>182</v>
      </c>
      <c r="U366" t="s">
        <v>182</v>
      </c>
      <c r="V366" t="s">
        <v>7</v>
      </c>
      <c r="W366" t="s">
        <v>182</v>
      </c>
      <c r="X366">
        <v>3</v>
      </c>
      <c r="Y366" t="s">
        <v>182</v>
      </c>
      <c r="Z366" t="s">
        <v>182</v>
      </c>
      <c r="AA366" t="s">
        <v>182</v>
      </c>
      <c r="AB366" t="s">
        <v>182</v>
      </c>
      <c r="AC366">
        <v>56</v>
      </c>
      <c r="AD366">
        <v>2</v>
      </c>
      <c r="AE366">
        <v>1</v>
      </c>
      <c r="AF366">
        <v>1</v>
      </c>
      <c r="AG366" t="s">
        <v>182</v>
      </c>
      <c r="AH366" t="s">
        <v>182</v>
      </c>
      <c r="AI366" t="s">
        <v>182</v>
      </c>
      <c r="AJ366">
        <v>1</v>
      </c>
      <c r="AK366" t="s">
        <v>182</v>
      </c>
      <c r="AL366" t="s">
        <v>182</v>
      </c>
      <c r="AM366" t="s">
        <v>182</v>
      </c>
      <c r="AN366" t="s">
        <v>182</v>
      </c>
      <c r="AO366" t="b">
        <v>1</v>
      </c>
      <c r="AQ366" s="10">
        <f t="shared" si="10"/>
        <v>47977057.790200002</v>
      </c>
      <c r="AR366" s="10">
        <f t="shared" si="11"/>
        <v>8411562.0800999999</v>
      </c>
    </row>
    <row r="367" spans="1:44" x14ac:dyDescent="0.3">
      <c r="A367">
        <v>366</v>
      </c>
      <c r="B367">
        <v>11</v>
      </c>
      <c r="C367">
        <v>1</v>
      </c>
      <c r="D367">
        <v>27</v>
      </c>
      <c r="E367">
        <v>0.5</v>
      </c>
      <c r="F367">
        <v>311539.33630000002</v>
      </c>
      <c r="G367">
        <v>2019207</v>
      </c>
      <c r="H367">
        <v>24045</v>
      </c>
      <c r="I367">
        <v>1019</v>
      </c>
      <c r="J367" t="s">
        <v>180</v>
      </c>
      <c r="K367" t="s">
        <v>181</v>
      </c>
      <c r="L367" t="s">
        <v>180</v>
      </c>
      <c r="M367">
        <v>126417</v>
      </c>
      <c r="N367">
        <v>1</v>
      </c>
      <c r="O367">
        <v>53</v>
      </c>
      <c r="P367">
        <v>169</v>
      </c>
      <c r="Q367">
        <v>27</v>
      </c>
      <c r="R367">
        <v>3</v>
      </c>
      <c r="S367">
        <v>2</v>
      </c>
      <c r="T367" t="s">
        <v>182</v>
      </c>
      <c r="U367" t="s">
        <v>182</v>
      </c>
      <c r="V367" t="s">
        <v>7</v>
      </c>
      <c r="W367" t="s">
        <v>182</v>
      </c>
      <c r="X367">
        <v>4</v>
      </c>
      <c r="Y367" t="s">
        <v>182</v>
      </c>
      <c r="Z367" t="s">
        <v>182</v>
      </c>
      <c r="AA367" t="s">
        <v>182</v>
      </c>
      <c r="AB367" t="s">
        <v>182</v>
      </c>
      <c r="AC367">
        <v>57</v>
      </c>
      <c r="AD367">
        <v>2</v>
      </c>
      <c r="AE367">
        <v>1</v>
      </c>
      <c r="AF367">
        <v>1</v>
      </c>
      <c r="AG367" t="s">
        <v>182</v>
      </c>
      <c r="AH367" t="s">
        <v>182</v>
      </c>
      <c r="AI367" t="s">
        <v>182</v>
      </c>
      <c r="AJ367">
        <v>1</v>
      </c>
      <c r="AK367" t="s">
        <v>182</v>
      </c>
      <c r="AL367" t="s">
        <v>182</v>
      </c>
      <c r="AM367" t="s">
        <v>182</v>
      </c>
      <c r="AN367" t="s">
        <v>182</v>
      </c>
      <c r="AO367" t="b">
        <v>1</v>
      </c>
      <c r="AQ367" s="10">
        <f t="shared" si="10"/>
        <v>52650147.834700003</v>
      </c>
      <c r="AR367" s="10">
        <f t="shared" si="11"/>
        <v>8411562.0800999999</v>
      </c>
    </row>
    <row r="368" spans="1:44" x14ac:dyDescent="0.3">
      <c r="A368">
        <v>367</v>
      </c>
      <c r="B368">
        <v>11</v>
      </c>
      <c r="C368">
        <v>1</v>
      </c>
      <c r="D368">
        <v>27</v>
      </c>
      <c r="E368">
        <v>0.5</v>
      </c>
      <c r="F368">
        <v>311539.33630000002</v>
      </c>
      <c r="G368">
        <v>2019207</v>
      </c>
      <c r="H368">
        <v>24045</v>
      </c>
      <c r="I368">
        <v>1019</v>
      </c>
      <c r="J368" t="s">
        <v>180</v>
      </c>
      <c r="K368" t="s">
        <v>181</v>
      </c>
      <c r="L368" t="s">
        <v>180</v>
      </c>
      <c r="M368">
        <v>126417</v>
      </c>
      <c r="N368">
        <v>1</v>
      </c>
      <c r="O368">
        <v>58</v>
      </c>
      <c r="P368">
        <v>182</v>
      </c>
      <c r="Q368">
        <v>27</v>
      </c>
      <c r="R368">
        <v>3</v>
      </c>
      <c r="S368">
        <v>2</v>
      </c>
      <c r="T368" t="s">
        <v>182</v>
      </c>
      <c r="U368" t="s">
        <v>182</v>
      </c>
      <c r="V368" t="s">
        <v>7</v>
      </c>
      <c r="W368" t="s">
        <v>182</v>
      </c>
      <c r="X368">
        <v>4</v>
      </c>
      <c r="Y368" t="s">
        <v>182</v>
      </c>
      <c r="Z368" t="s">
        <v>182</v>
      </c>
      <c r="AA368" t="s">
        <v>182</v>
      </c>
      <c r="AB368" t="s">
        <v>182</v>
      </c>
      <c r="AC368">
        <v>57</v>
      </c>
      <c r="AD368">
        <v>2</v>
      </c>
      <c r="AE368">
        <v>1</v>
      </c>
      <c r="AF368">
        <v>1</v>
      </c>
      <c r="AG368" t="s">
        <v>182</v>
      </c>
      <c r="AH368" t="s">
        <v>182</v>
      </c>
      <c r="AI368" t="s">
        <v>182</v>
      </c>
      <c r="AJ368">
        <v>1</v>
      </c>
      <c r="AK368" t="s">
        <v>182</v>
      </c>
      <c r="AL368" t="s">
        <v>182</v>
      </c>
      <c r="AM368" t="s">
        <v>182</v>
      </c>
      <c r="AN368" t="s">
        <v>182</v>
      </c>
      <c r="AO368" t="b">
        <v>1</v>
      </c>
      <c r="AQ368" s="10">
        <f t="shared" si="10"/>
        <v>56700159.206600003</v>
      </c>
      <c r="AR368" s="10">
        <f t="shared" si="11"/>
        <v>8411562.0800999999</v>
      </c>
    </row>
    <row r="369" spans="1:44" x14ac:dyDescent="0.3">
      <c r="A369">
        <v>368</v>
      </c>
      <c r="B369">
        <v>11</v>
      </c>
      <c r="C369">
        <v>1</v>
      </c>
      <c r="D369">
        <v>27</v>
      </c>
      <c r="E369">
        <v>0.5</v>
      </c>
      <c r="F369">
        <v>311539.33630000002</v>
      </c>
      <c r="G369">
        <v>2019207</v>
      </c>
      <c r="H369">
        <v>24045</v>
      </c>
      <c r="I369">
        <v>1019</v>
      </c>
      <c r="J369" t="s">
        <v>180</v>
      </c>
      <c r="K369" t="s">
        <v>181</v>
      </c>
      <c r="L369" t="s">
        <v>180</v>
      </c>
      <c r="M369">
        <v>126417</v>
      </c>
      <c r="N369">
        <v>1</v>
      </c>
      <c r="O369">
        <v>76</v>
      </c>
      <c r="P369">
        <v>177</v>
      </c>
      <c r="Q369">
        <v>27</v>
      </c>
      <c r="R369">
        <v>3</v>
      </c>
      <c r="S369">
        <v>2</v>
      </c>
      <c r="T369" t="s">
        <v>182</v>
      </c>
      <c r="U369" t="s">
        <v>182</v>
      </c>
      <c r="V369" t="s">
        <v>7</v>
      </c>
      <c r="W369" t="s">
        <v>182</v>
      </c>
      <c r="X369">
        <v>4</v>
      </c>
      <c r="Y369" t="s">
        <v>182</v>
      </c>
      <c r="Z369" t="s">
        <v>182</v>
      </c>
      <c r="AA369" t="s">
        <v>182</v>
      </c>
      <c r="AB369" t="s">
        <v>182</v>
      </c>
      <c r="AC369">
        <v>57</v>
      </c>
      <c r="AD369">
        <v>2</v>
      </c>
      <c r="AE369">
        <v>1</v>
      </c>
      <c r="AF369">
        <v>1</v>
      </c>
      <c r="AG369" t="s">
        <v>182</v>
      </c>
      <c r="AH369" t="s">
        <v>182</v>
      </c>
      <c r="AI369" t="s">
        <v>182</v>
      </c>
      <c r="AJ369">
        <v>1</v>
      </c>
      <c r="AK369" t="s">
        <v>182</v>
      </c>
      <c r="AL369" t="s">
        <v>182</v>
      </c>
      <c r="AM369" t="s">
        <v>182</v>
      </c>
      <c r="AN369" t="s">
        <v>182</v>
      </c>
      <c r="AO369" t="b">
        <v>1</v>
      </c>
      <c r="AQ369" s="10">
        <f t="shared" si="10"/>
        <v>55142462.525100008</v>
      </c>
      <c r="AR369" s="10">
        <f t="shared" si="11"/>
        <v>8411562.0800999999</v>
      </c>
    </row>
    <row r="370" spans="1:44" x14ac:dyDescent="0.3">
      <c r="A370">
        <v>369</v>
      </c>
      <c r="B370">
        <v>11</v>
      </c>
      <c r="C370">
        <v>1</v>
      </c>
      <c r="D370">
        <v>27</v>
      </c>
      <c r="E370">
        <v>0.5</v>
      </c>
      <c r="F370">
        <v>311539.33630000002</v>
      </c>
      <c r="G370">
        <v>2019207</v>
      </c>
      <c r="H370">
        <v>24045</v>
      </c>
      <c r="I370">
        <v>1019</v>
      </c>
      <c r="J370" t="s">
        <v>180</v>
      </c>
      <c r="K370" t="s">
        <v>181</v>
      </c>
      <c r="L370" t="s">
        <v>180</v>
      </c>
      <c r="M370">
        <v>126417</v>
      </c>
      <c r="N370">
        <v>1</v>
      </c>
      <c r="O370">
        <v>90</v>
      </c>
      <c r="P370">
        <v>196</v>
      </c>
      <c r="Q370">
        <v>27</v>
      </c>
      <c r="R370">
        <v>5</v>
      </c>
      <c r="S370">
        <v>1</v>
      </c>
      <c r="T370" t="s">
        <v>182</v>
      </c>
      <c r="U370" t="s">
        <v>182</v>
      </c>
      <c r="V370" t="s">
        <v>7</v>
      </c>
      <c r="W370" t="s">
        <v>182</v>
      </c>
      <c r="X370">
        <v>3</v>
      </c>
      <c r="Y370" t="s">
        <v>182</v>
      </c>
      <c r="Z370" t="s">
        <v>182</v>
      </c>
      <c r="AA370" t="s">
        <v>182</v>
      </c>
      <c r="AB370" t="s">
        <v>182</v>
      </c>
      <c r="AC370">
        <v>56</v>
      </c>
      <c r="AD370">
        <v>2</v>
      </c>
      <c r="AE370">
        <v>1</v>
      </c>
      <c r="AF370">
        <v>1</v>
      </c>
      <c r="AG370" t="s">
        <v>182</v>
      </c>
      <c r="AH370" t="s">
        <v>182</v>
      </c>
      <c r="AI370" t="s">
        <v>182</v>
      </c>
      <c r="AJ370">
        <v>1</v>
      </c>
      <c r="AK370" t="s">
        <v>182</v>
      </c>
      <c r="AL370" t="s">
        <v>182</v>
      </c>
      <c r="AM370" t="s">
        <v>182</v>
      </c>
      <c r="AN370" t="s">
        <v>182</v>
      </c>
      <c r="AO370" t="b">
        <v>1</v>
      </c>
      <c r="AQ370" s="10">
        <f t="shared" si="10"/>
        <v>61061709.914800003</v>
      </c>
      <c r="AR370" s="10">
        <f t="shared" si="11"/>
        <v>8411562.0800999999</v>
      </c>
    </row>
    <row r="371" spans="1:44" x14ac:dyDescent="0.3">
      <c r="A371">
        <v>370</v>
      </c>
      <c r="B371">
        <v>11</v>
      </c>
      <c r="C371">
        <v>1</v>
      </c>
      <c r="D371">
        <v>27</v>
      </c>
      <c r="E371">
        <v>0.5</v>
      </c>
      <c r="F371">
        <v>311539.33630000002</v>
      </c>
      <c r="G371">
        <v>2019207</v>
      </c>
      <c r="H371">
        <v>24052</v>
      </c>
      <c r="I371">
        <v>1019</v>
      </c>
      <c r="J371" t="s">
        <v>180</v>
      </c>
      <c r="K371" t="s">
        <v>181</v>
      </c>
      <c r="L371" t="s">
        <v>180</v>
      </c>
      <c r="M371">
        <v>126417</v>
      </c>
      <c r="N371">
        <v>1</v>
      </c>
      <c r="O371">
        <v>7</v>
      </c>
      <c r="P371">
        <v>171</v>
      </c>
      <c r="Q371">
        <v>27</v>
      </c>
      <c r="R371">
        <v>5</v>
      </c>
      <c r="S371">
        <v>1</v>
      </c>
      <c r="T371" t="s">
        <v>182</v>
      </c>
      <c r="U371" t="s">
        <v>182</v>
      </c>
      <c r="V371" t="s">
        <v>7</v>
      </c>
      <c r="W371" t="s">
        <v>182</v>
      </c>
      <c r="X371">
        <v>4</v>
      </c>
      <c r="Y371" t="s">
        <v>182</v>
      </c>
      <c r="Z371" t="s">
        <v>182</v>
      </c>
      <c r="AA371">
        <v>2E-3</v>
      </c>
      <c r="AB371" t="s">
        <v>182</v>
      </c>
      <c r="AC371">
        <v>56</v>
      </c>
      <c r="AD371">
        <v>2</v>
      </c>
      <c r="AE371">
        <v>1</v>
      </c>
      <c r="AF371">
        <v>2</v>
      </c>
      <c r="AG371" t="s">
        <v>182</v>
      </c>
      <c r="AH371" t="s">
        <v>182</v>
      </c>
      <c r="AI371" t="s">
        <v>182</v>
      </c>
      <c r="AJ371">
        <v>1</v>
      </c>
      <c r="AK371" t="s">
        <v>182</v>
      </c>
      <c r="AL371" t="s">
        <v>182</v>
      </c>
      <c r="AM371" t="s">
        <v>182</v>
      </c>
      <c r="AN371" t="s">
        <v>182</v>
      </c>
      <c r="AO371" t="b">
        <v>1</v>
      </c>
      <c r="AQ371" s="10">
        <f t="shared" si="10"/>
        <v>53273226.507300004</v>
      </c>
      <c r="AR371" s="10">
        <f t="shared" si="11"/>
        <v>8411562.0800999999</v>
      </c>
    </row>
    <row r="372" spans="1:44" x14ac:dyDescent="0.3">
      <c r="A372">
        <v>371</v>
      </c>
      <c r="B372">
        <v>11</v>
      </c>
      <c r="C372">
        <v>1</v>
      </c>
      <c r="D372">
        <v>27</v>
      </c>
      <c r="E372">
        <v>0.5</v>
      </c>
      <c r="F372">
        <v>311539.33630000002</v>
      </c>
      <c r="G372">
        <v>2019207</v>
      </c>
      <c r="H372">
        <v>24052</v>
      </c>
      <c r="I372">
        <v>1019</v>
      </c>
      <c r="J372" t="s">
        <v>180</v>
      </c>
      <c r="K372" t="s">
        <v>181</v>
      </c>
      <c r="L372" t="s">
        <v>180</v>
      </c>
      <c r="M372">
        <v>126417</v>
      </c>
      <c r="N372">
        <v>1</v>
      </c>
      <c r="O372">
        <v>10</v>
      </c>
      <c r="P372">
        <v>178</v>
      </c>
      <c r="Q372">
        <v>27</v>
      </c>
      <c r="R372">
        <v>5</v>
      </c>
      <c r="S372">
        <v>2</v>
      </c>
      <c r="T372" t="s">
        <v>182</v>
      </c>
      <c r="U372" t="s">
        <v>182</v>
      </c>
      <c r="V372" t="s">
        <v>7</v>
      </c>
      <c r="W372" t="s">
        <v>182</v>
      </c>
      <c r="X372">
        <v>4</v>
      </c>
      <c r="Y372" t="s">
        <v>182</v>
      </c>
      <c r="Z372" t="s">
        <v>182</v>
      </c>
      <c r="AA372">
        <v>2E-3</v>
      </c>
      <c r="AB372" t="s">
        <v>182</v>
      </c>
      <c r="AC372">
        <v>57</v>
      </c>
      <c r="AD372">
        <v>2</v>
      </c>
      <c r="AE372">
        <v>1</v>
      </c>
      <c r="AF372">
        <v>2</v>
      </c>
      <c r="AG372" t="s">
        <v>182</v>
      </c>
      <c r="AH372" t="s">
        <v>182</v>
      </c>
      <c r="AI372" t="s">
        <v>182</v>
      </c>
      <c r="AJ372">
        <v>1</v>
      </c>
      <c r="AK372" t="s">
        <v>182</v>
      </c>
      <c r="AL372" t="s">
        <v>182</v>
      </c>
      <c r="AM372" t="s">
        <v>182</v>
      </c>
      <c r="AN372" t="s">
        <v>182</v>
      </c>
      <c r="AO372" t="b">
        <v>1</v>
      </c>
      <c r="AQ372" s="10">
        <f t="shared" si="10"/>
        <v>55454001.861400001</v>
      </c>
      <c r="AR372" s="10">
        <f t="shared" si="11"/>
        <v>8411562.0800999999</v>
      </c>
    </row>
    <row r="373" spans="1:44" x14ac:dyDescent="0.3">
      <c r="A373">
        <v>372</v>
      </c>
      <c r="B373">
        <v>11</v>
      </c>
      <c r="C373">
        <v>1</v>
      </c>
      <c r="D373">
        <v>27</v>
      </c>
      <c r="E373">
        <v>0.5</v>
      </c>
      <c r="F373">
        <v>311539.33630000002</v>
      </c>
      <c r="G373">
        <v>2019207</v>
      </c>
      <c r="H373">
        <v>24052</v>
      </c>
      <c r="I373">
        <v>1019</v>
      </c>
      <c r="J373" t="s">
        <v>180</v>
      </c>
      <c r="K373" t="s">
        <v>181</v>
      </c>
      <c r="L373" t="s">
        <v>180</v>
      </c>
      <c r="M373">
        <v>126417</v>
      </c>
      <c r="N373">
        <v>1</v>
      </c>
      <c r="O373">
        <v>15</v>
      </c>
      <c r="P373">
        <v>195</v>
      </c>
      <c r="Q373">
        <v>27</v>
      </c>
      <c r="R373">
        <v>3</v>
      </c>
      <c r="S373">
        <v>2</v>
      </c>
      <c r="T373" t="s">
        <v>182</v>
      </c>
      <c r="U373" t="s">
        <v>182</v>
      </c>
      <c r="V373" t="s">
        <v>7</v>
      </c>
      <c r="W373" t="s">
        <v>182</v>
      </c>
      <c r="X373">
        <v>4</v>
      </c>
      <c r="Y373" t="s">
        <v>182</v>
      </c>
      <c r="Z373" t="s">
        <v>182</v>
      </c>
      <c r="AA373">
        <v>3.0000000000000001E-3</v>
      </c>
      <c r="AB373" t="s">
        <v>182</v>
      </c>
      <c r="AC373">
        <v>56</v>
      </c>
      <c r="AD373">
        <v>2</v>
      </c>
      <c r="AE373">
        <v>1</v>
      </c>
      <c r="AF373">
        <v>2</v>
      </c>
      <c r="AG373" t="s">
        <v>182</v>
      </c>
      <c r="AH373" t="s">
        <v>182</v>
      </c>
      <c r="AI373" t="s">
        <v>182</v>
      </c>
      <c r="AJ373">
        <v>1</v>
      </c>
      <c r="AK373" t="s">
        <v>182</v>
      </c>
      <c r="AL373" t="s">
        <v>182</v>
      </c>
      <c r="AM373" t="s">
        <v>182</v>
      </c>
      <c r="AN373" t="s">
        <v>182</v>
      </c>
      <c r="AO373" t="b">
        <v>1</v>
      </c>
      <c r="AQ373" s="10">
        <f t="shared" si="10"/>
        <v>60750170.578500003</v>
      </c>
      <c r="AR373" s="10">
        <f t="shared" si="11"/>
        <v>8411562.0800999999</v>
      </c>
    </row>
    <row r="374" spans="1:44" x14ac:dyDescent="0.3">
      <c r="A374">
        <v>373</v>
      </c>
      <c r="B374">
        <v>11</v>
      </c>
      <c r="C374">
        <v>1</v>
      </c>
      <c r="D374">
        <v>27</v>
      </c>
      <c r="E374">
        <v>0.5</v>
      </c>
      <c r="F374">
        <v>311539.33630000002</v>
      </c>
      <c r="G374">
        <v>2019207</v>
      </c>
      <c r="H374">
        <v>24052</v>
      </c>
      <c r="I374">
        <v>1019</v>
      </c>
      <c r="J374" t="s">
        <v>180</v>
      </c>
      <c r="K374" t="s">
        <v>181</v>
      </c>
      <c r="L374" t="s">
        <v>180</v>
      </c>
      <c r="M374">
        <v>126417</v>
      </c>
      <c r="N374">
        <v>1</v>
      </c>
      <c r="O374">
        <v>22</v>
      </c>
      <c r="P374">
        <v>199</v>
      </c>
      <c r="Q374">
        <v>27</v>
      </c>
      <c r="R374">
        <v>2</v>
      </c>
      <c r="S374">
        <v>2</v>
      </c>
      <c r="T374" t="s">
        <v>182</v>
      </c>
      <c r="U374" t="s">
        <v>182</v>
      </c>
      <c r="V374" t="s">
        <v>7</v>
      </c>
      <c r="W374" t="s">
        <v>182</v>
      </c>
      <c r="X374">
        <v>2</v>
      </c>
      <c r="Y374" t="s">
        <v>182</v>
      </c>
      <c r="Z374" t="s">
        <v>182</v>
      </c>
      <c r="AA374">
        <v>2.8000000000000001E-2</v>
      </c>
      <c r="AB374" t="s">
        <v>182</v>
      </c>
      <c r="AC374">
        <v>56</v>
      </c>
      <c r="AD374">
        <v>2</v>
      </c>
      <c r="AE374">
        <v>1</v>
      </c>
      <c r="AF374">
        <v>1</v>
      </c>
      <c r="AG374" t="s">
        <v>182</v>
      </c>
      <c r="AH374" t="s">
        <v>182</v>
      </c>
      <c r="AI374" t="s">
        <v>182</v>
      </c>
      <c r="AJ374">
        <v>1</v>
      </c>
      <c r="AK374" t="s">
        <v>182</v>
      </c>
      <c r="AL374" t="s">
        <v>182</v>
      </c>
      <c r="AM374" t="s">
        <v>182</v>
      </c>
      <c r="AN374" t="s">
        <v>182</v>
      </c>
      <c r="AO374" t="b">
        <v>1</v>
      </c>
      <c r="AQ374" s="10">
        <f t="shared" si="10"/>
        <v>61996327.923700005</v>
      </c>
      <c r="AR374" s="10">
        <f t="shared" si="11"/>
        <v>8411562.0800999999</v>
      </c>
    </row>
    <row r="375" spans="1:44" x14ac:dyDescent="0.3">
      <c r="A375">
        <v>374</v>
      </c>
      <c r="B375">
        <v>11</v>
      </c>
      <c r="C375">
        <v>1</v>
      </c>
      <c r="D375">
        <v>27</v>
      </c>
      <c r="E375">
        <v>0.5</v>
      </c>
      <c r="F375">
        <v>311539.33630000002</v>
      </c>
      <c r="G375">
        <v>2019207</v>
      </c>
      <c r="H375">
        <v>24052</v>
      </c>
      <c r="I375">
        <v>1019</v>
      </c>
      <c r="J375" t="s">
        <v>180</v>
      </c>
      <c r="K375" t="s">
        <v>181</v>
      </c>
      <c r="L375" t="s">
        <v>180</v>
      </c>
      <c r="M375">
        <v>126417</v>
      </c>
      <c r="N375">
        <v>1</v>
      </c>
      <c r="O375">
        <v>36</v>
      </c>
      <c r="P375">
        <v>174</v>
      </c>
      <c r="Q375">
        <v>27</v>
      </c>
      <c r="R375">
        <v>4</v>
      </c>
      <c r="S375">
        <v>1</v>
      </c>
      <c r="T375" t="s">
        <v>182</v>
      </c>
      <c r="U375" t="s">
        <v>182</v>
      </c>
      <c r="V375" t="s">
        <v>0</v>
      </c>
      <c r="W375" t="s">
        <v>182</v>
      </c>
      <c r="X375">
        <v>4</v>
      </c>
      <c r="Y375" t="s">
        <v>182</v>
      </c>
      <c r="Z375" t="s">
        <v>182</v>
      </c>
      <c r="AA375" t="s">
        <v>182</v>
      </c>
      <c r="AB375" t="s">
        <v>182</v>
      </c>
      <c r="AC375">
        <v>57</v>
      </c>
      <c r="AD375">
        <v>2</v>
      </c>
      <c r="AE375">
        <v>1</v>
      </c>
      <c r="AF375">
        <v>1</v>
      </c>
      <c r="AG375" t="s">
        <v>182</v>
      </c>
      <c r="AH375" t="s">
        <v>182</v>
      </c>
      <c r="AI375" t="s">
        <v>182</v>
      </c>
      <c r="AJ375">
        <v>1</v>
      </c>
      <c r="AK375" t="s">
        <v>182</v>
      </c>
      <c r="AL375" t="s">
        <v>182</v>
      </c>
      <c r="AM375" t="s">
        <v>182</v>
      </c>
      <c r="AN375" t="s">
        <v>182</v>
      </c>
      <c r="AO375" t="b">
        <v>1</v>
      </c>
      <c r="AQ375" s="10">
        <f t="shared" si="10"/>
        <v>54207844.516200006</v>
      </c>
      <c r="AR375" s="10">
        <f t="shared" si="11"/>
        <v>8411562.0800999999</v>
      </c>
    </row>
    <row r="376" spans="1:44" x14ac:dyDescent="0.3">
      <c r="A376">
        <v>375</v>
      </c>
      <c r="B376">
        <v>11</v>
      </c>
      <c r="C376">
        <v>1</v>
      </c>
      <c r="D376">
        <v>27</v>
      </c>
      <c r="E376">
        <v>0.5</v>
      </c>
      <c r="F376">
        <v>311539.33630000002</v>
      </c>
      <c r="G376">
        <v>2019207</v>
      </c>
      <c r="H376">
        <v>24052</v>
      </c>
      <c r="I376">
        <v>1019</v>
      </c>
      <c r="J376" t="s">
        <v>180</v>
      </c>
      <c r="K376" t="s">
        <v>181</v>
      </c>
      <c r="L376" t="s">
        <v>180</v>
      </c>
      <c r="M376">
        <v>126417</v>
      </c>
      <c r="N376">
        <v>1</v>
      </c>
      <c r="O376">
        <v>42</v>
      </c>
      <c r="P376">
        <v>176</v>
      </c>
      <c r="Q376">
        <v>27</v>
      </c>
      <c r="R376">
        <v>4</v>
      </c>
      <c r="S376">
        <v>2</v>
      </c>
      <c r="T376" t="s">
        <v>182</v>
      </c>
      <c r="U376" t="s">
        <v>182</v>
      </c>
      <c r="V376" t="s">
        <v>7</v>
      </c>
      <c r="W376" t="s">
        <v>182</v>
      </c>
      <c r="X376">
        <v>4</v>
      </c>
      <c r="Y376" t="s">
        <v>182</v>
      </c>
      <c r="Z376" t="s">
        <v>182</v>
      </c>
      <c r="AA376" t="s">
        <v>182</v>
      </c>
      <c r="AB376" t="s">
        <v>182</v>
      </c>
      <c r="AC376">
        <v>56</v>
      </c>
      <c r="AD376">
        <v>2</v>
      </c>
      <c r="AE376">
        <v>1</v>
      </c>
      <c r="AF376">
        <v>2</v>
      </c>
      <c r="AG376" t="s">
        <v>182</v>
      </c>
      <c r="AH376" t="s">
        <v>182</v>
      </c>
      <c r="AI376" t="s">
        <v>182</v>
      </c>
      <c r="AJ376">
        <v>1</v>
      </c>
      <c r="AK376" t="s">
        <v>182</v>
      </c>
      <c r="AL376" t="s">
        <v>182</v>
      </c>
      <c r="AM376" t="s">
        <v>182</v>
      </c>
      <c r="AN376" t="s">
        <v>182</v>
      </c>
      <c r="AO376" t="b">
        <v>1</v>
      </c>
      <c r="AQ376" s="10">
        <f t="shared" si="10"/>
        <v>54830923.188800007</v>
      </c>
      <c r="AR376" s="10">
        <f t="shared" si="11"/>
        <v>8411562.0800999999</v>
      </c>
    </row>
    <row r="377" spans="1:44" x14ac:dyDescent="0.3">
      <c r="A377">
        <v>376</v>
      </c>
      <c r="B377">
        <v>11</v>
      </c>
      <c r="C377">
        <v>1</v>
      </c>
      <c r="D377">
        <v>27</v>
      </c>
      <c r="E377">
        <v>0.5</v>
      </c>
      <c r="F377">
        <v>311539.33630000002</v>
      </c>
      <c r="G377">
        <v>2019207</v>
      </c>
      <c r="H377">
        <v>24052</v>
      </c>
      <c r="I377">
        <v>1019</v>
      </c>
      <c r="J377" t="s">
        <v>180</v>
      </c>
      <c r="K377" t="s">
        <v>181</v>
      </c>
      <c r="L377" t="s">
        <v>180</v>
      </c>
      <c r="M377">
        <v>126417</v>
      </c>
      <c r="N377">
        <v>1</v>
      </c>
      <c r="O377">
        <v>67</v>
      </c>
      <c r="P377">
        <v>179</v>
      </c>
      <c r="Q377">
        <v>27</v>
      </c>
      <c r="R377">
        <v>5</v>
      </c>
      <c r="S377">
        <v>2</v>
      </c>
      <c r="T377" t="s">
        <v>182</v>
      </c>
      <c r="U377" t="s">
        <v>182</v>
      </c>
      <c r="V377" t="s">
        <v>7</v>
      </c>
      <c r="W377" t="s">
        <v>182</v>
      </c>
      <c r="X377">
        <v>4</v>
      </c>
      <c r="Y377" t="s">
        <v>182</v>
      </c>
      <c r="Z377" t="s">
        <v>182</v>
      </c>
      <c r="AA377">
        <v>2E-3</v>
      </c>
      <c r="AB377" t="s">
        <v>182</v>
      </c>
      <c r="AC377">
        <v>57</v>
      </c>
      <c r="AD377">
        <v>2</v>
      </c>
      <c r="AE377">
        <v>1</v>
      </c>
      <c r="AF377">
        <v>2</v>
      </c>
      <c r="AG377" t="s">
        <v>182</v>
      </c>
      <c r="AH377" t="s">
        <v>182</v>
      </c>
      <c r="AI377" t="s">
        <v>182</v>
      </c>
      <c r="AJ377">
        <v>1</v>
      </c>
      <c r="AK377" t="s">
        <v>182</v>
      </c>
      <c r="AL377" t="s">
        <v>182</v>
      </c>
      <c r="AM377" t="s">
        <v>182</v>
      </c>
      <c r="AN377" t="s">
        <v>182</v>
      </c>
      <c r="AO377" t="b">
        <v>1</v>
      </c>
      <c r="AQ377" s="10">
        <f t="shared" si="10"/>
        <v>55765541.197700001</v>
      </c>
      <c r="AR377" s="10">
        <f t="shared" si="11"/>
        <v>8411562.0800999999</v>
      </c>
    </row>
    <row r="378" spans="1:44" x14ac:dyDescent="0.3">
      <c r="A378">
        <v>377</v>
      </c>
      <c r="B378">
        <v>11</v>
      </c>
      <c r="C378">
        <v>1</v>
      </c>
      <c r="D378">
        <v>27</v>
      </c>
      <c r="E378">
        <v>0.5</v>
      </c>
      <c r="F378">
        <v>311539.33630000002</v>
      </c>
      <c r="G378">
        <v>2019207</v>
      </c>
      <c r="H378">
        <v>24052</v>
      </c>
      <c r="I378">
        <v>1019</v>
      </c>
      <c r="J378" t="s">
        <v>180</v>
      </c>
      <c r="K378" t="s">
        <v>181</v>
      </c>
      <c r="L378" t="s">
        <v>180</v>
      </c>
      <c r="M378">
        <v>126417</v>
      </c>
      <c r="N378">
        <v>1</v>
      </c>
      <c r="O378">
        <v>71</v>
      </c>
      <c r="P378">
        <v>162</v>
      </c>
      <c r="Q378">
        <v>27</v>
      </c>
      <c r="R378">
        <v>4</v>
      </c>
      <c r="S378">
        <v>2</v>
      </c>
      <c r="T378" t="s">
        <v>182</v>
      </c>
      <c r="U378" t="s">
        <v>182</v>
      </c>
      <c r="V378" t="s">
        <v>7</v>
      </c>
      <c r="W378" t="s">
        <v>182</v>
      </c>
      <c r="X378">
        <v>4</v>
      </c>
      <c r="Y378" t="s">
        <v>182</v>
      </c>
      <c r="Z378" t="s">
        <v>182</v>
      </c>
      <c r="AA378" t="s">
        <v>182</v>
      </c>
      <c r="AB378" t="s">
        <v>182</v>
      </c>
      <c r="AC378">
        <v>56</v>
      </c>
      <c r="AD378">
        <v>2</v>
      </c>
      <c r="AE378">
        <v>1</v>
      </c>
      <c r="AF378">
        <v>2</v>
      </c>
      <c r="AG378" t="s">
        <v>182</v>
      </c>
      <c r="AH378" t="s">
        <v>182</v>
      </c>
      <c r="AI378" t="s">
        <v>182</v>
      </c>
      <c r="AJ378">
        <v>1</v>
      </c>
      <c r="AK378" t="s">
        <v>182</v>
      </c>
      <c r="AL378" t="s">
        <v>182</v>
      </c>
      <c r="AM378" t="s">
        <v>182</v>
      </c>
      <c r="AN378" t="s">
        <v>182</v>
      </c>
      <c r="AO378" t="b">
        <v>1</v>
      </c>
      <c r="AQ378" s="10">
        <f t="shared" si="10"/>
        <v>50469372.480600007</v>
      </c>
      <c r="AR378" s="10">
        <f t="shared" si="11"/>
        <v>8411562.0800999999</v>
      </c>
    </row>
    <row r="379" spans="1:44" x14ac:dyDescent="0.3">
      <c r="A379">
        <v>378</v>
      </c>
      <c r="B379">
        <v>11</v>
      </c>
      <c r="C379">
        <v>1</v>
      </c>
      <c r="D379">
        <v>27</v>
      </c>
      <c r="E379">
        <v>0.5</v>
      </c>
      <c r="F379">
        <v>311539.33630000002</v>
      </c>
      <c r="G379">
        <v>2019207</v>
      </c>
      <c r="H379">
        <v>24052</v>
      </c>
      <c r="I379">
        <v>1019</v>
      </c>
      <c r="J379" t="s">
        <v>180</v>
      </c>
      <c r="K379" t="s">
        <v>181</v>
      </c>
      <c r="L379" t="s">
        <v>180</v>
      </c>
      <c r="M379">
        <v>126417</v>
      </c>
      <c r="N379">
        <v>1</v>
      </c>
      <c r="O379">
        <v>86</v>
      </c>
      <c r="P379">
        <v>147</v>
      </c>
      <c r="Q379">
        <v>27</v>
      </c>
      <c r="R379">
        <v>4</v>
      </c>
      <c r="S379">
        <v>1</v>
      </c>
      <c r="T379" t="s">
        <v>182</v>
      </c>
      <c r="U379" t="s">
        <v>182</v>
      </c>
      <c r="V379" t="s">
        <v>0</v>
      </c>
      <c r="W379" t="s">
        <v>182</v>
      </c>
      <c r="X379">
        <v>4</v>
      </c>
      <c r="Y379" t="s">
        <v>182</v>
      </c>
      <c r="Z379" t="s">
        <v>182</v>
      </c>
      <c r="AA379" t="s">
        <v>182</v>
      </c>
      <c r="AB379" t="s">
        <v>182</v>
      </c>
      <c r="AC379">
        <v>57</v>
      </c>
      <c r="AD379">
        <v>2</v>
      </c>
      <c r="AE379">
        <v>1</v>
      </c>
      <c r="AF379">
        <v>1</v>
      </c>
      <c r="AG379" t="s">
        <v>182</v>
      </c>
      <c r="AH379" t="s">
        <v>182</v>
      </c>
      <c r="AI379" t="s">
        <v>182</v>
      </c>
      <c r="AJ379">
        <v>1</v>
      </c>
      <c r="AK379" t="s">
        <v>182</v>
      </c>
      <c r="AL379" t="s">
        <v>182</v>
      </c>
      <c r="AM379" t="s">
        <v>182</v>
      </c>
      <c r="AN379" t="s">
        <v>182</v>
      </c>
      <c r="AO379" t="b">
        <v>1</v>
      </c>
      <c r="AQ379" s="10">
        <f t="shared" si="10"/>
        <v>45796282.436100006</v>
      </c>
      <c r="AR379" s="10">
        <f t="shared" si="11"/>
        <v>8411562.0800999999</v>
      </c>
    </row>
    <row r="380" spans="1:44" x14ac:dyDescent="0.3">
      <c r="A380">
        <v>379</v>
      </c>
      <c r="B380">
        <v>11</v>
      </c>
      <c r="C380">
        <v>1</v>
      </c>
      <c r="D380">
        <v>27</v>
      </c>
      <c r="E380">
        <v>0.5</v>
      </c>
      <c r="F380">
        <v>311539.33630000002</v>
      </c>
      <c r="G380">
        <v>2019207</v>
      </c>
      <c r="H380">
        <v>24060</v>
      </c>
      <c r="I380">
        <v>1019</v>
      </c>
      <c r="J380" t="s">
        <v>180</v>
      </c>
      <c r="K380" t="s">
        <v>181</v>
      </c>
      <c r="L380" t="s">
        <v>180</v>
      </c>
      <c r="M380">
        <v>126417</v>
      </c>
      <c r="N380">
        <v>1</v>
      </c>
      <c r="O380">
        <v>17</v>
      </c>
      <c r="P380">
        <v>170</v>
      </c>
      <c r="Q380">
        <v>27</v>
      </c>
      <c r="R380">
        <v>5</v>
      </c>
      <c r="S380">
        <v>1</v>
      </c>
      <c r="T380" t="s">
        <v>182</v>
      </c>
      <c r="U380" t="s">
        <v>182</v>
      </c>
      <c r="V380" t="s">
        <v>7</v>
      </c>
      <c r="W380" t="s">
        <v>182</v>
      </c>
      <c r="X380">
        <v>4</v>
      </c>
      <c r="Y380" t="s">
        <v>182</v>
      </c>
      <c r="Z380" t="s">
        <v>182</v>
      </c>
      <c r="AA380" t="s">
        <v>182</v>
      </c>
      <c r="AB380" t="s">
        <v>182</v>
      </c>
      <c r="AC380">
        <v>55</v>
      </c>
      <c r="AD380">
        <v>2</v>
      </c>
      <c r="AE380">
        <v>1</v>
      </c>
      <c r="AF380">
        <v>2</v>
      </c>
      <c r="AG380" t="s">
        <v>182</v>
      </c>
      <c r="AH380" t="s">
        <v>182</v>
      </c>
      <c r="AI380" t="s">
        <v>182</v>
      </c>
      <c r="AJ380">
        <v>1</v>
      </c>
      <c r="AK380" t="s">
        <v>182</v>
      </c>
      <c r="AL380" t="s">
        <v>182</v>
      </c>
      <c r="AM380" t="s">
        <v>182</v>
      </c>
      <c r="AN380" t="s">
        <v>182</v>
      </c>
      <c r="AO380" t="b">
        <v>1</v>
      </c>
      <c r="AQ380" s="10">
        <f t="shared" si="10"/>
        <v>52961687.171000004</v>
      </c>
      <c r="AR380" s="10">
        <f t="shared" si="11"/>
        <v>8411562.0800999999</v>
      </c>
    </row>
    <row r="381" spans="1:44" x14ac:dyDescent="0.3">
      <c r="A381">
        <v>380</v>
      </c>
      <c r="B381">
        <v>11</v>
      </c>
      <c r="C381">
        <v>1</v>
      </c>
      <c r="D381">
        <v>27</v>
      </c>
      <c r="E381">
        <v>0.5</v>
      </c>
      <c r="F381">
        <v>311539.33630000002</v>
      </c>
      <c r="G381">
        <v>2019207</v>
      </c>
      <c r="H381">
        <v>24060</v>
      </c>
      <c r="I381">
        <v>1019</v>
      </c>
      <c r="J381" t="s">
        <v>180</v>
      </c>
      <c r="K381" t="s">
        <v>181</v>
      </c>
      <c r="L381" t="s">
        <v>180</v>
      </c>
      <c r="M381">
        <v>126417</v>
      </c>
      <c r="N381">
        <v>1</v>
      </c>
      <c r="O381">
        <v>36</v>
      </c>
      <c r="P381">
        <v>165</v>
      </c>
      <c r="Q381">
        <v>27</v>
      </c>
      <c r="R381">
        <v>4</v>
      </c>
      <c r="S381">
        <v>2</v>
      </c>
      <c r="T381" t="s">
        <v>182</v>
      </c>
      <c r="U381" t="s">
        <v>182</v>
      </c>
      <c r="V381" t="s">
        <v>7</v>
      </c>
      <c r="W381" t="s">
        <v>182</v>
      </c>
      <c r="X381">
        <v>4</v>
      </c>
      <c r="Y381" t="s">
        <v>182</v>
      </c>
      <c r="Z381" t="s">
        <v>182</v>
      </c>
      <c r="AA381" t="s">
        <v>182</v>
      </c>
      <c r="AB381" t="s">
        <v>182</v>
      </c>
      <c r="AC381">
        <v>56</v>
      </c>
      <c r="AD381">
        <v>2</v>
      </c>
      <c r="AE381">
        <v>1</v>
      </c>
      <c r="AF381">
        <v>2</v>
      </c>
      <c r="AG381" t="s">
        <v>182</v>
      </c>
      <c r="AH381" t="s">
        <v>182</v>
      </c>
      <c r="AI381" t="s">
        <v>182</v>
      </c>
      <c r="AJ381">
        <v>1</v>
      </c>
      <c r="AK381" t="s">
        <v>182</v>
      </c>
      <c r="AL381" t="s">
        <v>182</v>
      </c>
      <c r="AM381" t="s">
        <v>182</v>
      </c>
      <c r="AN381" t="s">
        <v>182</v>
      </c>
      <c r="AO381" t="b">
        <v>1</v>
      </c>
      <c r="AQ381" s="10">
        <f t="shared" si="10"/>
        <v>51403990.489500001</v>
      </c>
      <c r="AR381" s="10">
        <f t="shared" si="11"/>
        <v>8411562.0800999999</v>
      </c>
    </row>
    <row r="382" spans="1:44" x14ac:dyDescent="0.3">
      <c r="A382">
        <v>381</v>
      </c>
      <c r="B382">
        <v>11</v>
      </c>
      <c r="C382">
        <v>1</v>
      </c>
      <c r="D382">
        <v>27</v>
      </c>
      <c r="E382">
        <v>0.5</v>
      </c>
      <c r="F382">
        <v>311539.33630000002</v>
      </c>
      <c r="G382">
        <v>2019207</v>
      </c>
      <c r="H382">
        <v>24060</v>
      </c>
      <c r="I382">
        <v>1019</v>
      </c>
      <c r="J382" t="s">
        <v>180</v>
      </c>
      <c r="K382" t="s">
        <v>181</v>
      </c>
      <c r="L382" t="s">
        <v>180</v>
      </c>
      <c r="M382">
        <v>126417</v>
      </c>
      <c r="N382">
        <v>1</v>
      </c>
      <c r="O382">
        <v>45</v>
      </c>
      <c r="P382">
        <v>220</v>
      </c>
      <c r="Q382">
        <v>27</v>
      </c>
      <c r="R382">
        <v>4</v>
      </c>
      <c r="S382">
        <v>1</v>
      </c>
      <c r="T382" t="s">
        <v>182</v>
      </c>
      <c r="U382" t="s">
        <v>182</v>
      </c>
      <c r="V382" t="s">
        <v>7</v>
      </c>
      <c r="W382" t="s">
        <v>182</v>
      </c>
      <c r="X382">
        <v>2</v>
      </c>
      <c r="Y382" t="s">
        <v>182</v>
      </c>
      <c r="Z382" t="s">
        <v>182</v>
      </c>
      <c r="AA382" t="s">
        <v>182</v>
      </c>
      <c r="AB382" t="s">
        <v>182</v>
      </c>
      <c r="AC382" t="s">
        <v>182</v>
      </c>
      <c r="AD382">
        <v>2</v>
      </c>
      <c r="AE382">
        <v>1</v>
      </c>
      <c r="AF382">
        <v>1</v>
      </c>
      <c r="AG382" t="s">
        <v>182</v>
      </c>
      <c r="AH382" t="s">
        <v>182</v>
      </c>
      <c r="AI382" t="s">
        <v>182</v>
      </c>
      <c r="AJ382">
        <v>1</v>
      </c>
      <c r="AK382" t="s">
        <v>182</v>
      </c>
      <c r="AL382" t="s">
        <v>182</v>
      </c>
      <c r="AM382" t="s">
        <v>182</v>
      </c>
      <c r="AN382" t="s">
        <v>182</v>
      </c>
      <c r="AO382" t="b">
        <v>1</v>
      </c>
      <c r="AQ382" s="10">
        <f t="shared" si="10"/>
        <v>68538653.986000001</v>
      </c>
      <c r="AR382" s="10">
        <f t="shared" si="11"/>
        <v>8411562.0800999999</v>
      </c>
    </row>
    <row r="383" spans="1:44" x14ac:dyDescent="0.3">
      <c r="A383">
        <v>382</v>
      </c>
      <c r="B383">
        <v>11</v>
      </c>
      <c r="C383">
        <v>1</v>
      </c>
      <c r="D383">
        <v>27</v>
      </c>
      <c r="E383">
        <v>0.5</v>
      </c>
      <c r="F383">
        <v>311539.33630000002</v>
      </c>
      <c r="G383">
        <v>2019207</v>
      </c>
      <c r="H383">
        <v>24060</v>
      </c>
      <c r="I383">
        <v>1019</v>
      </c>
      <c r="J383" t="s">
        <v>180</v>
      </c>
      <c r="K383" t="s">
        <v>181</v>
      </c>
      <c r="L383" t="s">
        <v>180</v>
      </c>
      <c r="M383">
        <v>126417</v>
      </c>
      <c r="N383">
        <v>1</v>
      </c>
      <c r="O383">
        <v>65</v>
      </c>
      <c r="P383">
        <v>174</v>
      </c>
      <c r="Q383">
        <v>27</v>
      </c>
      <c r="R383">
        <v>5</v>
      </c>
      <c r="S383">
        <v>1</v>
      </c>
      <c r="T383" t="s">
        <v>182</v>
      </c>
      <c r="U383" t="s">
        <v>182</v>
      </c>
      <c r="V383" t="s">
        <v>7</v>
      </c>
      <c r="W383" t="s">
        <v>182</v>
      </c>
      <c r="X383">
        <v>4</v>
      </c>
      <c r="Y383" t="s">
        <v>182</v>
      </c>
      <c r="Z383" t="s">
        <v>182</v>
      </c>
      <c r="AA383" t="s">
        <v>182</v>
      </c>
      <c r="AB383" t="s">
        <v>182</v>
      </c>
      <c r="AC383">
        <v>55</v>
      </c>
      <c r="AD383">
        <v>2</v>
      </c>
      <c r="AE383">
        <v>1</v>
      </c>
      <c r="AF383">
        <v>2</v>
      </c>
      <c r="AG383" t="s">
        <v>182</v>
      </c>
      <c r="AH383" t="s">
        <v>182</v>
      </c>
      <c r="AI383" t="s">
        <v>182</v>
      </c>
      <c r="AJ383">
        <v>1</v>
      </c>
      <c r="AK383" t="s">
        <v>182</v>
      </c>
      <c r="AL383" t="s">
        <v>182</v>
      </c>
      <c r="AM383" t="s">
        <v>182</v>
      </c>
      <c r="AN383" t="s">
        <v>182</v>
      </c>
      <c r="AO383" t="b">
        <v>1</v>
      </c>
      <c r="AQ383" s="10">
        <f t="shared" si="10"/>
        <v>54207844.516200006</v>
      </c>
      <c r="AR383" s="10">
        <f t="shared" si="11"/>
        <v>8411562.0800999999</v>
      </c>
    </row>
    <row r="384" spans="1:44" x14ac:dyDescent="0.3">
      <c r="A384">
        <v>383</v>
      </c>
      <c r="B384">
        <v>11</v>
      </c>
      <c r="C384">
        <v>1</v>
      </c>
      <c r="D384">
        <v>27</v>
      </c>
      <c r="E384">
        <v>0.5</v>
      </c>
      <c r="F384">
        <v>311539.33630000002</v>
      </c>
      <c r="G384">
        <v>2019207</v>
      </c>
      <c r="H384">
        <v>24060</v>
      </c>
      <c r="I384">
        <v>1019</v>
      </c>
      <c r="J384" t="s">
        <v>180</v>
      </c>
      <c r="K384" t="s">
        <v>181</v>
      </c>
      <c r="L384" t="s">
        <v>180</v>
      </c>
      <c r="M384">
        <v>126417</v>
      </c>
      <c r="N384">
        <v>1</v>
      </c>
      <c r="O384">
        <v>72</v>
      </c>
      <c r="P384">
        <v>183</v>
      </c>
      <c r="Q384">
        <v>27</v>
      </c>
      <c r="R384">
        <v>4</v>
      </c>
      <c r="S384">
        <v>2</v>
      </c>
      <c r="T384" t="s">
        <v>182</v>
      </c>
      <c r="U384" t="s">
        <v>182</v>
      </c>
      <c r="V384" t="s">
        <v>7</v>
      </c>
      <c r="W384" t="s">
        <v>182</v>
      </c>
      <c r="X384">
        <v>4</v>
      </c>
      <c r="Y384" t="s">
        <v>182</v>
      </c>
      <c r="Z384" t="s">
        <v>182</v>
      </c>
      <c r="AA384" t="s">
        <v>182</v>
      </c>
      <c r="AB384" t="s">
        <v>182</v>
      </c>
      <c r="AC384">
        <v>56</v>
      </c>
      <c r="AD384">
        <v>2</v>
      </c>
      <c r="AE384">
        <v>1</v>
      </c>
      <c r="AF384">
        <v>2</v>
      </c>
      <c r="AG384" t="s">
        <v>182</v>
      </c>
      <c r="AH384" t="s">
        <v>182</v>
      </c>
      <c r="AI384" t="s">
        <v>182</v>
      </c>
      <c r="AJ384">
        <v>1</v>
      </c>
      <c r="AK384" t="s">
        <v>182</v>
      </c>
      <c r="AL384" t="s">
        <v>182</v>
      </c>
      <c r="AM384" t="s">
        <v>182</v>
      </c>
      <c r="AN384" t="s">
        <v>182</v>
      </c>
      <c r="AO384" t="b">
        <v>1</v>
      </c>
      <c r="AQ384" s="10">
        <f t="shared" si="10"/>
        <v>57011698.542900003</v>
      </c>
      <c r="AR384" s="10">
        <f t="shared" si="11"/>
        <v>8411562.0800999999</v>
      </c>
    </row>
    <row r="385" spans="1:44" x14ac:dyDescent="0.3">
      <c r="A385">
        <v>384</v>
      </c>
      <c r="B385">
        <v>11</v>
      </c>
      <c r="C385">
        <v>1</v>
      </c>
      <c r="D385">
        <v>27</v>
      </c>
      <c r="E385">
        <v>0.5</v>
      </c>
      <c r="F385">
        <v>311539.33630000002</v>
      </c>
      <c r="G385">
        <v>2019207</v>
      </c>
      <c r="H385">
        <v>24060</v>
      </c>
      <c r="I385">
        <v>1019</v>
      </c>
      <c r="J385" t="s">
        <v>180</v>
      </c>
      <c r="K385" t="s">
        <v>181</v>
      </c>
      <c r="L385" t="s">
        <v>180</v>
      </c>
      <c r="M385">
        <v>126417</v>
      </c>
      <c r="N385">
        <v>1</v>
      </c>
      <c r="O385">
        <v>73</v>
      </c>
      <c r="P385">
        <v>167</v>
      </c>
      <c r="Q385">
        <v>27</v>
      </c>
      <c r="R385">
        <v>4</v>
      </c>
      <c r="S385">
        <v>1</v>
      </c>
      <c r="T385" t="s">
        <v>182</v>
      </c>
      <c r="U385" t="s">
        <v>182</v>
      </c>
      <c r="V385" t="s">
        <v>7</v>
      </c>
      <c r="W385" t="s">
        <v>182</v>
      </c>
      <c r="X385">
        <v>2</v>
      </c>
      <c r="Y385" t="s">
        <v>182</v>
      </c>
      <c r="Z385" t="s">
        <v>182</v>
      </c>
      <c r="AA385" t="s">
        <v>182</v>
      </c>
      <c r="AB385" t="s">
        <v>182</v>
      </c>
      <c r="AC385" t="s">
        <v>182</v>
      </c>
      <c r="AD385">
        <v>2</v>
      </c>
      <c r="AE385">
        <v>1</v>
      </c>
      <c r="AF385">
        <v>1</v>
      </c>
      <c r="AG385" t="s">
        <v>182</v>
      </c>
      <c r="AH385" t="s">
        <v>182</v>
      </c>
      <c r="AI385" t="s">
        <v>182</v>
      </c>
      <c r="AJ385">
        <v>1</v>
      </c>
      <c r="AK385" t="s">
        <v>182</v>
      </c>
      <c r="AL385" t="s">
        <v>182</v>
      </c>
      <c r="AM385" t="s">
        <v>182</v>
      </c>
      <c r="AN385" t="s">
        <v>182</v>
      </c>
      <c r="AO385" t="b">
        <v>1</v>
      </c>
      <c r="AQ385" s="10">
        <f t="shared" si="10"/>
        <v>52027069.162100002</v>
      </c>
      <c r="AR385" s="10">
        <f t="shared" si="11"/>
        <v>8411562.0800999999</v>
      </c>
    </row>
    <row r="386" spans="1:44" x14ac:dyDescent="0.3">
      <c r="A386">
        <v>385</v>
      </c>
      <c r="B386">
        <v>11</v>
      </c>
      <c r="C386">
        <v>1</v>
      </c>
      <c r="D386">
        <v>27</v>
      </c>
      <c r="E386">
        <v>0.5</v>
      </c>
      <c r="F386">
        <v>311539.33630000002</v>
      </c>
      <c r="G386">
        <v>2019207</v>
      </c>
      <c r="H386">
        <v>24060</v>
      </c>
      <c r="I386">
        <v>1019</v>
      </c>
      <c r="J386" t="s">
        <v>180</v>
      </c>
      <c r="K386" t="s">
        <v>181</v>
      </c>
      <c r="L386" t="s">
        <v>180</v>
      </c>
      <c r="M386">
        <v>126417</v>
      </c>
      <c r="N386">
        <v>1</v>
      </c>
      <c r="O386">
        <v>81</v>
      </c>
      <c r="P386">
        <v>163</v>
      </c>
      <c r="Q386">
        <v>27</v>
      </c>
      <c r="R386">
        <v>5</v>
      </c>
      <c r="S386">
        <v>1</v>
      </c>
      <c r="T386" t="s">
        <v>182</v>
      </c>
      <c r="U386" t="s">
        <v>182</v>
      </c>
      <c r="V386" t="s">
        <v>7</v>
      </c>
      <c r="W386" t="s">
        <v>182</v>
      </c>
      <c r="X386">
        <v>4</v>
      </c>
      <c r="Y386" t="s">
        <v>182</v>
      </c>
      <c r="Z386" t="s">
        <v>182</v>
      </c>
      <c r="AA386" t="s">
        <v>182</v>
      </c>
      <c r="AB386" t="s">
        <v>182</v>
      </c>
      <c r="AC386">
        <v>55</v>
      </c>
      <c r="AD386">
        <v>2</v>
      </c>
      <c r="AE386">
        <v>1</v>
      </c>
      <c r="AF386">
        <v>2</v>
      </c>
      <c r="AG386" t="s">
        <v>182</v>
      </c>
      <c r="AH386" t="s">
        <v>182</v>
      </c>
      <c r="AI386" t="s">
        <v>182</v>
      </c>
      <c r="AJ386">
        <v>1</v>
      </c>
      <c r="AK386" t="s">
        <v>182</v>
      </c>
      <c r="AL386" t="s">
        <v>182</v>
      </c>
      <c r="AM386" t="s">
        <v>182</v>
      </c>
      <c r="AN386" t="s">
        <v>182</v>
      </c>
      <c r="AO386" t="b">
        <v>1</v>
      </c>
      <c r="AQ386" s="10">
        <f t="shared" ref="AQ386:AQ449" si="12">$F386*P386</f>
        <v>50780911.816900007</v>
      </c>
      <c r="AR386" s="10">
        <f t="shared" ref="AR386:AR449" si="13">$F386*Q386</f>
        <v>8411562.0800999999</v>
      </c>
    </row>
    <row r="387" spans="1:44" x14ac:dyDescent="0.3">
      <c r="A387">
        <v>386</v>
      </c>
      <c r="B387">
        <v>11</v>
      </c>
      <c r="C387">
        <v>1</v>
      </c>
      <c r="D387">
        <v>27</v>
      </c>
      <c r="E387">
        <v>0.5</v>
      </c>
      <c r="F387">
        <v>311539.33630000002</v>
      </c>
      <c r="G387">
        <v>2019207</v>
      </c>
      <c r="H387">
        <v>24060</v>
      </c>
      <c r="I387">
        <v>1019</v>
      </c>
      <c r="J387" t="s">
        <v>180</v>
      </c>
      <c r="K387" t="s">
        <v>181</v>
      </c>
      <c r="L387" t="s">
        <v>180</v>
      </c>
      <c r="M387">
        <v>126417</v>
      </c>
      <c r="N387">
        <v>1</v>
      </c>
      <c r="O387">
        <v>82</v>
      </c>
      <c r="P387">
        <v>198</v>
      </c>
      <c r="Q387">
        <v>27</v>
      </c>
      <c r="R387">
        <v>5</v>
      </c>
      <c r="S387">
        <v>1</v>
      </c>
      <c r="T387" t="s">
        <v>182</v>
      </c>
      <c r="U387" t="s">
        <v>182</v>
      </c>
      <c r="V387" t="s">
        <v>7</v>
      </c>
      <c r="W387" t="s">
        <v>182</v>
      </c>
      <c r="X387">
        <v>4</v>
      </c>
      <c r="Y387" t="s">
        <v>182</v>
      </c>
      <c r="Z387" t="s">
        <v>182</v>
      </c>
      <c r="AA387" t="s">
        <v>182</v>
      </c>
      <c r="AB387" t="s">
        <v>182</v>
      </c>
      <c r="AC387">
        <v>55</v>
      </c>
      <c r="AD387">
        <v>2</v>
      </c>
      <c r="AE387">
        <v>1</v>
      </c>
      <c r="AF387">
        <v>2</v>
      </c>
      <c r="AG387" t="s">
        <v>182</v>
      </c>
      <c r="AH387" t="s">
        <v>182</v>
      </c>
      <c r="AI387" t="s">
        <v>182</v>
      </c>
      <c r="AJ387">
        <v>1</v>
      </c>
      <c r="AK387" t="s">
        <v>182</v>
      </c>
      <c r="AL387" t="s">
        <v>182</v>
      </c>
      <c r="AM387" t="s">
        <v>182</v>
      </c>
      <c r="AN387" t="s">
        <v>182</v>
      </c>
      <c r="AO387" t="b">
        <v>1</v>
      </c>
      <c r="AQ387" s="10">
        <f t="shared" si="12"/>
        <v>61684788.587400004</v>
      </c>
      <c r="AR387" s="10">
        <f t="shared" si="13"/>
        <v>8411562.0800999999</v>
      </c>
    </row>
    <row r="388" spans="1:44" x14ac:dyDescent="0.3">
      <c r="A388">
        <v>387</v>
      </c>
      <c r="B388">
        <v>11</v>
      </c>
      <c r="C388">
        <v>1</v>
      </c>
      <c r="D388">
        <v>27</v>
      </c>
      <c r="E388">
        <v>0.5</v>
      </c>
      <c r="F388">
        <v>311539.33630000002</v>
      </c>
      <c r="G388">
        <v>2019207</v>
      </c>
      <c r="H388">
        <v>24060</v>
      </c>
      <c r="I388">
        <v>1019</v>
      </c>
      <c r="J388" t="s">
        <v>180</v>
      </c>
      <c r="K388" t="s">
        <v>181</v>
      </c>
      <c r="L388" t="s">
        <v>180</v>
      </c>
      <c r="M388">
        <v>126417</v>
      </c>
      <c r="N388">
        <v>1</v>
      </c>
      <c r="O388">
        <v>83</v>
      </c>
      <c r="P388">
        <v>187</v>
      </c>
      <c r="Q388">
        <v>27</v>
      </c>
      <c r="R388">
        <v>5</v>
      </c>
      <c r="S388">
        <v>1</v>
      </c>
      <c r="T388" t="s">
        <v>182</v>
      </c>
      <c r="U388" t="s">
        <v>182</v>
      </c>
      <c r="V388" t="s">
        <v>7</v>
      </c>
      <c r="W388" t="s">
        <v>182</v>
      </c>
      <c r="X388">
        <v>4</v>
      </c>
      <c r="Y388" t="s">
        <v>182</v>
      </c>
      <c r="Z388" t="s">
        <v>182</v>
      </c>
      <c r="AA388" t="s">
        <v>182</v>
      </c>
      <c r="AB388" t="s">
        <v>182</v>
      </c>
      <c r="AC388">
        <v>55</v>
      </c>
      <c r="AD388">
        <v>2</v>
      </c>
      <c r="AE388">
        <v>1</v>
      </c>
      <c r="AF388">
        <v>2</v>
      </c>
      <c r="AG388" t="s">
        <v>182</v>
      </c>
      <c r="AH388" t="s">
        <v>182</v>
      </c>
      <c r="AI388" t="s">
        <v>182</v>
      </c>
      <c r="AJ388">
        <v>1</v>
      </c>
      <c r="AK388" t="s">
        <v>182</v>
      </c>
      <c r="AL388" t="s">
        <v>182</v>
      </c>
      <c r="AM388" t="s">
        <v>182</v>
      </c>
      <c r="AN388" t="s">
        <v>182</v>
      </c>
      <c r="AO388" t="b">
        <v>1</v>
      </c>
      <c r="AQ388" s="10">
        <f t="shared" si="12"/>
        <v>58257855.888100006</v>
      </c>
      <c r="AR388" s="10">
        <f t="shared" si="13"/>
        <v>8411562.0800999999</v>
      </c>
    </row>
    <row r="389" spans="1:44" x14ac:dyDescent="0.3">
      <c r="A389">
        <v>388</v>
      </c>
      <c r="B389">
        <v>11</v>
      </c>
      <c r="C389">
        <v>1</v>
      </c>
      <c r="D389">
        <v>27</v>
      </c>
      <c r="E389">
        <v>0.5</v>
      </c>
      <c r="F389">
        <v>311539.33630000002</v>
      </c>
      <c r="G389">
        <v>2019207</v>
      </c>
      <c r="H389">
        <v>24060</v>
      </c>
      <c r="I389">
        <v>1019</v>
      </c>
      <c r="J389" t="s">
        <v>180</v>
      </c>
      <c r="K389" t="s">
        <v>181</v>
      </c>
      <c r="L389" t="s">
        <v>180</v>
      </c>
      <c r="M389">
        <v>126417</v>
      </c>
      <c r="N389">
        <v>1</v>
      </c>
      <c r="O389">
        <v>88</v>
      </c>
      <c r="P389">
        <v>160</v>
      </c>
      <c r="Q389">
        <v>27</v>
      </c>
      <c r="R389">
        <v>4</v>
      </c>
      <c r="S389">
        <v>1</v>
      </c>
      <c r="T389" t="s">
        <v>182</v>
      </c>
      <c r="U389" t="s">
        <v>182</v>
      </c>
      <c r="V389" t="s">
        <v>7</v>
      </c>
      <c r="W389" t="s">
        <v>182</v>
      </c>
      <c r="X389">
        <v>2</v>
      </c>
      <c r="Y389" t="s">
        <v>182</v>
      </c>
      <c r="Z389" t="s">
        <v>182</v>
      </c>
      <c r="AA389" t="s">
        <v>182</v>
      </c>
      <c r="AB389" t="s">
        <v>182</v>
      </c>
      <c r="AC389" t="s">
        <v>182</v>
      </c>
      <c r="AD389">
        <v>2</v>
      </c>
      <c r="AE389">
        <v>1</v>
      </c>
      <c r="AF389">
        <v>1</v>
      </c>
      <c r="AG389" t="s">
        <v>182</v>
      </c>
      <c r="AH389" t="s">
        <v>182</v>
      </c>
      <c r="AI389" t="s">
        <v>182</v>
      </c>
      <c r="AJ389">
        <v>1</v>
      </c>
      <c r="AK389" t="s">
        <v>182</v>
      </c>
      <c r="AL389" t="s">
        <v>182</v>
      </c>
      <c r="AM389" t="s">
        <v>182</v>
      </c>
      <c r="AN389" t="s">
        <v>182</v>
      </c>
      <c r="AO389" t="b">
        <v>1</v>
      </c>
      <c r="AQ389" s="10">
        <f t="shared" si="12"/>
        <v>49846293.808000006</v>
      </c>
      <c r="AR389" s="10">
        <f t="shared" si="13"/>
        <v>8411562.0800999999</v>
      </c>
    </row>
    <row r="390" spans="1:44" x14ac:dyDescent="0.3">
      <c r="A390">
        <v>389</v>
      </c>
      <c r="B390">
        <v>11</v>
      </c>
      <c r="C390">
        <v>1</v>
      </c>
      <c r="D390">
        <v>27</v>
      </c>
      <c r="E390">
        <v>0.5</v>
      </c>
      <c r="F390">
        <v>311539.33630000002</v>
      </c>
      <c r="G390">
        <v>2019207</v>
      </c>
      <c r="H390">
        <v>24060</v>
      </c>
      <c r="I390">
        <v>1019</v>
      </c>
      <c r="J390" t="s">
        <v>180</v>
      </c>
      <c r="K390" t="s">
        <v>181</v>
      </c>
      <c r="L390" t="s">
        <v>180</v>
      </c>
      <c r="M390">
        <v>126417</v>
      </c>
      <c r="N390">
        <v>1</v>
      </c>
      <c r="O390">
        <v>97</v>
      </c>
      <c r="P390">
        <v>176</v>
      </c>
      <c r="Q390">
        <v>27</v>
      </c>
      <c r="R390">
        <v>4</v>
      </c>
      <c r="S390">
        <v>1</v>
      </c>
      <c r="T390" t="s">
        <v>182</v>
      </c>
      <c r="U390" t="s">
        <v>182</v>
      </c>
      <c r="V390" t="s">
        <v>7</v>
      </c>
      <c r="W390" t="s">
        <v>182</v>
      </c>
      <c r="X390">
        <v>2</v>
      </c>
      <c r="Y390" t="s">
        <v>182</v>
      </c>
      <c r="Z390" t="s">
        <v>182</v>
      </c>
      <c r="AA390" t="s">
        <v>182</v>
      </c>
      <c r="AB390" t="s">
        <v>182</v>
      </c>
      <c r="AC390" t="s">
        <v>182</v>
      </c>
      <c r="AD390">
        <v>2</v>
      </c>
      <c r="AE390">
        <v>1</v>
      </c>
      <c r="AF390">
        <v>1</v>
      </c>
      <c r="AG390" t="s">
        <v>182</v>
      </c>
      <c r="AH390" t="s">
        <v>182</v>
      </c>
      <c r="AI390" t="s">
        <v>182</v>
      </c>
      <c r="AJ390">
        <v>1</v>
      </c>
      <c r="AK390" t="s">
        <v>182</v>
      </c>
      <c r="AL390" t="s">
        <v>182</v>
      </c>
      <c r="AM390" t="s">
        <v>182</v>
      </c>
      <c r="AN390" t="s">
        <v>182</v>
      </c>
      <c r="AO390" t="b">
        <v>1</v>
      </c>
      <c r="AQ390" s="10">
        <f t="shared" si="12"/>
        <v>54830923.188800007</v>
      </c>
      <c r="AR390" s="10">
        <f t="shared" si="13"/>
        <v>8411562.0800999999</v>
      </c>
    </row>
    <row r="391" spans="1:44" x14ac:dyDescent="0.3">
      <c r="A391">
        <v>390</v>
      </c>
      <c r="B391">
        <v>11</v>
      </c>
      <c r="C391">
        <v>1</v>
      </c>
      <c r="D391">
        <v>27</v>
      </c>
      <c r="E391">
        <v>0.5</v>
      </c>
      <c r="F391">
        <v>311539.33630000002</v>
      </c>
      <c r="G391">
        <v>2019207</v>
      </c>
      <c r="H391">
        <v>24061</v>
      </c>
      <c r="I391">
        <v>1019</v>
      </c>
      <c r="J391" t="s">
        <v>180</v>
      </c>
      <c r="K391" t="s">
        <v>181</v>
      </c>
      <c r="L391" t="s">
        <v>180</v>
      </c>
      <c r="M391">
        <v>126417</v>
      </c>
      <c r="N391">
        <v>1</v>
      </c>
      <c r="O391">
        <v>6</v>
      </c>
      <c r="P391">
        <v>181</v>
      </c>
      <c r="Q391">
        <v>27</v>
      </c>
      <c r="R391">
        <v>5</v>
      </c>
      <c r="S391">
        <v>2</v>
      </c>
      <c r="T391" t="s">
        <v>182</v>
      </c>
      <c r="U391" t="s">
        <v>182</v>
      </c>
      <c r="V391" t="s">
        <v>7</v>
      </c>
      <c r="W391" t="s">
        <v>182</v>
      </c>
      <c r="X391">
        <v>3</v>
      </c>
      <c r="Y391" t="s">
        <v>182</v>
      </c>
      <c r="Z391" t="s">
        <v>182</v>
      </c>
      <c r="AA391" s="47">
        <v>1.4E-5</v>
      </c>
      <c r="AB391" t="s">
        <v>182</v>
      </c>
      <c r="AC391">
        <v>57</v>
      </c>
      <c r="AD391">
        <v>2</v>
      </c>
      <c r="AE391">
        <v>1</v>
      </c>
      <c r="AF391">
        <v>1</v>
      </c>
      <c r="AG391" t="s">
        <v>182</v>
      </c>
      <c r="AH391" t="s">
        <v>182</v>
      </c>
      <c r="AI391" t="s">
        <v>182</v>
      </c>
      <c r="AJ391">
        <v>1</v>
      </c>
      <c r="AK391" t="s">
        <v>182</v>
      </c>
      <c r="AL391" t="s">
        <v>182</v>
      </c>
      <c r="AM391" t="s">
        <v>182</v>
      </c>
      <c r="AN391" t="s">
        <v>182</v>
      </c>
      <c r="AO391" t="b">
        <v>1</v>
      </c>
      <c r="AQ391" s="10">
        <f t="shared" si="12"/>
        <v>56388619.870300002</v>
      </c>
      <c r="AR391" s="10">
        <f t="shared" si="13"/>
        <v>8411562.0800999999</v>
      </c>
    </row>
    <row r="392" spans="1:44" x14ac:dyDescent="0.3">
      <c r="A392">
        <v>391</v>
      </c>
      <c r="B392">
        <v>11</v>
      </c>
      <c r="C392">
        <v>1</v>
      </c>
      <c r="D392">
        <v>27</v>
      </c>
      <c r="E392">
        <v>0.5</v>
      </c>
      <c r="F392">
        <v>311539.33630000002</v>
      </c>
      <c r="G392">
        <v>2019207</v>
      </c>
      <c r="H392">
        <v>24061</v>
      </c>
      <c r="I392">
        <v>1019</v>
      </c>
      <c r="J392" t="s">
        <v>180</v>
      </c>
      <c r="K392" t="s">
        <v>181</v>
      </c>
      <c r="L392" t="s">
        <v>180</v>
      </c>
      <c r="M392">
        <v>126417</v>
      </c>
      <c r="N392">
        <v>1</v>
      </c>
      <c r="O392">
        <v>23</v>
      </c>
      <c r="P392">
        <v>159</v>
      </c>
      <c r="Q392">
        <v>27</v>
      </c>
      <c r="R392">
        <v>4</v>
      </c>
      <c r="S392">
        <v>1</v>
      </c>
      <c r="T392" t="s">
        <v>182</v>
      </c>
      <c r="U392" t="s">
        <v>182</v>
      </c>
      <c r="V392" t="s">
        <v>7</v>
      </c>
      <c r="W392" t="s">
        <v>182</v>
      </c>
      <c r="X392">
        <v>3</v>
      </c>
      <c r="Y392" t="s">
        <v>182</v>
      </c>
      <c r="Z392" t="s">
        <v>182</v>
      </c>
      <c r="AA392" s="47">
        <v>1.9999999999999999E-6</v>
      </c>
      <c r="AB392" t="s">
        <v>182</v>
      </c>
      <c r="AC392">
        <v>57</v>
      </c>
      <c r="AD392">
        <v>2</v>
      </c>
      <c r="AE392">
        <v>1</v>
      </c>
      <c r="AF392">
        <v>1</v>
      </c>
      <c r="AG392" t="s">
        <v>182</v>
      </c>
      <c r="AH392" t="s">
        <v>182</v>
      </c>
      <c r="AI392" t="s">
        <v>182</v>
      </c>
      <c r="AJ392">
        <v>1</v>
      </c>
      <c r="AK392" t="s">
        <v>182</v>
      </c>
      <c r="AL392" t="s">
        <v>182</v>
      </c>
      <c r="AM392" t="s">
        <v>182</v>
      </c>
      <c r="AN392" t="s">
        <v>182</v>
      </c>
      <c r="AO392" t="b">
        <v>1</v>
      </c>
      <c r="AQ392" s="10">
        <f t="shared" si="12"/>
        <v>49534754.471700005</v>
      </c>
      <c r="AR392" s="10">
        <f t="shared" si="13"/>
        <v>8411562.0800999999</v>
      </c>
    </row>
    <row r="393" spans="1:44" x14ac:dyDescent="0.3">
      <c r="A393">
        <v>392</v>
      </c>
      <c r="B393">
        <v>11</v>
      </c>
      <c r="C393">
        <v>1</v>
      </c>
      <c r="D393">
        <v>27</v>
      </c>
      <c r="E393">
        <v>0.5</v>
      </c>
      <c r="F393">
        <v>311539.33630000002</v>
      </c>
      <c r="G393">
        <v>2019207</v>
      </c>
      <c r="H393">
        <v>24061</v>
      </c>
      <c r="I393">
        <v>1019</v>
      </c>
      <c r="J393" t="s">
        <v>180</v>
      </c>
      <c r="K393" t="s">
        <v>181</v>
      </c>
      <c r="L393" t="s">
        <v>180</v>
      </c>
      <c r="M393">
        <v>126417</v>
      </c>
      <c r="N393">
        <v>1</v>
      </c>
      <c r="O393">
        <v>32</v>
      </c>
      <c r="P393">
        <v>181</v>
      </c>
      <c r="Q393">
        <v>27</v>
      </c>
      <c r="R393">
        <v>5</v>
      </c>
      <c r="S393">
        <v>2</v>
      </c>
      <c r="T393" t="s">
        <v>182</v>
      </c>
      <c r="U393" t="s">
        <v>182</v>
      </c>
      <c r="V393" t="s">
        <v>7</v>
      </c>
      <c r="W393" t="s">
        <v>182</v>
      </c>
      <c r="X393">
        <v>4</v>
      </c>
      <c r="Y393" t="s">
        <v>182</v>
      </c>
      <c r="Z393" t="s">
        <v>182</v>
      </c>
      <c r="AA393" t="s">
        <v>182</v>
      </c>
      <c r="AB393" t="s">
        <v>182</v>
      </c>
      <c r="AC393">
        <v>55</v>
      </c>
      <c r="AD393">
        <v>2</v>
      </c>
      <c r="AE393">
        <v>1</v>
      </c>
      <c r="AF393">
        <v>1</v>
      </c>
      <c r="AG393" t="s">
        <v>182</v>
      </c>
      <c r="AH393" t="s">
        <v>182</v>
      </c>
      <c r="AI393" t="s">
        <v>182</v>
      </c>
      <c r="AJ393">
        <v>1</v>
      </c>
      <c r="AK393" t="s">
        <v>182</v>
      </c>
      <c r="AL393" t="s">
        <v>182</v>
      </c>
      <c r="AM393" t="s">
        <v>182</v>
      </c>
      <c r="AN393" t="s">
        <v>182</v>
      </c>
      <c r="AO393" t="b">
        <v>1</v>
      </c>
      <c r="AQ393" s="10">
        <f t="shared" si="12"/>
        <v>56388619.870300002</v>
      </c>
      <c r="AR393" s="10">
        <f t="shared" si="13"/>
        <v>8411562.0800999999</v>
      </c>
    </row>
    <row r="394" spans="1:44" x14ac:dyDescent="0.3">
      <c r="A394">
        <v>393</v>
      </c>
      <c r="B394">
        <v>11</v>
      </c>
      <c r="C394">
        <v>1</v>
      </c>
      <c r="D394">
        <v>27</v>
      </c>
      <c r="E394">
        <v>0.5</v>
      </c>
      <c r="F394">
        <v>311539.33630000002</v>
      </c>
      <c r="G394">
        <v>2019207</v>
      </c>
      <c r="H394">
        <v>24061</v>
      </c>
      <c r="I394">
        <v>1019</v>
      </c>
      <c r="J394" t="s">
        <v>180</v>
      </c>
      <c r="K394" t="s">
        <v>181</v>
      </c>
      <c r="L394" t="s">
        <v>180</v>
      </c>
      <c r="M394">
        <v>126417</v>
      </c>
      <c r="N394">
        <v>1</v>
      </c>
      <c r="O394">
        <v>54</v>
      </c>
      <c r="P394">
        <v>182</v>
      </c>
      <c r="Q394">
        <v>27</v>
      </c>
      <c r="R394">
        <v>4</v>
      </c>
      <c r="S394">
        <v>1</v>
      </c>
      <c r="T394" t="s">
        <v>182</v>
      </c>
      <c r="U394" t="s">
        <v>182</v>
      </c>
      <c r="V394" t="s">
        <v>7</v>
      </c>
      <c r="W394" t="s">
        <v>182</v>
      </c>
      <c r="X394">
        <v>3</v>
      </c>
      <c r="Y394" t="s">
        <v>182</v>
      </c>
      <c r="Z394" t="s">
        <v>182</v>
      </c>
      <c r="AA394" s="47">
        <v>1.9999999999999999E-6</v>
      </c>
      <c r="AB394" t="s">
        <v>182</v>
      </c>
      <c r="AC394">
        <v>57</v>
      </c>
      <c r="AD394">
        <v>2</v>
      </c>
      <c r="AE394">
        <v>1</v>
      </c>
      <c r="AF394">
        <v>1</v>
      </c>
      <c r="AG394" t="s">
        <v>182</v>
      </c>
      <c r="AH394" t="s">
        <v>182</v>
      </c>
      <c r="AI394" t="s">
        <v>182</v>
      </c>
      <c r="AJ394">
        <v>1</v>
      </c>
      <c r="AK394" t="s">
        <v>182</v>
      </c>
      <c r="AL394" t="s">
        <v>182</v>
      </c>
      <c r="AM394" t="s">
        <v>182</v>
      </c>
      <c r="AN394" t="s">
        <v>182</v>
      </c>
      <c r="AO394" t="b">
        <v>1</v>
      </c>
      <c r="AQ394" s="10">
        <f t="shared" si="12"/>
        <v>56700159.206600003</v>
      </c>
      <c r="AR394" s="10">
        <f t="shared" si="13"/>
        <v>8411562.0800999999</v>
      </c>
    </row>
    <row r="395" spans="1:44" x14ac:dyDescent="0.3">
      <c r="A395">
        <v>394</v>
      </c>
      <c r="B395">
        <v>11</v>
      </c>
      <c r="C395">
        <v>1</v>
      </c>
      <c r="D395">
        <v>27</v>
      </c>
      <c r="E395">
        <v>0.5</v>
      </c>
      <c r="F395">
        <v>311539.33630000002</v>
      </c>
      <c r="G395">
        <v>2019207</v>
      </c>
      <c r="H395">
        <v>24066</v>
      </c>
      <c r="I395">
        <v>1019</v>
      </c>
      <c r="J395" t="s">
        <v>180</v>
      </c>
      <c r="K395" t="s">
        <v>181</v>
      </c>
      <c r="L395" t="s">
        <v>180</v>
      </c>
      <c r="M395">
        <v>126417</v>
      </c>
      <c r="N395">
        <v>1</v>
      </c>
      <c r="O395">
        <v>5</v>
      </c>
      <c r="P395">
        <v>168</v>
      </c>
      <c r="Q395">
        <v>27</v>
      </c>
      <c r="R395">
        <v>5</v>
      </c>
      <c r="S395">
        <v>2</v>
      </c>
      <c r="T395" t="s">
        <v>182</v>
      </c>
      <c r="U395" t="s">
        <v>182</v>
      </c>
      <c r="V395" t="s">
        <v>0</v>
      </c>
      <c r="W395" t="s">
        <v>182</v>
      </c>
      <c r="X395">
        <v>3</v>
      </c>
      <c r="Y395" t="s">
        <v>182</v>
      </c>
      <c r="Z395" t="s">
        <v>182</v>
      </c>
      <c r="AA395" t="s">
        <v>182</v>
      </c>
      <c r="AB395" t="s">
        <v>182</v>
      </c>
      <c r="AC395">
        <v>56</v>
      </c>
      <c r="AD395">
        <v>2</v>
      </c>
      <c r="AE395">
        <v>1</v>
      </c>
      <c r="AF395">
        <v>2</v>
      </c>
      <c r="AG395" t="s">
        <v>182</v>
      </c>
      <c r="AH395" t="s">
        <v>182</v>
      </c>
      <c r="AI395" t="s">
        <v>182</v>
      </c>
      <c r="AJ395">
        <v>1</v>
      </c>
      <c r="AK395" t="s">
        <v>182</v>
      </c>
      <c r="AL395" t="s">
        <v>182</v>
      </c>
      <c r="AM395" t="s">
        <v>182</v>
      </c>
      <c r="AN395" t="s">
        <v>182</v>
      </c>
      <c r="AO395" t="b">
        <v>1</v>
      </c>
      <c r="AQ395" s="10">
        <f t="shared" si="12"/>
        <v>52338608.498400003</v>
      </c>
      <c r="AR395" s="10">
        <f t="shared" si="13"/>
        <v>8411562.0800999999</v>
      </c>
    </row>
    <row r="396" spans="1:44" x14ac:dyDescent="0.3">
      <c r="A396">
        <v>395</v>
      </c>
      <c r="B396">
        <v>11</v>
      </c>
      <c r="C396">
        <v>1</v>
      </c>
      <c r="D396">
        <v>27</v>
      </c>
      <c r="E396">
        <v>0.5</v>
      </c>
      <c r="F396">
        <v>311539.33630000002</v>
      </c>
      <c r="G396">
        <v>2019207</v>
      </c>
      <c r="H396">
        <v>24066</v>
      </c>
      <c r="I396">
        <v>1019</v>
      </c>
      <c r="J396" t="s">
        <v>180</v>
      </c>
      <c r="K396" t="s">
        <v>181</v>
      </c>
      <c r="L396" t="s">
        <v>180</v>
      </c>
      <c r="M396">
        <v>126417</v>
      </c>
      <c r="N396">
        <v>1</v>
      </c>
      <c r="O396">
        <v>15</v>
      </c>
      <c r="P396">
        <v>197</v>
      </c>
      <c r="Q396">
        <v>27</v>
      </c>
      <c r="R396">
        <v>6</v>
      </c>
      <c r="S396">
        <v>1</v>
      </c>
      <c r="T396" t="s">
        <v>182</v>
      </c>
      <c r="U396" t="s">
        <v>182</v>
      </c>
      <c r="V396" t="s">
        <v>7</v>
      </c>
      <c r="W396" t="s">
        <v>182</v>
      </c>
      <c r="X396">
        <v>3</v>
      </c>
      <c r="Y396" t="s">
        <v>182</v>
      </c>
      <c r="Z396" t="s">
        <v>182</v>
      </c>
      <c r="AA396" t="s">
        <v>182</v>
      </c>
      <c r="AB396" t="s">
        <v>182</v>
      </c>
      <c r="AC396">
        <v>57</v>
      </c>
      <c r="AD396">
        <v>2</v>
      </c>
      <c r="AE396">
        <v>1</v>
      </c>
      <c r="AF396">
        <v>2</v>
      </c>
      <c r="AG396" t="s">
        <v>182</v>
      </c>
      <c r="AH396" t="s">
        <v>182</v>
      </c>
      <c r="AI396" t="s">
        <v>182</v>
      </c>
      <c r="AJ396">
        <v>1</v>
      </c>
      <c r="AK396" t="s">
        <v>182</v>
      </c>
      <c r="AL396" t="s">
        <v>182</v>
      </c>
      <c r="AM396" t="s">
        <v>182</v>
      </c>
      <c r="AN396" t="s">
        <v>182</v>
      </c>
      <c r="AO396" t="b">
        <v>1</v>
      </c>
      <c r="AQ396" s="10">
        <f t="shared" si="12"/>
        <v>61373249.251100004</v>
      </c>
      <c r="AR396" s="10">
        <f t="shared" si="13"/>
        <v>8411562.0800999999</v>
      </c>
    </row>
    <row r="397" spans="1:44" x14ac:dyDescent="0.3">
      <c r="A397">
        <v>396</v>
      </c>
      <c r="B397">
        <v>11</v>
      </c>
      <c r="C397">
        <v>1</v>
      </c>
      <c r="D397">
        <v>27</v>
      </c>
      <c r="E397">
        <v>0.5</v>
      </c>
      <c r="F397">
        <v>311539.33630000002</v>
      </c>
      <c r="G397">
        <v>2019207</v>
      </c>
      <c r="H397">
        <v>24066</v>
      </c>
      <c r="I397">
        <v>1019</v>
      </c>
      <c r="J397" t="s">
        <v>180</v>
      </c>
      <c r="K397" t="s">
        <v>181</v>
      </c>
      <c r="L397" t="s">
        <v>180</v>
      </c>
      <c r="M397">
        <v>126417</v>
      </c>
      <c r="N397">
        <v>1</v>
      </c>
      <c r="O397">
        <v>21</v>
      </c>
      <c r="P397">
        <v>196</v>
      </c>
      <c r="Q397">
        <v>27</v>
      </c>
      <c r="R397">
        <v>5</v>
      </c>
      <c r="S397">
        <v>2</v>
      </c>
      <c r="T397" t="s">
        <v>182</v>
      </c>
      <c r="U397" t="s">
        <v>182</v>
      </c>
      <c r="V397" t="s">
        <v>7</v>
      </c>
      <c r="W397" t="s">
        <v>182</v>
      </c>
      <c r="X397">
        <v>2</v>
      </c>
      <c r="Y397" t="s">
        <v>182</v>
      </c>
      <c r="Z397" t="s">
        <v>182</v>
      </c>
      <c r="AA397" t="s">
        <v>182</v>
      </c>
      <c r="AB397" t="s">
        <v>182</v>
      </c>
      <c r="AC397">
        <v>57</v>
      </c>
      <c r="AD397">
        <v>2</v>
      </c>
      <c r="AE397">
        <v>1</v>
      </c>
      <c r="AF397">
        <v>2</v>
      </c>
      <c r="AG397" t="s">
        <v>182</v>
      </c>
      <c r="AH397" t="s">
        <v>182</v>
      </c>
      <c r="AI397" t="s">
        <v>182</v>
      </c>
      <c r="AJ397">
        <v>1</v>
      </c>
      <c r="AK397" t="s">
        <v>182</v>
      </c>
      <c r="AL397" t="s">
        <v>182</v>
      </c>
      <c r="AM397" t="s">
        <v>182</v>
      </c>
      <c r="AN397" t="s">
        <v>182</v>
      </c>
      <c r="AO397" t="b">
        <v>1</v>
      </c>
      <c r="AQ397" s="10">
        <f t="shared" si="12"/>
        <v>61061709.914800003</v>
      </c>
      <c r="AR397" s="10">
        <f t="shared" si="13"/>
        <v>8411562.0800999999</v>
      </c>
    </row>
    <row r="398" spans="1:44" x14ac:dyDescent="0.3">
      <c r="A398">
        <v>397</v>
      </c>
      <c r="B398">
        <v>11</v>
      </c>
      <c r="C398">
        <v>1</v>
      </c>
      <c r="D398">
        <v>27</v>
      </c>
      <c r="E398">
        <v>0.5</v>
      </c>
      <c r="F398">
        <v>311539.33630000002</v>
      </c>
      <c r="G398">
        <v>2019207</v>
      </c>
      <c r="H398">
        <v>24066</v>
      </c>
      <c r="I398">
        <v>1019</v>
      </c>
      <c r="J398" t="s">
        <v>180</v>
      </c>
      <c r="K398" t="s">
        <v>181</v>
      </c>
      <c r="L398" t="s">
        <v>180</v>
      </c>
      <c r="M398">
        <v>126417</v>
      </c>
      <c r="N398">
        <v>1</v>
      </c>
      <c r="O398">
        <v>26</v>
      </c>
      <c r="P398">
        <v>183</v>
      </c>
      <c r="Q398">
        <v>27</v>
      </c>
      <c r="R398">
        <v>7</v>
      </c>
      <c r="S398">
        <v>2</v>
      </c>
      <c r="T398" t="s">
        <v>182</v>
      </c>
      <c r="U398" t="s">
        <v>182</v>
      </c>
      <c r="V398" t="s">
        <v>7</v>
      </c>
      <c r="W398" t="s">
        <v>182</v>
      </c>
      <c r="X398">
        <v>3</v>
      </c>
      <c r="Y398" t="s">
        <v>182</v>
      </c>
      <c r="Z398" t="s">
        <v>182</v>
      </c>
      <c r="AA398" t="s">
        <v>182</v>
      </c>
      <c r="AB398" t="s">
        <v>182</v>
      </c>
      <c r="AC398">
        <v>57</v>
      </c>
      <c r="AD398">
        <v>2</v>
      </c>
      <c r="AE398">
        <v>1</v>
      </c>
      <c r="AF398">
        <v>2</v>
      </c>
      <c r="AG398" t="s">
        <v>182</v>
      </c>
      <c r="AH398" t="s">
        <v>182</v>
      </c>
      <c r="AI398" t="s">
        <v>182</v>
      </c>
      <c r="AJ398">
        <v>2</v>
      </c>
      <c r="AK398" t="s">
        <v>182</v>
      </c>
      <c r="AL398" t="s">
        <v>182</v>
      </c>
      <c r="AM398" t="s">
        <v>182</v>
      </c>
      <c r="AN398" t="s">
        <v>182</v>
      </c>
      <c r="AO398" t="b">
        <v>1</v>
      </c>
      <c r="AQ398" s="10">
        <f t="shared" si="12"/>
        <v>57011698.542900003</v>
      </c>
      <c r="AR398" s="10">
        <f t="shared" si="13"/>
        <v>8411562.0800999999</v>
      </c>
    </row>
    <row r="399" spans="1:44" x14ac:dyDescent="0.3">
      <c r="A399">
        <v>398</v>
      </c>
      <c r="B399">
        <v>11</v>
      </c>
      <c r="C399">
        <v>1</v>
      </c>
      <c r="D399">
        <v>27</v>
      </c>
      <c r="E399">
        <v>0.5</v>
      </c>
      <c r="F399">
        <v>311539.33630000002</v>
      </c>
      <c r="G399">
        <v>2019207</v>
      </c>
      <c r="H399">
        <v>24066</v>
      </c>
      <c r="I399">
        <v>1019</v>
      </c>
      <c r="J399" t="s">
        <v>180</v>
      </c>
      <c r="K399" t="s">
        <v>181</v>
      </c>
      <c r="L399" t="s">
        <v>180</v>
      </c>
      <c r="M399">
        <v>126417</v>
      </c>
      <c r="N399">
        <v>1</v>
      </c>
      <c r="O399">
        <v>28</v>
      </c>
      <c r="P399">
        <v>175</v>
      </c>
      <c r="Q399">
        <v>27</v>
      </c>
      <c r="R399">
        <v>5</v>
      </c>
      <c r="S399">
        <v>1</v>
      </c>
      <c r="T399" t="s">
        <v>182</v>
      </c>
      <c r="U399" t="s">
        <v>182</v>
      </c>
      <c r="V399" t="s">
        <v>7</v>
      </c>
      <c r="W399" t="s">
        <v>182</v>
      </c>
      <c r="X399">
        <v>3</v>
      </c>
      <c r="Y399" t="s">
        <v>182</v>
      </c>
      <c r="Z399" t="s">
        <v>182</v>
      </c>
      <c r="AA399" t="s">
        <v>182</v>
      </c>
      <c r="AB399" t="s">
        <v>182</v>
      </c>
      <c r="AC399">
        <v>57</v>
      </c>
      <c r="AD399">
        <v>2</v>
      </c>
      <c r="AE399">
        <v>1</v>
      </c>
      <c r="AF399">
        <v>2</v>
      </c>
      <c r="AG399" t="s">
        <v>182</v>
      </c>
      <c r="AH399" t="s">
        <v>182</v>
      </c>
      <c r="AI399" t="s">
        <v>182</v>
      </c>
      <c r="AJ399">
        <v>1</v>
      </c>
      <c r="AK399" t="s">
        <v>182</v>
      </c>
      <c r="AL399" t="s">
        <v>182</v>
      </c>
      <c r="AM399" t="s">
        <v>182</v>
      </c>
      <c r="AN399" t="s">
        <v>182</v>
      </c>
      <c r="AO399" t="b">
        <v>1</v>
      </c>
      <c r="AQ399" s="10">
        <f t="shared" si="12"/>
        <v>54519383.852500007</v>
      </c>
      <c r="AR399" s="10">
        <f t="shared" si="13"/>
        <v>8411562.0800999999</v>
      </c>
    </row>
    <row r="400" spans="1:44" x14ac:dyDescent="0.3">
      <c r="A400">
        <v>399</v>
      </c>
      <c r="B400">
        <v>11</v>
      </c>
      <c r="C400">
        <v>1</v>
      </c>
      <c r="D400">
        <v>27</v>
      </c>
      <c r="E400">
        <v>0.5</v>
      </c>
      <c r="F400">
        <v>311539.33630000002</v>
      </c>
      <c r="G400">
        <v>2019207</v>
      </c>
      <c r="H400">
        <v>24066</v>
      </c>
      <c r="I400">
        <v>1019</v>
      </c>
      <c r="J400" t="s">
        <v>180</v>
      </c>
      <c r="K400" t="s">
        <v>181</v>
      </c>
      <c r="L400" t="s">
        <v>180</v>
      </c>
      <c r="M400">
        <v>126417</v>
      </c>
      <c r="N400">
        <v>1</v>
      </c>
      <c r="O400">
        <v>30</v>
      </c>
      <c r="P400">
        <v>179</v>
      </c>
      <c r="Q400">
        <v>27</v>
      </c>
      <c r="R400">
        <v>5</v>
      </c>
      <c r="S400">
        <v>1</v>
      </c>
      <c r="T400" t="s">
        <v>182</v>
      </c>
      <c r="U400" t="s">
        <v>182</v>
      </c>
      <c r="V400" t="s">
        <v>7</v>
      </c>
      <c r="W400" t="s">
        <v>182</v>
      </c>
      <c r="X400">
        <v>3</v>
      </c>
      <c r="Y400" t="s">
        <v>182</v>
      </c>
      <c r="Z400" t="s">
        <v>182</v>
      </c>
      <c r="AA400" t="s">
        <v>182</v>
      </c>
      <c r="AB400" t="s">
        <v>182</v>
      </c>
      <c r="AC400">
        <v>58</v>
      </c>
      <c r="AD400">
        <v>2</v>
      </c>
      <c r="AE400">
        <v>1</v>
      </c>
      <c r="AF400">
        <v>2</v>
      </c>
      <c r="AG400" t="s">
        <v>182</v>
      </c>
      <c r="AH400" t="s">
        <v>182</v>
      </c>
      <c r="AI400" t="s">
        <v>182</v>
      </c>
      <c r="AJ400">
        <v>1</v>
      </c>
      <c r="AK400" t="s">
        <v>182</v>
      </c>
      <c r="AL400" t="s">
        <v>182</v>
      </c>
      <c r="AM400" t="s">
        <v>182</v>
      </c>
      <c r="AN400" t="s">
        <v>182</v>
      </c>
      <c r="AO400" t="b">
        <v>1</v>
      </c>
      <c r="AQ400" s="10">
        <f t="shared" si="12"/>
        <v>55765541.197700001</v>
      </c>
      <c r="AR400" s="10">
        <f t="shared" si="13"/>
        <v>8411562.0800999999</v>
      </c>
    </row>
    <row r="401" spans="1:44" x14ac:dyDescent="0.3">
      <c r="A401">
        <v>400</v>
      </c>
      <c r="B401">
        <v>11</v>
      </c>
      <c r="C401">
        <v>1</v>
      </c>
      <c r="D401">
        <v>27</v>
      </c>
      <c r="E401">
        <v>0.5</v>
      </c>
      <c r="F401">
        <v>311539.33630000002</v>
      </c>
      <c r="G401">
        <v>2019207</v>
      </c>
      <c r="H401">
        <v>24066</v>
      </c>
      <c r="I401">
        <v>1019</v>
      </c>
      <c r="J401" t="s">
        <v>180</v>
      </c>
      <c r="K401" t="s">
        <v>181</v>
      </c>
      <c r="L401" t="s">
        <v>180</v>
      </c>
      <c r="M401">
        <v>126417</v>
      </c>
      <c r="N401">
        <v>1</v>
      </c>
      <c r="O401">
        <v>33</v>
      </c>
      <c r="P401">
        <v>183</v>
      </c>
      <c r="Q401">
        <v>27</v>
      </c>
      <c r="R401">
        <v>5</v>
      </c>
      <c r="S401">
        <v>1</v>
      </c>
      <c r="T401" t="s">
        <v>182</v>
      </c>
      <c r="U401" t="s">
        <v>182</v>
      </c>
      <c r="V401" t="s">
        <v>7</v>
      </c>
      <c r="W401" t="s">
        <v>182</v>
      </c>
      <c r="X401">
        <v>3</v>
      </c>
      <c r="Y401" t="s">
        <v>182</v>
      </c>
      <c r="Z401" t="s">
        <v>182</v>
      </c>
      <c r="AA401" t="s">
        <v>182</v>
      </c>
      <c r="AB401" t="s">
        <v>182</v>
      </c>
      <c r="AC401">
        <v>56</v>
      </c>
      <c r="AD401">
        <v>2</v>
      </c>
      <c r="AE401">
        <v>1</v>
      </c>
      <c r="AF401">
        <v>2</v>
      </c>
      <c r="AG401" t="s">
        <v>182</v>
      </c>
      <c r="AH401" t="s">
        <v>182</v>
      </c>
      <c r="AI401" t="s">
        <v>182</v>
      </c>
      <c r="AJ401">
        <v>1</v>
      </c>
      <c r="AK401" t="s">
        <v>182</v>
      </c>
      <c r="AL401" t="s">
        <v>182</v>
      </c>
      <c r="AM401" t="s">
        <v>182</v>
      </c>
      <c r="AN401" t="s">
        <v>182</v>
      </c>
      <c r="AO401" t="b">
        <v>1</v>
      </c>
      <c r="AQ401" s="10">
        <f t="shared" si="12"/>
        <v>57011698.542900003</v>
      </c>
      <c r="AR401" s="10">
        <f t="shared" si="13"/>
        <v>8411562.0800999999</v>
      </c>
    </row>
    <row r="402" spans="1:44" x14ac:dyDescent="0.3">
      <c r="A402">
        <v>401</v>
      </c>
      <c r="B402">
        <v>11</v>
      </c>
      <c r="C402">
        <v>1</v>
      </c>
      <c r="D402">
        <v>27</v>
      </c>
      <c r="E402">
        <v>0.5</v>
      </c>
      <c r="F402">
        <v>311539.33630000002</v>
      </c>
      <c r="G402">
        <v>2019207</v>
      </c>
      <c r="H402">
        <v>24066</v>
      </c>
      <c r="I402">
        <v>1019</v>
      </c>
      <c r="J402" t="s">
        <v>180</v>
      </c>
      <c r="K402" t="s">
        <v>181</v>
      </c>
      <c r="L402" t="s">
        <v>180</v>
      </c>
      <c r="M402">
        <v>126417</v>
      </c>
      <c r="N402">
        <v>1</v>
      </c>
      <c r="O402">
        <v>36</v>
      </c>
      <c r="P402">
        <v>158</v>
      </c>
      <c r="Q402">
        <v>27</v>
      </c>
      <c r="R402">
        <v>6</v>
      </c>
      <c r="S402">
        <v>2</v>
      </c>
      <c r="T402" t="s">
        <v>182</v>
      </c>
      <c r="U402" t="s">
        <v>182</v>
      </c>
      <c r="V402" t="s">
        <v>7</v>
      </c>
      <c r="W402" t="s">
        <v>182</v>
      </c>
      <c r="X402">
        <v>2</v>
      </c>
      <c r="Y402" t="s">
        <v>182</v>
      </c>
      <c r="Z402" t="s">
        <v>182</v>
      </c>
      <c r="AA402" t="s">
        <v>182</v>
      </c>
      <c r="AB402" t="s">
        <v>182</v>
      </c>
      <c r="AC402">
        <v>56</v>
      </c>
      <c r="AD402">
        <v>2</v>
      </c>
      <c r="AE402">
        <v>1</v>
      </c>
      <c r="AF402">
        <v>2</v>
      </c>
      <c r="AG402" t="s">
        <v>182</v>
      </c>
      <c r="AH402" t="s">
        <v>182</v>
      </c>
      <c r="AI402" t="s">
        <v>182</v>
      </c>
      <c r="AJ402">
        <v>1</v>
      </c>
      <c r="AK402" t="s">
        <v>182</v>
      </c>
      <c r="AL402" t="s">
        <v>182</v>
      </c>
      <c r="AM402" t="s">
        <v>182</v>
      </c>
      <c r="AN402" t="s">
        <v>182</v>
      </c>
      <c r="AO402" t="b">
        <v>1</v>
      </c>
      <c r="AQ402" s="10">
        <f t="shared" si="12"/>
        <v>49223215.135400005</v>
      </c>
      <c r="AR402" s="10">
        <f t="shared" si="13"/>
        <v>8411562.0800999999</v>
      </c>
    </row>
    <row r="403" spans="1:44" x14ac:dyDescent="0.3">
      <c r="A403">
        <v>402</v>
      </c>
      <c r="B403">
        <v>11</v>
      </c>
      <c r="C403">
        <v>1</v>
      </c>
      <c r="D403">
        <v>27</v>
      </c>
      <c r="E403">
        <v>0.5</v>
      </c>
      <c r="F403">
        <v>311539.33630000002</v>
      </c>
      <c r="G403">
        <v>2019207</v>
      </c>
      <c r="H403">
        <v>24067</v>
      </c>
      <c r="I403">
        <v>1019</v>
      </c>
      <c r="J403" t="s">
        <v>180</v>
      </c>
      <c r="K403" t="s">
        <v>181</v>
      </c>
      <c r="L403" t="s">
        <v>180</v>
      </c>
      <c r="M403">
        <v>126417</v>
      </c>
      <c r="N403">
        <v>1</v>
      </c>
      <c r="O403">
        <v>16</v>
      </c>
      <c r="P403">
        <v>164</v>
      </c>
      <c r="Q403">
        <v>27</v>
      </c>
      <c r="R403">
        <v>6</v>
      </c>
      <c r="S403">
        <v>1</v>
      </c>
      <c r="T403" t="s">
        <v>182</v>
      </c>
      <c r="U403" t="s">
        <v>182</v>
      </c>
      <c r="V403" t="s">
        <v>7</v>
      </c>
      <c r="W403" t="s">
        <v>182</v>
      </c>
      <c r="X403">
        <v>3</v>
      </c>
      <c r="Y403" t="s">
        <v>182</v>
      </c>
      <c r="Z403" t="s">
        <v>182</v>
      </c>
      <c r="AA403" t="s">
        <v>182</v>
      </c>
      <c r="AB403" t="s">
        <v>182</v>
      </c>
      <c r="AC403">
        <v>56</v>
      </c>
      <c r="AD403">
        <v>2</v>
      </c>
      <c r="AE403">
        <v>1</v>
      </c>
      <c r="AF403">
        <v>2</v>
      </c>
      <c r="AG403" t="s">
        <v>182</v>
      </c>
      <c r="AH403" t="s">
        <v>182</v>
      </c>
      <c r="AI403" t="s">
        <v>182</v>
      </c>
      <c r="AJ403">
        <v>1</v>
      </c>
      <c r="AK403" t="s">
        <v>182</v>
      </c>
      <c r="AL403" t="s">
        <v>182</v>
      </c>
      <c r="AM403" t="s">
        <v>182</v>
      </c>
      <c r="AN403" t="s">
        <v>182</v>
      </c>
      <c r="AO403" t="b">
        <v>1</v>
      </c>
      <c r="AQ403" s="10">
        <f t="shared" si="12"/>
        <v>51092451.153200001</v>
      </c>
      <c r="AR403" s="10">
        <f t="shared" si="13"/>
        <v>8411562.0800999999</v>
      </c>
    </row>
    <row r="404" spans="1:44" x14ac:dyDescent="0.3">
      <c r="A404">
        <v>403</v>
      </c>
      <c r="B404">
        <v>11</v>
      </c>
      <c r="C404">
        <v>1</v>
      </c>
      <c r="D404">
        <v>27</v>
      </c>
      <c r="E404">
        <v>0.5</v>
      </c>
      <c r="F404">
        <v>311539.33630000002</v>
      </c>
      <c r="G404">
        <v>2019207</v>
      </c>
      <c r="H404">
        <v>24067</v>
      </c>
      <c r="I404">
        <v>1019</v>
      </c>
      <c r="J404" t="s">
        <v>180</v>
      </c>
      <c r="K404" t="s">
        <v>181</v>
      </c>
      <c r="L404" t="s">
        <v>180</v>
      </c>
      <c r="M404">
        <v>126417</v>
      </c>
      <c r="N404">
        <v>1</v>
      </c>
      <c r="O404">
        <v>18</v>
      </c>
      <c r="P404">
        <v>156</v>
      </c>
      <c r="Q404">
        <v>27</v>
      </c>
      <c r="R404">
        <v>6</v>
      </c>
      <c r="S404">
        <v>2</v>
      </c>
      <c r="T404" t="s">
        <v>182</v>
      </c>
      <c r="U404" t="s">
        <v>182</v>
      </c>
      <c r="V404" t="s">
        <v>7</v>
      </c>
      <c r="W404" t="s">
        <v>182</v>
      </c>
      <c r="X404">
        <v>2</v>
      </c>
      <c r="Y404" t="s">
        <v>182</v>
      </c>
      <c r="Z404" t="s">
        <v>182</v>
      </c>
      <c r="AA404">
        <v>1E-3</v>
      </c>
      <c r="AB404" t="s">
        <v>182</v>
      </c>
      <c r="AC404">
        <v>56</v>
      </c>
      <c r="AD404">
        <v>2</v>
      </c>
      <c r="AE404">
        <v>1</v>
      </c>
      <c r="AF404">
        <v>1</v>
      </c>
      <c r="AG404" t="s">
        <v>182</v>
      </c>
      <c r="AH404" t="s">
        <v>182</v>
      </c>
      <c r="AI404" t="s">
        <v>182</v>
      </c>
      <c r="AJ404">
        <v>1</v>
      </c>
      <c r="AK404" t="s">
        <v>182</v>
      </c>
      <c r="AL404" t="s">
        <v>182</v>
      </c>
      <c r="AM404" t="s">
        <v>182</v>
      </c>
      <c r="AN404" t="s">
        <v>182</v>
      </c>
      <c r="AO404" t="b">
        <v>1</v>
      </c>
      <c r="AQ404" s="10">
        <f t="shared" si="12"/>
        <v>48600136.462800004</v>
      </c>
      <c r="AR404" s="10">
        <f t="shared" si="13"/>
        <v>8411562.0800999999</v>
      </c>
    </row>
    <row r="405" spans="1:44" x14ac:dyDescent="0.3">
      <c r="A405">
        <v>404</v>
      </c>
      <c r="B405">
        <v>11</v>
      </c>
      <c r="C405">
        <v>1</v>
      </c>
      <c r="D405">
        <v>27</v>
      </c>
      <c r="E405">
        <v>0.5</v>
      </c>
      <c r="F405">
        <v>311539.33630000002</v>
      </c>
      <c r="G405">
        <v>2019207</v>
      </c>
      <c r="H405">
        <v>24067</v>
      </c>
      <c r="I405">
        <v>1019</v>
      </c>
      <c r="J405" t="s">
        <v>180</v>
      </c>
      <c r="K405" t="s">
        <v>181</v>
      </c>
      <c r="L405" t="s">
        <v>180</v>
      </c>
      <c r="M405">
        <v>126417</v>
      </c>
      <c r="N405">
        <v>1</v>
      </c>
      <c r="O405">
        <v>24</v>
      </c>
      <c r="P405">
        <v>187</v>
      </c>
      <c r="Q405">
        <v>27</v>
      </c>
      <c r="R405">
        <v>4</v>
      </c>
      <c r="S405">
        <v>2</v>
      </c>
      <c r="T405" t="s">
        <v>182</v>
      </c>
      <c r="U405" t="s">
        <v>182</v>
      </c>
      <c r="V405" t="s">
        <v>7</v>
      </c>
      <c r="W405" t="s">
        <v>182</v>
      </c>
      <c r="X405">
        <v>4</v>
      </c>
      <c r="Y405" t="s">
        <v>182</v>
      </c>
      <c r="Z405" t="s">
        <v>182</v>
      </c>
      <c r="AA405">
        <v>2E-3</v>
      </c>
      <c r="AB405" t="s">
        <v>182</v>
      </c>
      <c r="AC405">
        <v>56</v>
      </c>
      <c r="AD405">
        <v>2</v>
      </c>
      <c r="AE405">
        <v>1</v>
      </c>
      <c r="AF405">
        <v>2</v>
      </c>
      <c r="AG405" t="s">
        <v>182</v>
      </c>
      <c r="AH405" t="s">
        <v>182</v>
      </c>
      <c r="AI405" t="s">
        <v>182</v>
      </c>
      <c r="AJ405">
        <v>1</v>
      </c>
      <c r="AK405" t="s">
        <v>182</v>
      </c>
      <c r="AL405" t="s">
        <v>182</v>
      </c>
      <c r="AM405" t="s">
        <v>182</v>
      </c>
      <c r="AN405" t="s">
        <v>182</v>
      </c>
      <c r="AO405" t="b">
        <v>1</v>
      </c>
      <c r="AQ405" s="10">
        <f t="shared" si="12"/>
        <v>58257855.888100006</v>
      </c>
      <c r="AR405" s="10">
        <f t="shared" si="13"/>
        <v>8411562.0800999999</v>
      </c>
    </row>
    <row r="406" spans="1:44" x14ac:dyDescent="0.3">
      <c r="A406">
        <v>405</v>
      </c>
      <c r="B406">
        <v>11</v>
      </c>
      <c r="C406">
        <v>1</v>
      </c>
      <c r="D406">
        <v>27</v>
      </c>
      <c r="E406">
        <v>0.5</v>
      </c>
      <c r="F406">
        <v>311539.33630000002</v>
      </c>
      <c r="G406">
        <v>2019207</v>
      </c>
      <c r="H406">
        <v>24067</v>
      </c>
      <c r="I406">
        <v>1019</v>
      </c>
      <c r="J406" t="s">
        <v>180</v>
      </c>
      <c r="K406" t="s">
        <v>181</v>
      </c>
      <c r="L406" t="s">
        <v>180</v>
      </c>
      <c r="M406">
        <v>126417</v>
      </c>
      <c r="N406">
        <v>1</v>
      </c>
      <c r="O406">
        <v>55</v>
      </c>
      <c r="P406">
        <v>205</v>
      </c>
      <c r="Q406">
        <v>27</v>
      </c>
      <c r="R406">
        <v>6</v>
      </c>
      <c r="S406">
        <v>2</v>
      </c>
      <c r="T406" t="s">
        <v>182</v>
      </c>
      <c r="U406" t="s">
        <v>182</v>
      </c>
      <c r="V406" t="s">
        <v>7</v>
      </c>
      <c r="W406" t="s">
        <v>182</v>
      </c>
      <c r="X406">
        <v>2</v>
      </c>
      <c r="Y406" t="s">
        <v>182</v>
      </c>
      <c r="Z406" t="s">
        <v>182</v>
      </c>
      <c r="AA406">
        <v>1E-3</v>
      </c>
      <c r="AB406" t="s">
        <v>182</v>
      </c>
      <c r="AC406">
        <v>56</v>
      </c>
      <c r="AD406">
        <v>2</v>
      </c>
      <c r="AE406">
        <v>1</v>
      </c>
      <c r="AF406">
        <v>1</v>
      </c>
      <c r="AG406" t="s">
        <v>182</v>
      </c>
      <c r="AH406" t="s">
        <v>182</v>
      </c>
      <c r="AI406" t="s">
        <v>182</v>
      </c>
      <c r="AJ406">
        <v>1</v>
      </c>
      <c r="AK406" t="s">
        <v>182</v>
      </c>
      <c r="AL406" t="s">
        <v>182</v>
      </c>
      <c r="AM406" t="s">
        <v>182</v>
      </c>
      <c r="AN406" t="s">
        <v>182</v>
      </c>
      <c r="AO406" t="b">
        <v>1</v>
      </c>
      <c r="AQ406" s="10">
        <f t="shared" si="12"/>
        <v>63865563.941500008</v>
      </c>
      <c r="AR406" s="10">
        <f t="shared" si="13"/>
        <v>8411562.0800999999</v>
      </c>
    </row>
    <row r="407" spans="1:44" x14ac:dyDescent="0.3">
      <c r="A407">
        <v>406</v>
      </c>
      <c r="B407">
        <v>11</v>
      </c>
      <c r="C407">
        <v>1</v>
      </c>
      <c r="D407">
        <v>27</v>
      </c>
      <c r="E407">
        <v>0.5</v>
      </c>
      <c r="F407">
        <v>311539.33630000002</v>
      </c>
      <c r="G407">
        <v>2019207</v>
      </c>
      <c r="H407">
        <v>24067</v>
      </c>
      <c r="I407">
        <v>1019</v>
      </c>
      <c r="J407" t="s">
        <v>180</v>
      </c>
      <c r="K407" t="s">
        <v>181</v>
      </c>
      <c r="L407" t="s">
        <v>180</v>
      </c>
      <c r="M407">
        <v>126417</v>
      </c>
      <c r="N407">
        <v>1</v>
      </c>
      <c r="O407">
        <v>57</v>
      </c>
      <c r="P407">
        <v>187</v>
      </c>
      <c r="Q407">
        <v>27</v>
      </c>
      <c r="R407">
        <v>6</v>
      </c>
      <c r="S407">
        <v>2</v>
      </c>
      <c r="T407" t="s">
        <v>182</v>
      </c>
      <c r="U407" t="s">
        <v>182</v>
      </c>
      <c r="V407" t="s">
        <v>7</v>
      </c>
      <c r="W407" t="s">
        <v>182</v>
      </c>
      <c r="X407">
        <v>2</v>
      </c>
      <c r="Y407" t="s">
        <v>182</v>
      </c>
      <c r="Z407" t="s">
        <v>182</v>
      </c>
      <c r="AA407">
        <v>1E-3</v>
      </c>
      <c r="AB407" t="s">
        <v>182</v>
      </c>
      <c r="AC407">
        <v>56</v>
      </c>
      <c r="AD407">
        <v>2</v>
      </c>
      <c r="AE407">
        <v>1</v>
      </c>
      <c r="AF407">
        <v>1</v>
      </c>
      <c r="AG407" t="s">
        <v>182</v>
      </c>
      <c r="AH407" t="s">
        <v>182</v>
      </c>
      <c r="AI407" t="s">
        <v>182</v>
      </c>
      <c r="AJ407">
        <v>1</v>
      </c>
      <c r="AK407" t="s">
        <v>182</v>
      </c>
      <c r="AL407" t="s">
        <v>182</v>
      </c>
      <c r="AM407" t="s">
        <v>182</v>
      </c>
      <c r="AN407" t="s">
        <v>182</v>
      </c>
      <c r="AO407" t="b">
        <v>1</v>
      </c>
      <c r="AQ407" s="10">
        <f t="shared" si="12"/>
        <v>58257855.888100006</v>
      </c>
      <c r="AR407" s="10">
        <f t="shared" si="13"/>
        <v>8411562.0800999999</v>
      </c>
    </row>
    <row r="408" spans="1:44" x14ac:dyDescent="0.3">
      <c r="A408">
        <v>407</v>
      </c>
      <c r="B408">
        <v>11</v>
      </c>
      <c r="C408">
        <v>1</v>
      </c>
      <c r="D408">
        <v>27</v>
      </c>
      <c r="E408">
        <v>0.5</v>
      </c>
      <c r="F408">
        <v>311539.33630000002</v>
      </c>
      <c r="G408">
        <v>2019207</v>
      </c>
      <c r="H408">
        <v>24067</v>
      </c>
      <c r="I408">
        <v>1019</v>
      </c>
      <c r="J408" t="s">
        <v>180</v>
      </c>
      <c r="K408" t="s">
        <v>181</v>
      </c>
      <c r="L408" t="s">
        <v>180</v>
      </c>
      <c r="M408">
        <v>126417</v>
      </c>
      <c r="N408">
        <v>1</v>
      </c>
      <c r="O408">
        <v>59</v>
      </c>
      <c r="P408">
        <v>193</v>
      </c>
      <c r="Q408">
        <v>27</v>
      </c>
      <c r="R408">
        <v>6</v>
      </c>
      <c r="S408">
        <v>2</v>
      </c>
      <c r="T408" t="s">
        <v>182</v>
      </c>
      <c r="U408" t="s">
        <v>182</v>
      </c>
      <c r="V408" t="s">
        <v>7</v>
      </c>
      <c r="W408" t="s">
        <v>182</v>
      </c>
      <c r="X408">
        <v>2</v>
      </c>
      <c r="Y408" t="s">
        <v>182</v>
      </c>
      <c r="Z408" t="s">
        <v>182</v>
      </c>
      <c r="AA408">
        <v>1E-3</v>
      </c>
      <c r="AB408" t="s">
        <v>182</v>
      </c>
      <c r="AC408">
        <v>56</v>
      </c>
      <c r="AD408">
        <v>2</v>
      </c>
      <c r="AE408">
        <v>1</v>
      </c>
      <c r="AF408">
        <v>1</v>
      </c>
      <c r="AG408" t="s">
        <v>182</v>
      </c>
      <c r="AH408" t="s">
        <v>182</v>
      </c>
      <c r="AI408" t="s">
        <v>182</v>
      </c>
      <c r="AJ408">
        <v>1</v>
      </c>
      <c r="AK408" t="s">
        <v>182</v>
      </c>
      <c r="AL408" t="s">
        <v>182</v>
      </c>
      <c r="AM408" t="s">
        <v>182</v>
      </c>
      <c r="AN408" t="s">
        <v>182</v>
      </c>
      <c r="AO408" t="b">
        <v>1</v>
      </c>
      <c r="AQ408" s="10">
        <f t="shared" si="12"/>
        <v>60127091.905900002</v>
      </c>
      <c r="AR408" s="10">
        <f t="shared" si="13"/>
        <v>8411562.0800999999</v>
      </c>
    </row>
    <row r="409" spans="1:44" x14ac:dyDescent="0.3">
      <c r="A409">
        <v>408</v>
      </c>
      <c r="B409">
        <v>11</v>
      </c>
      <c r="C409">
        <v>1</v>
      </c>
      <c r="D409">
        <v>27</v>
      </c>
      <c r="E409">
        <v>0.5</v>
      </c>
      <c r="F409">
        <v>311539.33630000002</v>
      </c>
      <c r="G409">
        <v>2019207</v>
      </c>
      <c r="H409">
        <v>24067</v>
      </c>
      <c r="I409">
        <v>1019</v>
      </c>
      <c r="J409" t="s">
        <v>180</v>
      </c>
      <c r="K409" t="s">
        <v>181</v>
      </c>
      <c r="L409" t="s">
        <v>180</v>
      </c>
      <c r="M409">
        <v>126417</v>
      </c>
      <c r="N409">
        <v>1</v>
      </c>
      <c r="O409">
        <v>70</v>
      </c>
      <c r="P409">
        <v>174</v>
      </c>
      <c r="Q409">
        <v>27</v>
      </c>
      <c r="R409">
        <v>6</v>
      </c>
      <c r="S409">
        <v>1</v>
      </c>
      <c r="T409" t="s">
        <v>182</v>
      </c>
      <c r="U409" t="s">
        <v>182</v>
      </c>
      <c r="V409" t="s">
        <v>7</v>
      </c>
      <c r="W409" t="s">
        <v>182</v>
      </c>
      <c r="X409">
        <v>3</v>
      </c>
      <c r="Y409" t="s">
        <v>182</v>
      </c>
      <c r="Z409" t="s">
        <v>182</v>
      </c>
      <c r="AA409" t="s">
        <v>182</v>
      </c>
      <c r="AB409" t="s">
        <v>182</v>
      </c>
      <c r="AC409">
        <v>56</v>
      </c>
      <c r="AD409">
        <v>2</v>
      </c>
      <c r="AE409">
        <v>1</v>
      </c>
      <c r="AF409">
        <v>2</v>
      </c>
      <c r="AG409" t="s">
        <v>182</v>
      </c>
      <c r="AH409" t="s">
        <v>182</v>
      </c>
      <c r="AI409" t="s">
        <v>182</v>
      </c>
      <c r="AJ409">
        <v>1</v>
      </c>
      <c r="AK409" t="s">
        <v>182</v>
      </c>
      <c r="AL409" t="s">
        <v>182</v>
      </c>
      <c r="AM409" t="s">
        <v>182</v>
      </c>
      <c r="AN409" t="s">
        <v>182</v>
      </c>
      <c r="AO409" t="b">
        <v>1</v>
      </c>
      <c r="AQ409" s="10">
        <f t="shared" si="12"/>
        <v>54207844.516200006</v>
      </c>
      <c r="AR409" s="10">
        <f t="shared" si="13"/>
        <v>8411562.0800999999</v>
      </c>
    </row>
    <row r="410" spans="1:44" x14ac:dyDescent="0.3">
      <c r="A410">
        <v>409</v>
      </c>
      <c r="B410">
        <v>11</v>
      </c>
      <c r="C410">
        <v>1</v>
      </c>
      <c r="D410">
        <v>27</v>
      </c>
      <c r="E410">
        <v>0.5</v>
      </c>
      <c r="F410">
        <v>311539.33630000002</v>
      </c>
      <c r="G410">
        <v>2019207</v>
      </c>
      <c r="H410">
        <v>24067</v>
      </c>
      <c r="I410">
        <v>1019</v>
      </c>
      <c r="J410" t="s">
        <v>180</v>
      </c>
      <c r="K410" t="s">
        <v>181</v>
      </c>
      <c r="L410" t="s">
        <v>180</v>
      </c>
      <c r="M410">
        <v>126417</v>
      </c>
      <c r="N410">
        <v>1</v>
      </c>
      <c r="O410">
        <v>77</v>
      </c>
      <c r="P410">
        <v>183</v>
      </c>
      <c r="Q410">
        <v>27</v>
      </c>
      <c r="R410">
        <v>4</v>
      </c>
      <c r="S410">
        <v>2</v>
      </c>
      <c r="T410" t="s">
        <v>182</v>
      </c>
      <c r="U410" t="s">
        <v>182</v>
      </c>
      <c r="V410" t="s">
        <v>7</v>
      </c>
      <c r="W410" t="s">
        <v>182</v>
      </c>
      <c r="X410">
        <v>4</v>
      </c>
      <c r="Y410" t="s">
        <v>182</v>
      </c>
      <c r="Z410" t="s">
        <v>182</v>
      </c>
      <c r="AA410">
        <v>2E-3</v>
      </c>
      <c r="AB410" t="s">
        <v>182</v>
      </c>
      <c r="AC410">
        <v>56</v>
      </c>
      <c r="AD410">
        <v>2</v>
      </c>
      <c r="AE410">
        <v>1</v>
      </c>
      <c r="AF410">
        <v>2</v>
      </c>
      <c r="AG410" t="s">
        <v>182</v>
      </c>
      <c r="AH410" t="s">
        <v>182</v>
      </c>
      <c r="AI410" t="s">
        <v>182</v>
      </c>
      <c r="AJ410">
        <v>1</v>
      </c>
      <c r="AK410" t="s">
        <v>182</v>
      </c>
      <c r="AL410" t="s">
        <v>182</v>
      </c>
      <c r="AM410" t="s">
        <v>182</v>
      </c>
      <c r="AN410" t="s">
        <v>182</v>
      </c>
      <c r="AO410" t="b">
        <v>1</v>
      </c>
      <c r="AQ410" s="10">
        <f t="shared" si="12"/>
        <v>57011698.542900003</v>
      </c>
      <c r="AR410" s="10">
        <f t="shared" si="13"/>
        <v>8411562.0800999999</v>
      </c>
    </row>
    <row r="411" spans="1:44" x14ac:dyDescent="0.3">
      <c r="A411">
        <v>410</v>
      </c>
      <c r="B411">
        <v>11</v>
      </c>
      <c r="C411">
        <v>1</v>
      </c>
      <c r="D411">
        <v>27</v>
      </c>
      <c r="E411">
        <v>0.5</v>
      </c>
      <c r="F411">
        <v>311539.33630000002</v>
      </c>
      <c r="G411">
        <v>2019207</v>
      </c>
      <c r="H411">
        <v>24067</v>
      </c>
      <c r="I411">
        <v>1019</v>
      </c>
      <c r="J411" t="s">
        <v>180</v>
      </c>
      <c r="K411" t="s">
        <v>181</v>
      </c>
      <c r="L411" t="s">
        <v>180</v>
      </c>
      <c r="M411">
        <v>126417</v>
      </c>
      <c r="N411">
        <v>1</v>
      </c>
      <c r="O411">
        <v>86</v>
      </c>
      <c r="P411">
        <v>182</v>
      </c>
      <c r="Q411">
        <v>27</v>
      </c>
      <c r="R411">
        <v>6</v>
      </c>
      <c r="S411">
        <v>2</v>
      </c>
      <c r="T411" t="s">
        <v>182</v>
      </c>
      <c r="U411" t="s">
        <v>182</v>
      </c>
      <c r="V411" t="s">
        <v>7</v>
      </c>
      <c r="W411" t="s">
        <v>182</v>
      </c>
      <c r="X411">
        <v>2</v>
      </c>
      <c r="Y411" t="s">
        <v>182</v>
      </c>
      <c r="Z411" t="s">
        <v>182</v>
      </c>
      <c r="AA411">
        <v>1E-3</v>
      </c>
      <c r="AB411" t="s">
        <v>182</v>
      </c>
      <c r="AC411">
        <v>56</v>
      </c>
      <c r="AD411">
        <v>2</v>
      </c>
      <c r="AE411">
        <v>1</v>
      </c>
      <c r="AF411">
        <v>1</v>
      </c>
      <c r="AG411" t="s">
        <v>182</v>
      </c>
      <c r="AH411" t="s">
        <v>182</v>
      </c>
      <c r="AI411" t="s">
        <v>182</v>
      </c>
      <c r="AJ411">
        <v>1</v>
      </c>
      <c r="AK411" t="s">
        <v>182</v>
      </c>
      <c r="AL411" t="s">
        <v>182</v>
      </c>
      <c r="AM411" t="s">
        <v>182</v>
      </c>
      <c r="AN411" t="s">
        <v>182</v>
      </c>
      <c r="AO411" t="b">
        <v>1</v>
      </c>
      <c r="AQ411" s="10">
        <f t="shared" si="12"/>
        <v>56700159.206600003</v>
      </c>
      <c r="AR411" s="10">
        <f t="shared" si="13"/>
        <v>8411562.0800999999</v>
      </c>
    </row>
    <row r="412" spans="1:44" x14ac:dyDescent="0.3">
      <c r="A412">
        <v>411</v>
      </c>
      <c r="B412">
        <v>11</v>
      </c>
      <c r="C412">
        <v>1</v>
      </c>
      <c r="D412">
        <v>27</v>
      </c>
      <c r="E412">
        <v>0.5</v>
      </c>
      <c r="F412">
        <v>311539.33630000002</v>
      </c>
      <c r="G412">
        <v>2019207</v>
      </c>
      <c r="H412">
        <v>24067</v>
      </c>
      <c r="I412">
        <v>1019</v>
      </c>
      <c r="J412" t="s">
        <v>180</v>
      </c>
      <c r="K412" t="s">
        <v>181</v>
      </c>
      <c r="L412" t="s">
        <v>180</v>
      </c>
      <c r="M412">
        <v>126417</v>
      </c>
      <c r="N412">
        <v>1</v>
      </c>
      <c r="O412">
        <v>96</v>
      </c>
      <c r="P412">
        <v>196</v>
      </c>
      <c r="Q412">
        <v>27</v>
      </c>
      <c r="R412">
        <v>6</v>
      </c>
      <c r="S412">
        <v>1</v>
      </c>
      <c r="T412" t="s">
        <v>182</v>
      </c>
      <c r="U412" t="s">
        <v>182</v>
      </c>
      <c r="V412" t="s">
        <v>7</v>
      </c>
      <c r="W412" t="s">
        <v>182</v>
      </c>
      <c r="X412">
        <v>3</v>
      </c>
      <c r="Y412" t="s">
        <v>182</v>
      </c>
      <c r="Z412" t="s">
        <v>182</v>
      </c>
      <c r="AA412" t="s">
        <v>182</v>
      </c>
      <c r="AB412" t="s">
        <v>182</v>
      </c>
      <c r="AC412">
        <v>56</v>
      </c>
      <c r="AD412">
        <v>2</v>
      </c>
      <c r="AE412">
        <v>1</v>
      </c>
      <c r="AF412">
        <v>2</v>
      </c>
      <c r="AG412" t="s">
        <v>182</v>
      </c>
      <c r="AH412" t="s">
        <v>182</v>
      </c>
      <c r="AI412" t="s">
        <v>182</v>
      </c>
      <c r="AJ412">
        <v>1</v>
      </c>
      <c r="AK412" t="s">
        <v>182</v>
      </c>
      <c r="AL412" t="s">
        <v>182</v>
      </c>
      <c r="AM412" t="s">
        <v>182</v>
      </c>
      <c r="AN412" t="s">
        <v>182</v>
      </c>
      <c r="AO412" t="b">
        <v>1</v>
      </c>
      <c r="AQ412" s="10">
        <f t="shared" si="12"/>
        <v>61061709.914800003</v>
      </c>
      <c r="AR412" s="10">
        <f t="shared" si="13"/>
        <v>8411562.0800999999</v>
      </c>
    </row>
    <row r="413" spans="1:44" x14ac:dyDescent="0.3">
      <c r="A413">
        <v>412</v>
      </c>
      <c r="B413">
        <v>11</v>
      </c>
      <c r="C413">
        <v>1</v>
      </c>
      <c r="D413">
        <v>27</v>
      </c>
      <c r="E413">
        <v>0.5</v>
      </c>
      <c r="F413">
        <v>311539.33630000002</v>
      </c>
      <c r="G413">
        <v>2019207</v>
      </c>
      <c r="H413">
        <v>24070</v>
      </c>
      <c r="I413">
        <v>1019</v>
      </c>
      <c r="J413" t="s">
        <v>180</v>
      </c>
      <c r="K413" t="s">
        <v>181</v>
      </c>
      <c r="L413" t="s">
        <v>180</v>
      </c>
      <c r="M413">
        <v>126417</v>
      </c>
      <c r="N413">
        <v>1</v>
      </c>
      <c r="O413">
        <v>3</v>
      </c>
      <c r="P413">
        <v>166</v>
      </c>
      <c r="Q413">
        <v>27</v>
      </c>
      <c r="R413">
        <v>6</v>
      </c>
      <c r="S413">
        <v>1</v>
      </c>
      <c r="T413" t="s">
        <v>182</v>
      </c>
      <c r="U413" t="s">
        <v>182</v>
      </c>
      <c r="V413" t="s">
        <v>7</v>
      </c>
      <c r="W413" t="s">
        <v>182</v>
      </c>
      <c r="X413">
        <v>3</v>
      </c>
      <c r="Y413" t="s">
        <v>182</v>
      </c>
      <c r="Z413" t="s">
        <v>182</v>
      </c>
      <c r="AA413">
        <v>1E-3</v>
      </c>
      <c r="AB413" t="s">
        <v>182</v>
      </c>
      <c r="AC413">
        <v>56</v>
      </c>
      <c r="AD413">
        <v>2</v>
      </c>
      <c r="AE413">
        <v>1</v>
      </c>
      <c r="AF413">
        <v>2</v>
      </c>
      <c r="AG413" t="s">
        <v>182</v>
      </c>
      <c r="AH413" t="s">
        <v>182</v>
      </c>
      <c r="AI413" t="s">
        <v>182</v>
      </c>
      <c r="AJ413">
        <v>1</v>
      </c>
      <c r="AK413" t="s">
        <v>182</v>
      </c>
      <c r="AL413" t="s">
        <v>182</v>
      </c>
      <c r="AM413" t="s">
        <v>182</v>
      </c>
      <c r="AN413" t="s">
        <v>182</v>
      </c>
      <c r="AO413" t="b">
        <v>1</v>
      </c>
      <c r="AQ413" s="10">
        <f t="shared" si="12"/>
        <v>51715529.825800002</v>
      </c>
      <c r="AR413" s="10">
        <f t="shared" si="13"/>
        <v>8411562.0800999999</v>
      </c>
    </row>
    <row r="414" spans="1:44" x14ac:dyDescent="0.3">
      <c r="A414">
        <v>413</v>
      </c>
      <c r="B414">
        <v>11</v>
      </c>
      <c r="C414">
        <v>1</v>
      </c>
      <c r="D414">
        <v>27</v>
      </c>
      <c r="E414">
        <v>0.5</v>
      </c>
      <c r="F414">
        <v>311539.33630000002</v>
      </c>
      <c r="G414">
        <v>2019207</v>
      </c>
      <c r="H414">
        <v>24070</v>
      </c>
      <c r="I414">
        <v>1019</v>
      </c>
      <c r="J414" t="s">
        <v>180</v>
      </c>
      <c r="K414" t="s">
        <v>181</v>
      </c>
      <c r="L414" t="s">
        <v>180</v>
      </c>
      <c r="M414">
        <v>126417</v>
      </c>
      <c r="N414">
        <v>1</v>
      </c>
      <c r="O414">
        <v>53</v>
      </c>
      <c r="P414">
        <v>182</v>
      </c>
      <c r="Q414">
        <v>27</v>
      </c>
      <c r="R414">
        <v>6</v>
      </c>
      <c r="S414">
        <v>1</v>
      </c>
      <c r="T414" t="s">
        <v>182</v>
      </c>
      <c r="U414" t="s">
        <v>182</v>
      </c>
      <c r="V414" t="s">
        <v>7</v>
      </c>
      <c r="W414" t="s">
        <v>182</v>
      </c>
      <c r="X414">
        <v>3</v>
      </c>
      <c r="Y414" t="s">
        <v>182</v>
      </c>
      <c r="Z414" t="s">
        <v>182</v>
      </c>
      <c r="AA414">
        <v>1E-3</v>
      </c>
      <c r="AB414" t="s">
        <v>182</v>
      </c>
      <c r="AC414">
        <v>56</v>
      </c>
      <c r="AD414">
        <v>2</v>
      </c>
      <c r="AE414">
        <v>1</v>
      </c>
      <c r="AF414">
        <v>2</v>
      </c>
      <c r="AG414" t="s">
        <v>182</v>
      </c>
      <c r="AH414" t="s">
        <v>182</v>
      </c>
      <c r="AI414" t="s">
        <v>182</v>
      </c>
      <c r="AJ414">
        <v>1</v>
      </c>
      <c r="AK414" t="s">
        <v>182</v>
      </c>
      <c r="AL414" t="s">
        <v>182</v>
      </c>
      <c r="AM414" t="s">
        <v>182</v>
      </c>
      <c r="AN414" t="s">
        <v>182</v>
      </c>
      <c r="AO414" t="b">
        <v>1</v>
      </c>
      <c r="AQ414" s="10">
        <f t="shared" si="12"/>
        <v>56700159.206600003</v>
      </c>
      <c r="AR414" s="10">
        <f t="shared" si="13"/>
        <v>8411562.0800999999</v>
      </c>
    </row>
    <row r="415" spans="1:44" x14ac:dyDescent="0.3">
      <c r="A415">
        <v>414</v>
      </c>
      <c r="B415">
        <v>11</v>
      </c>
      <c r="C415">
        <v>1</v>
      </c>
      <c r="D415">
        <v>27</v>
      </c>
      <c r="E415">
        <v>0.5</v>
      </c>
      <c r="F415">
        <v>311539.33630000002</v>
      </c>
      <c r="G415">
        <v>2019207</v>
      </c>
      <c r="H415">
        <v>24070</v>
      </c>
      <c r="I415">
        <v>1019</v>
      </c>
      <c r="J415" t="s">
        <v>180</v>
      </c>
      <c r="K415" t="s">
        <v>181</v>
      </c>
      <c r="L415" t="s">
        <v>180</v>
      </c>
      <c r="M415">
        <v>126417</v>
      </c>
      <c r="N415">
        <v>1</v>
      </c>
      <c r="O415">
        <v>76</v>
      </c>
      <c r="P415">
        <v>188</v>
      </c>
      <c r="Q415">
        <v>27</v>
      </c>
      <c r="R415">
        <v>6</v>
      </c>
      <c r="S415">
        <v>1</v>
      </c>
      <c r="T415" t="s">
        <v>182</v>
      </c>
      <c r="U415" t="s">
        <v>182</v>
      </c>
      <c r="V415" t="s">
        <v>7</v>
      </c>
      <c r="W415" t="s">
        <v>182</v>
      </c>
      <c r="X415">
        <v>3</v>
      </c>
      <c r="Y415" t="s">
        <v>182</v>
      </c>
      <c r="Z415" t="s">
        <v>182</v>
      </c>
      <c r="AA415">
        <v>1E-3</v>
      </c>
      <c r="AB415" t="s">
        <v>182</v>
      </c>
      <c r="AC415">
        <v>56</v>
      </c>
      <c r="AD415">
        <v>2</v>
      </c>
      <c r="AE415">
        <v>1</v>
      </c>
      <c r="AF415">
        <v>2</v>
      </c>
      <c r="AG415" t="s">
        <v>182</v>
      </c>
      <c r="AH415" t="s">
        <v>182</v>
      </c>
      <c r="AI415" t="s">
        <v>182</v>
      </c>
      <c r="AJ415">
        <v>1</v>
      </c>
      <c r="AK415" t="s">
        <v>182</v>
      </c>
      <c r="AL415" t="s">
        <v>182</v>
      </c>
      <c r="AM415" t="s">
        <v>182</v>
      </c>
      <c r="AN415" t="s">
        <v>182</v>
      </c>
      <c r="AO415" t="b">
        <v>1</v>
      </c>
      <c r="AQ415" s="10">
        <f t="shared" si="12"/>
        <v>58569395.224400006</v>
      </c>
      <c r="AR415" s="10">
        <f t="shared" si="13"/>
        <v>8411562.0800999999</v>
      </c>
    </row>
    <row r="416" spans="1:44" x14ac:dyDescent="0.3">
      <c r="A416">
        <v>415</v>
      </c>
      <c r="B416">
        <v>11</v>
      </c>
      <c r="C416">
        <v>1</v>
      </c>
      <c r="D416">
        <v>27</v>
      </c>
      <c r="E416">
        <v>0.5</v>
      </c>
      <c r="F416">
        <v>311539.33630000002</v>
      </c>
      <c r="G416">
        <v>2019207</v>
      </c>
      <c r="H416">
        <v>24073</v>
      </c>
      <c r="I416">
        <v>1019</v>
      </c>
      <c r="J416" t="s">
        <v>180</v>
      </c>
      <c r="K416" t="s">
        <v>181</v>
      </c>
      <c r="L416" t="s">
        <v>180</v>
      </c>
      <c r="M416">
        <v>126417</v>
      </c>
      <c r="N416">
        <v>1</v>
      </c>
      <c r="O416">
        <v>5</v>
      </c>
      <c r="P416">
        <v>170</v>
      </c>
      <c r="Q416">
        <v>27</v>
      </c>
      <c r="R416">
        <v>5</v>
      </c>
      <c r="S416">
        <v>1</v>
      </c>
      <c r="T416" t="s">
        <v>182</v>
      </c>
      <c r="U416" t="s">
        <v>182</v>
      </c>
      <c r="V416" t="s">
        <v>7</v>
      </c>
      <c r="W416" t="s">
        <v>182</v>
      </c>
      <c r="X416">
        <v>3</v>
      </c>
      <c r="Y416" t="s">
        <v>182</v>
      </c>
      <c r="Z416" t="s">
        <v>182</v>
      </c>
      <c r="AA416">
        <v>2E-3</v>
      </c>
      <c r="AB416" t="s">
        <v>182</v>
      </c>
      <c r="AC416">
        <v>58</v>
      </c>
      <c r="AD416">
        <v>2</v>
      </c>
      <c r="AE416">
        <v>1</v>
      </c>
      <c r="AF416">
        <v>1</v>
      </c>
      <c r="AG416" t="s">
        <v>182</v>
      </c>
      <c r="AH416" t="s">
        <v>182</v>
      </c>
      <c r="AI416" t="s">
        <v>182</v>
      </c>
      <c r="AJ416">
        <v>1</v>
      </c>
      <c r="AK416" t="s">
        <v>182</v>
      </c>
      <c r="AL416" t="s">
        <v>182</v>
      </c>
      <c r="AM416" t="s">
        <v>182</v>
      </c>
      <c r="AN416" t="s">
        <v>182</v>
      </c>
      <c r="AO416" t="b">
        <v>1</v>
      </c>
      <c r="AQ416" s="10">
        <f t="shared" si="12"/>
        <v>52961687.171000004</v>
      </c>
      <c r="AR416" s="10">
        <f t="shared" si="13"/>
        <v>8411562.0800999999</v>
      </c>
    </row>
    <row r="417" spans="1:44" x14ac:dyDescent="0.3">
      <c r="A417">
        <v>416</v>
      </c>
      <c r="B417">
        <v>11</v>
      </c>
      <c r="C417">
        <v>1</v>
      </c>
      <c r="D417">
        <v>27</v>
      </c>
      <c r="E417">
        <v>0.5</v>
      </c>
      <c r="F417">
        <v>311539.33630000002</v>
      </c>
      <c r="G417">
        <v>2019207</v>
      </c>
      <c r="H417">
        <v>24073</v>
      </c>
      <c r="I417">
        <v>1019</v>
      </c>
      <c r="J417" t="s">
        <v>180</v>
      </c>
      <c r="K417" t="s">
        <v>181</v>
      </c>
      <c r="L417" t="s">
        <v>180</v>
      </c>
      <c r="M417">
        <v>126417</v>
      </c>
      <c r="N417">
        <v>1</v>
      </c>
      <c r="O417">
        <v>12</v>
      </c>
      <c r="P417">
        <v>184</v>
      </c>
      <c r="Q417">
        <v>27</v>
      </c>
      <c r="R417">
        <v>3</v>
      </c>
      <c r="S417">
        <v>1</v>
      </c>
      <c r="T417" t="s">
        <v>182</v>
      </c>
      <c r="U417" t="s">
        <v>182</v>
      </c>
      <c r="V417" t="s">
        <v>7</v>
      </c>
      <c r="W417" t="s">
        <v>182</v>
      </c>
      <c r="X417">
        <v>3</v>
      </c>
      <c r="Y417" t="s">
        <v>182</v>
      </c>
      <c r="Z417" t="s">
        <v>182</v>
      </c>
      <c r="AA417">
        <v>6.0000000000000001E-3</v>
      </c>
      <c r="AB417" t="s">
        <v>182</v>
      </c>
      <c r="AC417">
        <v>57</v>
      </c>
      <c r="AD417">
        <v>2</v>
      </c>
      <c r="AE417">
        <v>1</v>
      </c>
      <c r="AF417">
        <v>2</v>
      </c>
      <c r="AG417" t="s">
        <v>182</v>
      </c>
      <c r="AH417" t="s">
        <v>182</v>
      </c>
      <c r="AI417" t="s">
        <v>182</v>
      </c>
      <c r="AJ417">
        <v>1</v>
      </c>
      <c r="AK417" t="s">
        <v>182</v>
      </c>
      <c r="AL417" t="s">
        <v>182</v>
      </c>
      <c r="AM417" t="s">
        <v>182</v>
      </c>
      <c r="AN417" t="s">
        <v>182</v>
      </c>
      <c r="AO417" t="b">
        <v>1</v>
      </c>
      <c r="AQ417" s="10">
        <f t="shared" si="12"/>
        <v>57323237.879200004</v>
      </c>
      <c r="AR417" s="10">
        <f t="shared" si="13"/>
        <v>8411562.0800999999</v>
      </c>
    </row>
    <row r="418" spans="1:44" x14ac:dyDescent="0.3">
      <c r="A418">
        <v>417</v>
      </c>
      <c r="B418">
        <v>11</v>
      </c>
      <c r="C418">
        <v>1</v>
      </c>
      <c r="D418">
        <v>27</v>
      </c>
      <c r="E418">
        <v>0.5</v>
      </c>
      <c r="F418">
        <v>311539.33630000002</v>
      </c>
      <c r="G418">
        <v>2019207</v>
      </c>
      <c r="H418">
        <v>24073</v>
      </c>
      <c r="I418">
        <v>1019</v>
      </c>
      <c r="J418" t="s">
        <v>180</v>
      </c>
      <c r="K418" t="s">
        <v>181</v>
      </c>
      <c r="L418" t="s">
        <v>180</v>
      </c>
      <c r="M418">
        <v>126417</v>
      </c>
      <c r="N418">
        <v>1</v>
      </c>
      <c r="O418">
        <v>24</v>
      </c>
      <c r="P418">
        <v>189</v>
      </c>
      <c r="Q418">
        <v>27</v>
      </c>
      <c r="R418">
        <v>4</v>
      </c>
      <c r="S418">
        <v>2</v>
      </c>
      <c r="T418" t="s">
        <v>182</v>
      </c>
      <c r="U418" t="s">
        <v>182</v>
      </c>
      <c r="V418" t="s">
        <v>7</v>
      </c>
      <c r="W418" t="s">
        <v>182</v>
      </c>
      <c r="X418">
        <v>4</v>
      </c>
      <c r="Y418" t="s">
        <v>182</v>
      </c>
      <c r="Z418" t="s">
        <v>182</v>
      </c>
      <c r="AA418">
        <v>3.0000000000000001E-3</v>
      </c>
      <c r="AB418" t="s">
        <v>182</v>
      </c>
      <c r="AC418">
        <v>58</v>
      </c>
      <c r="AD418">
        <v>2</v>
      </c>
      <c r="AE418">
        <v>1</v>
      </c>
      <c r="AF418">
        <v>1</v>
      </c>
      <c r="AG418" t="s">
        <v>182</v>
      </c>
      <c r="AH418" t="s">
        <v>182</v>
      </c>
      <c r="AI418" t="s">
        <v>182</v>
      </c>
      <c r="AJ418">
        <v>1</v>
      </c>
      <c r="AK418" t="s">
        <v>182</v>
      </c>
      <c r="AL418" t="s">
        <v>182</v>
      </c>
      <c r="AM418" t="s">
        <v>182</v>
      </c>
      <c r="AN418" t="s">
        <v>182</v>
      </c>
      <c r="AO418" t="b">
        <v>1</v>
      </c>
      <c r="AQ418" s="10">
        <f t="shared" si="12"/>
        <v>58880934.560700007</v>
      </c>
      <c r="AR418" s="10">
        <f t="shared" si="13"/>
        <v>8411562.0800999999</v>
      </c>
    </row>
    <row r="419" spans="1:44" x14ac:dyDescent="0.3">
      <c r="A419">
        <v>418</v>
      </c>
      <c r="B419">
        <v>11</v>
      </c>
      <c r="C419">
        <v>1</v>
      </c>
      <c r="D419">
        <v>27</v>
      </c>
      <c r="E419">
        <v>0.5</v>
      </c>
      <c r="F419">
        <v>311539.33630000002</v>
      </c>
      <c r="G419">
        <v>2019207</v>
      </c>
      <c r="H419">
        <v>24073</v>
      </c>
      <c r="I419">
        <v>1019</v>
      </c>
      <c r="J419" t="s">
        <v>180</v>
      </c>
      <c r="K419" t="s">
        <v>181</v>
      </c>
      <c r="L419" t="s">
        <v>180</v>
      </c>
      <c r="M419">
        <v>126417</v>
      </c>
      <c r="N419">
        <v>1</v>
      </c>
      <c r="O419">
        <v>30</v>
      </c>
      <c r="P419">
        <v>203</v>
      </c>
      <c r="Q419">
        <v>27</v>
      </c>
      <c r="R419">
        <v>5</v>
      </c>
      <c r="S419">
        <v>1</v>
      </c>
      <c r="T419" t="s">
        <v>182</v>
      </c>
      <c r="U419" t="s">
        <v>182</v>
      </c>
      <c r="V419" t="s">
        <v>7</v>
      </c>
      <c r="W419" t="s">
        <v>182</v>
      </c>
      <c r="X419">
        <v>3</v>
      </c>
      <c r="Y419" t="s">
        <v>182</v>
      </c>
      <c r="Z419" t="s">
        <v>182</v>
      </c>
      <c r="AA419">
        <v>4.0000000000000001E-3</v>
      </c>
      <c r="AB419" t="s">
        <v>182</v>
      </c>
      <c r="AC419">
        <v>58</v>
      </c>
      <c r="AD419">
        <v>2</v>
      </c>
      <c r="AE419">
        <v>1</v>
      </c>
      <c r="AF419">
        <v>2</v>
      </c>
      <c r="AG419" t="s">
        <v>182</v>
      </c>
      <c r="AH419" t="s">
        <v>182</v>
      </c>
      <c r="AI419" t="s">
        <v>182</v>
      </c>
      <c r="AJ419">
        <v>1</v>
      </c>
      <c r="AK419" t="s">
        <v>182</v>
      </c>
      <c r="AL419" t="s">
        <v>182</v>
      </c>
      <c r="AM419" t="s">
        <v>182</v>
      </c>
      <c r="AN419" t="s">
        <v>182</v>
      </c>
      <c r="AO419" t="b">
        <v>1</v>
      </c>
      <c r="AQ419" s="10">
        <f t="shared" si="12"/>
        <v>63242485.268900007</v>
      </c>
      <c r="AR419" s="10">
        <f t="shared" si="13"/>
        <v>8411562.0800999999</v>
      </c>
    </row>
    <row r="420" spans="1:44" x14ac:dyDescent="0.3">
      <c r="A420">
        <v>419</v>
      </c>
      <c r="B420">
        <v>11</v>
      </c>
      <c r="C420">
        <v>1</v>
      </c>
      <c r="D420">
        <v>27</v>
      </c>
      <c r="E420">
        <v>0.5</v>
      </c>
      <c r="F420">
        <v>311539.33630000002</v>
      </c>
      <c r="G420">
        <v>2019207</v>
      </c>
      <c r="H420">
        <v>24073</v>
      </c>
      <c r="I420">
        <v>1019</v>
      </c>
      <c r="J420" t="s">
        <v>180</v>
      </c>
      <c r="K420" t="s">
        <v>181</v>
      </c>
      <c r="L420" t="s">
        <v>180</v>
      </c>
      <c r="M420">
        <v>126417</v>
      </c>
      <c r="N420">
        <v>1</v>
      </c>
      <c r="O420">
        <v>33</v>
      </c>
      <c r="P420">
        <v>180</v>
      </c>
      <c r="Q420">
        <v>27</v>
      </c>
      <c r="R420">
        <v>5</v>
      </c>
      <c r="S420">
        <v>1</v>
      </c>
      <c r="T420" t="s">
        <v>182</v>
      </c>
      <c r="U420" t="s">
        <v>182</v>
      </c>
      <c r="V420" t="s">
        <v>7</v>
      </c>
      <c r="W420" t="s">
        <v>182</v>
      </c>
      <c r="X420">
        <v>3</v>
      </c>
      <c r="Y420" t="s">
        <v>182</v>
      </c>
      <c r="Z420" t="s">
        <v>182</v>
      </c>
      <c r="AA420" t="s">
        <v>182</v>
      </c>
      <c r="AB420" t="s">
        <v>182</v>
      </c>
      <c r="AC420">
        <v>57</v>
      </c>
      <c r="AD420">
        <v>2</v>
      </c>
      <c r="AE420">
        <v>1</v>
      </c>
      <c r="AF420">
        <v>2</v>
      </c>
      <c r="AG420" t="s">
        <v>182</v>
      </c>
      <c r="AH420" t="s">
        <v>182</v>
      </c>
      <c r="AI420" t="s">
        <v>182</v>
      </c>
      <c r="AJ420">
        <v>1</v>
      </c>
      <c r="AK420" t="s">
        <v>182</v>
      </c>
      <c r="AL420" t="s">
        <v>182</v>
      </c>
      <c r="AM420" t="s">
        <v>182</v>
      </c>
      <c r="AN420" t="s">
        <v>182</v>
      </c>
      <c r="AO420" t="b">
        <v>1</v>
      </c>
      <c r="AQ420" s="10">
        <f t="shared" si="12"/>
        <v>56077080.534000002</v>
      </c>
      <c r="AR420" s="10">
        <f t="shared" si="13"/>
        <v>8411562.0800999999</v>
      </c>
    </row>
    <row r="421" spans="1:44" x14ac:dyDescent="0.3">
      <c r="A421">
        <v>420</v>
      </c>
      <c r="B421">
        <v>11</v>
      </c>
      <c r="C421">
        <v>1</v>
      </c>
      <c r="D421">
        <v>27</v>
      </c>
      <c r="E421">
        <v>0.5</v>
      </c>
      <c r="F421">
        <v>311539.33630000002</v>
      </c>
      <c r="G421">
        <v>2019207</v>
      </c>
      <c r="H421">
        <v>24073</v>
      </c>
      <c r="I421">
        <v>1019</v>
      </c>
      <c r="J421" t="s">
        <v>180</v>
      </c>
      <c r="K421" t="s">
        <v>181</v>
      </c>
      <c r="L421" t="s">
        <v>180</v>
      </c>
      <c r="M421">
        <v>126417</v>
      </c>
      <c r="N421">
        <v>1</v>
      </c>
      <c r="O421">
        <v>39</v>
      </c>
      <c r="P421">
        <v>174</v>
      </c>
      <c r="Q421">
        <v>27</v>
      </c>
      <c r="R421">
        <v>5</v>
      </c>
      <c r="S421">
        <v>2</v>
      </c>
      <c r="T421" t="s">
        <v>182</v>
      </c>
      <c r="U421" t="s">
        <v>182</v>
      </c>
      <c r="V421" t="s">
        <v>7</v>
      </c>
      <c r="W421" t="s">
        <v>182</v>
      </c>
      <c r="X421">
        <v>3</v>
      </c>
      <c r="Y421" t="s">
        <v>182</v>
      </c>
      <c r="Z421" t="s">
        <v>182</v>
      </c>
      <c r="AA421">
        <v>1E-3</v>
      </c>
      <c r="AB421" t="s">
        <v>182</v>
      </c>
      <c r="AC421">
        <v>56</v>
      </c>
      <c r="AD421">
        <v>2</v>
      </c>
      <c r="AE421">
        <v>1</v>
      </c>
      <c r="AF421">
        <v>2</v>
      </c>
      <c r="AG421" t="s">
        <v>182</v>
      </c>
      <c r="AH421" t="s">
        <v>182</v>
      </c>
      <c r="AI421" t="s">
        <v>182</v>
      </c>
      <c r="AJ421">
        <v>1</v>
      </c>
      <c r="AK421" t="s">
        <v>182</v>
      </c>
      <c r="AL421" t="s">
        <v>182</v>
      </c>
      <c r="AM421" t="s">
        <v>182</v>
      </c>
      <c r="AN421" t="s">
        <v>182</v>
      </c>
      <c r="AO421" t="b">
        <v>1</v>
      </c>
      <c r="AQ421" s="10">
        <f t="shared" si="12"/>
        <v>54207844.516200006</v>
      </c>
      <c r="AR421" s="10">
        <f t="shared" si="13"/>
        <v>8411562.0800999999</v>
      </c>
    </row>
    <row r="422" spans="1:44" x14ac:dyDescent="0.3">
      <c r="A422">
        <v>421</v>
      </c>
      <c r="B422">
        <v>11</v>
      </c>
      <c r="C422">
        <v>1</v>
      </c>
      <c r="D422">
        <v>27</v>
      </c>
      <c r="E422">
        <v>0.5</v>
      </c>
      <c r="F422">
        <v>311539.33630000002</v>
      </c>
      <c r="G422">
        <v>2019207</v>
      </c>
      <c r="H422">
        <v>24073</v>
      </c>
      <c r="I422">
        <v>1019</v>
      </c>
      <c r="J422" t="s">
        <v>180</v>
      </c>
      <c r="K422" t="s">
        <v>181</v>
      </c>
      <c r="L422" t="s">
        <v>180</v>
      </c>
      <c r="M422">
        <v>126417</v>
      </c>
      <c r="N422">
        <v>1</v>
      </c>
      <c r="O422">
        <v>41</v>
      </c>
      <c r="P422">
        <v>159</v>
      </c>
      <c r="Q422">
        <v>27</v>
      </c>
      <c r="R422">
        <v>7</v>
      </c>
      <c r="S422">
        <v>1</v>
      </c>
      <c r="T422" t="s">
        <v>182</v>
      </c>
      <c r="U422" t="s">
        <v>182</v>
      </c>
      <c r="V422" t="s">
        <v>7</v>
      </c>
      <c r="W422" t="s">
        <v>182</v>
      </c>
      <c r="X422">
        <v>3</v>
      </c>
      <c r="Y422" t="s">
        <v>182</v>
      </c>
      <c r="Z422" t="s">
        <v>182</v>
      </c>
      <c r="AA422">
        <v>3.0000000000000001E-3</v>
      </c>
      <c r="AB422" t="s">
        <v>182</v>
      </c>
      <c r="AC422">
        <v>57</v>
      </c>
      <c r="AD422">
        <v>2</v>
      </c>
      <c r="AE422">
        <v>1</v>
      </c>
      <c r="AF422">
        <v>2</v>
      </c>
      <c r="AG422" t="s">
        <v>182</v>
      </c>
      <c r="AH422" t="s">
        <v>182</v>
      </c>
      <c r="AI422" t="s">
        <v>182</v>
      </c>
      <c r="AJ422">
        <v>1</v>
      </c>
      <c r="AK422" t="s">
        <v>182</v>
      </c>
      <c r="AL422" t="s">
        <v>182</v>
      </c>
      <c r="AM422" t="s">
        <v>182</v>
      </c>
      <c r="AN422" t="s">
        <v>182</v>
      </c>
      <c r="AO422" t="b">
        <v>1</v>
      </c>
      <c r="AQ422" s="10">
        <f t="shared" si="12"/>
        <v>49534754.471700005</v>
      </c>
      <c r="AR422" s="10">
        <f t="shared" si="13"/>
        <v>8411562.0800999999</v>
      </c>
    </row>
    <row r="423" spans="1:44" x14ac:dyDescent="0.3">
      <c r="A423">
        <v>422</v>
      </c>
      <c r="B423">
        <v>11</v>
      </c>
      <c r="C423">
        <v>1</v>
      </c>
      <c r="D423">
        <v>27</v>
      </c>
      <c r="E423">
        <v>0.5</v>
      </c>
      <c r="F423">
        <v>311539.33630000002</v>
      </c>
      <c r="G423">
        <v>2019207</v>
      </c>
      <c r="H423">
        <v>24073</v>
      </c>
      <c r="I423">
        <v>1019</v>
      </c>
      <c r="J423" t="s">
        <v>180</v>
      </c>
      <c r="K423" t="s">
        <v>181</v>
      </c>
      <c r="L423" t="s">
        <v>180</v>
      </c>
      <c r="M423">
        <v>126417</v>
      </c>
      <c r="N423">
        <v>1</v>
      </c>
      <c r="O423">
        <v>47</v>
      </c>
      <c r="P423">
        <v>178</v>
      </c>
      <c r="Q423">
        <v>27</v>
      </c>
      <c r="R423">
        <v>7</v>
      </c>
      <c r="S423">
        <v>1</v>
      </c>
      <c r="T423" t="s">
        <v>182</v>
      </c>
      <c r="U423" t="s">
        <v>182</v>
      </c>
      <c r="V423" t="s">
        <v>7</v>
      </c>
      <c r="W423" t="s">
        <v>182</v>
      </c>
      <c r="X423">
        <v>2</v>
      </c>
      <c r="Y423" t="s">
        <v>182</v>
      </c>
      <c r="Z423" t="s">
        <v>182</v>
      </c>
      <c r="AA423" t="s">
        <v>182</v>
      </c>
      <c r="AB423" t="s">
        <v>182</v>
      </c>
      <c r="AC423">
        <v>57</v>
      </c>
      <c r="AD423">
        <v>2</v>
      </c>
      <c r="AE423">
        <v>1</v>
      </c>
      <c r="AF423">
        <v>1</v>
      </c>
      <c r="AG423" t="s">
        <v>182</v>
      </c>
      <c r="AH423" t="s">
        <v>182</v>
      </c>
      <c r="AI423" t="s">
        <v>182</v>
      </c>
      <c r="AJ423">
        <v>1</v>
      </c>
      <c r="AK423" t="s">
        <v>182</v>
      </c>
      <c r="AL423" t="s">
        <v>182</v>
      </c>
      <c r="AM423" t="s">
        <v>182</v>
      </c>
      <c r="AN423" t="s">
        <v>182</v>
      </c>
      <c r="AO423" t="b">
        <v>1</v>
      </c>
      <c r="AQ423" s="10">
        <f t="shared" si="12"/>
        <v>55454001.861400001</v>
      </c>
      <c r="AR423" s="10">
        <f t="shared" si="13"/>
        <v>8411562.0800999999</v>
      </c>
    </row>
    <row r="424" spans="1:44" x14ac:dyDescent="0.3">
      <c r="A424">
        <v>423</v>
      </c>
      <c r="B424">
        <v>11</v>
      </c>
      <c r="C424">
        <v>1</v>
      </c>
      <c r="D424">
        <v>27</v>
      </c>
      <c r="E424">
        <v>0.5</v>
      </c>
      <c r="F424">
        <v>311539.33630000002</v>
      </c>
      <c r="G424">
        <v>2019207</v>
      </c>
      <c r="H424">
        <v>24073</v>
      </c>
      <c r="I424">
        <v>1019</v>
      </c>
      <c r="J424" t="s">
        <v>180</v>
      </c>
      <c r="K424" t="s">
        <v>181</v>
      </c>
      <c r="L424" t="s">
        <v>180</v>
      </c>
      <c r="M424">
        <v>126417</v>
      </c>
      <c r="N424">
        <v>1</v>
      </c>
      <c r="O424">
        <v>48</v>
      </c>
      <c r="P424">
        <v>172</v>
      </c>
      <c r="Q424">
        <v>27</v>
      </c>
      <c r="R424">
        <v>5</v>
      </c>
      <c r="S424">
        <v>1</v>
      </c>
      <c r="T424" t="s">
        <v>182</v>
      </c>
      <c r="U424" t="s">
        <v>182</v>
      </c>
      <c r="V424" t="s">
        <v>7</v>
      </c>
      <c r="W424" t="s">
        <v>182</v>
      </c>
      <c r="X424">
        <v>3</v>
      </c>
      <c r="Y424" t="s">
        <v>182</v>
      </c>
      <c r="Z424" t="s">
        <v>182</v>
      </c>
      <c r="AA424" t="s">
        <v>182</v>
      </c>
      <c r="AB424" t="s">
        <v>182</v>
      </c>
      <c r="AC424">
        <v>57</v>
      </c>
      <c r="AD424">
        <v>2</v>
      </c>
      <c r="AE424">
        <v>1</v>
      </c>
      <c r="AF424">
        <v>1</v>
      </c>
      <c r="AG424" t="s">
        <v>182</v>
      </c>
      <c r="AH424" t="s">
        <v>182</v>
      </c>
      <c r="AI424" t="s">
        <v>182</v>
      </c>
      <c r="AJ424">
        <v>1</v>
      </c>
      <c r="AK424" t="s">
        <v>182</v>
      </c>
      <c r="AL424" t="s">
        <v>182</v>
      </c>
      <c r="AM424" t="s">
        <v>182</v>
      </c>
      <c r="AN424" t="s">
        <v>182</v>
      </c>
      <c r="AO424" t="b">
        <v>1</v>
      </c>
      <c r="AQ424" s="10">
        <f t="shared" si="12"/>
        <v>53584765.843600005</v>
      </c>
      <c r="AR424" s="10">
        <f t="shared" si="13"/>
        <v>8411562.0800999999</v>
      </c>
    </row>
    <row r="425" spans="1:44" x14ac:dyDescent="0.3">
      <c r="A425">
        <v>424</v>
      </c>
      <c r="B425">
        <v>11</v>
      </c>
      <c r="C425">
        <v>1</v>
      </c>
      <c r="D425">
        <v>27</v>
      </c>
      <c r="E425">
        <v>0.5</v>
      </c>
      <c r="F425">
        <v>311539.33630000002</v>
      </c>
      <c r="G425">
        <v>2019207</v>
      </c>
      <c r="H425">
        <v>24073</v>
      </c>
      <c r="I425">
        <v>1019</v>
      </c>
      <c r="J425" t="s">
        <v>180</v>
      </c>
      <c r="K425" t="s">
        <v>181</v>
      </c>
      <c r="L425" t="s">
        <v>180</v>
      </c>
      <c r="M425">
        <v>126417</v>
      </c>
      <c r="N425">
        <v>1</v>
      </c>
      <c r="O425">
        <v>51</v>
      </c>
      <c r="P425">
        <v>160</v>
      </c>
      <c r="Q425">
        <v>27</v>
      </c>
      <c r="R425">
        <v>5</v>
      </c>
      <c r="S425">
        <v>1</v>
      </c>
      <c r="T425" t="s">
        <v>182</v>
      </c>
      <c r="U425" t="s">
        <v>182</v>
      </c>
      <c r="V425" t="s">
        <v>7</v>
      </c>
      <c r="W425" t="s">
        <v>182</v>
      </c>
      <c r="X425">
        <v>3</v>
      </c>
      <c r="Y425" t="s">
        <v>182</v>
      </c>
      <c r="Z425" t="s">
        <v>182</v>
      </c>
      <c r="AA425">
        <v>4.0000000000000001E-3</v>
      </c>
      <c r="AB425" t="s">
        <v>182</v>
      </c>
      <c r="AC425">
        <v>58</v>
      </c>
      <c r="AD425">
        <v>2</v>
      </c>
      <c r="AE425">
        <v>1</v>
      </c>
      <c r="AF425">
        <v>2</v>
      </c>
      <c r="AG425" t="s">
        <v>182</v>
      </c>
      <c r="AH425" t="s">
        <v>182</v>
      </c>
      <c r="AI425" t="s">
        <v>182</v>
      </c>
      <c r="AJ425">
        <v>1</v>
      </c>
      <c r="AK425" t="s">
        <v>182</v>
      </c>
      <c r="AL425" t="s">
        <v>182</v>
      </c>
      <c r="AM425" t="s">
        <v>182</v>
      </c>
      <c r="AN425" t="s">
        <v>182</v>
      </c>
      <c r="AO425" t="b">
        <v>1</v>
      </c>
      <c r="AQ425" s="10">
        <f t="shared" si="12"/>
        <v>49846293.808000006</v>
      </c>
      <c r="AR425" s="10">
        <f t="shared" si="13"/>
        <v>8411562.0800999999</v>
      </c>
    </row>
    <row r="426" spans="1:44" x14ac:dyDescent="0.3">
      <c r="A426">
        <v>425</v>
      </c>
      <c r="B426">
        <v>11</v>
      </c>
      <c r="C426">
        <v>1</v>
      </c>
      <c r="D426">
        <v>27</v>
      </c>
      <c r="E426">
        <v>0.5</v>
      </c>
      <c r="F426">
        <v>311539.33630000002</v>
      </c>
      <c r="G426">
        <v>2019207</v>
      </c>
      <c r="H426">
        <v>24073</v>
      </c>
      <c r="I426">
        <v>1019</v>
      </c>
      <c r="J426" t="s">
        <v>180</v>
      </c>
      <c r="K426" t="s">
        <v>181</v>
      </c>
      <c r="L426" t="s">
        <v>180</v>
      </c>
      <c r="M426">
        <v>126417</v>
      </c>
      <c r="N426">
        <v>1</v>
      </c>
      <c r="O426">
        <v>52</v>
      </c>
      <c r="P426">
        <v>168</v>
      </c>
      <c r="Q426">
        <v>27</v>
      </c>
      <c r="R426">
        <v>4</v>
      </c>
      <c r="S426">
        <v>2</v>
      </c>
      <c r="T426" t="s">
        <v>182</v>
      </c>
      <c r="U426" t="s">
        <v>182</v>
      </c>
      <c r="V426" t="s">
        <v>7</v>
      </c>
      <c r="W426" t="s">
        <v>182</v>
      </c>
      <c r="X426">
        <v>4</v>
      </c>
      <c r="Y426" t="s">
        <v>182</v>
      </c>
      <c r="Z426" t="s">
        <v>182</v>
      </c>
      <c r="AA426">
        <v>3.0000000000000001E-3</v>
      </c>
      <c r="AB426" t="s">
        <v>182</v>
      </c>
      <c r="AC426">
        <v>58</v>
      </c>
      <c r="AD426">
        <v>2</v>
      </c>
      <c r="AE426">
        <v>1</v>
      </c>
      <c r="AF426">
        <v>1</v>
      </c>
      <c r="AG426" t="s">
        <v>182</v>
      </c>
      <c r="AH426" t="s">
        <v>182</v>
      </c>
      <c r="AI426" t="s">
        <v>182</v>
      </c>
      <c r="AJ426">
        <v>1</v>
      </c>
      <c r="AK426" t="s">
        <v>182</v>
      </c>
      <c r="AL426" t="s">
        <v>182</v>
      </c>
      <c r="AM426" t="s">
        <v>182</v>
      </c>
      <c r="AN426" t="s">
        <v>182</v>
      </c>
      <c r="AO426" t="b">
        <v>1</v>
      </c>
      <c r="AQ426" s="10">
        <f t="shared" si="12"/>
        <v>52338608.498400003</v>
      </c>
      <c r="AR426" s="10">
        <f t="shared" si="13"/>
        <v>8411562.0800999999</v>
      </c>
    </row>
    <row r="427" spans="1:44" x14ac:dyDescent="0.3">
      <c r="A427">
        <v>426</v>
      </c>
      <c r="B427">
        <v>11</v>
      </c>
      <c r="C427">
        <v>1</v>
      </c>
      <c r="D427">
        <v>27</v>
      </c>
      <c r="E427">
        <v>0.5</v>
      </c>
      <c r="F427">
        <v>311539.33630000002</v>
      </c>
      <c r="G427">
        <v>2019207</v>
      </c>
      <c r="H427">
        <v>24074</v>
      </c>
      <c r="I427">
        <v>1019</v>
      </c>
      <c r="J427" t="s">
        <v>180</v>
      </c>
      <c r="K427" t="s">
        <v>181</v>
      </c>
      <c r="L427" t="s">
        <v>180</v>
      </c>
      <c r="M427">
        <v>126417</v>
      </c>
      <c r="N427">
        <v>1</v>
      </c>
      <c r="O427">
        <v>2</v>
      </c>
      <c r="P427">
        <v>195</v>
      </c>
      <c r="Q427">
        <v>27</v>
      </c>
      <c r="R427">
        <v>5</v>
      </c>
      <c r="S427">
        <v>1</v>
      </c>
      <c r="T427" t="s">
        <v>182</v>
      </c>
      <c r="U427" t="s">
        <v>182</v>
      </c>
      <c r="V427" t="s">
        <v>7</v>
      </c>
      <c r="W427" t="s">
        <v>182</v>
      </c>
      <c r="X427">
        <v>3</v>
      </c>
      <c r="Y427" t="s">
        <v>182</v>
      </c>
      <c r="Z427" t="s">
        <v>182</v>
      </c>
      <c r="AA427">
        <v>3.0000000000000001E-3</v>
      </c>
      <c r="AB427" t="s">
        <v>182</v>
      </c>
      <c r="AC427">
        <v>56</v>
      </c>
      <c r="AD427">
        <v>2</v>
      </c>
      <c r="AE427">
        <v>1</v>
      </c>
      <c r="AF427">
        <v>1</v>
      </c>
      <c r="AG427" t="s">
        <v>182</v>
      </c>
      <c r="AH427" t="s">
        <v>182</v>
      </c>
      <c r="AI427" t="s">
        <v>182</v>
      </c>
      <c r="AJ427">
        <v>1</v>
      </c>
      <c r="AK427" t="s">
        <v>182</v>
      </c>
      <c r="AL427" t="s">
        <v>182</v>
      </c>
      <c r="AM427" t="s">
        <v>182</v>
      </c>
      <c r="AN427" t="s">
        <v>182</v>
      </c>
      <c r="AO427" t="b">
        <v>1</v>
      </c>
      <c r="AQ427" s="10">
        <f t="shared" si="12"/>
        <v>60750170.578500003</v>
      </c>
      <c r="AR427" s="10">
        <f t="shared" si="13"/>
        <v>8411562.0800999999</v>
      </c>
    </row>
    <row r="428" spans="1:44" x14ac:dyDescent="0.3">
      <c r="A428">
        <v>427</v>
      </c>
      <c r="B428">
        <v>11</v>
      </c>
      <c r="C428">
        <v>1</v>
      </c>
      <c r="D428">
        <v>27</v>
      </c>
      <c r="E428">
        <v>0.5</v>
      </c>
      <c r="F428">
        <v>311539.33630000002</v>
      </c>
      <c r="G428">
        <v>2019207</v>
      </c>
      <c r="H428">
        <v>24074</v>
      </c>
      <c r="I428">
        <v>1019</v>
      </c>
      <c r="J428" t="s">
        <v>180</v>
      </c>
      <c r="K428" t="s">
        <v>181</v>
      </c>
      <c r="L428" t="s">
        <v>180</v>
      </c>
      <c r="M428">
        <v>126417</v>
      </c>
      <c r="N428">
        <v>1</v>
      </c>
      <c r="O428">
        <v>5</v>
      </c>
      <c r="P428">
        <v>184</v>
      </c>
      <c r="Q428">
        <v>27</v>
      </c>
      <c r="R428">
        <v>5</v>
      </c>
      <c r="S428">
        <v>1</v>
      </c>
      <c r="T428" t="s">
        <v>182</v>
      </c>
      <c r="U428" t="s">
        <v>182</v>
      </c>
      <c r="V428" t="s">
        <v>7</v>
      </c>
      <c r="W428" t="s">
        <v>182</v>
      </c>
      <c r="X428">
        <v>4</v>
      </c>
      <c r="Y428" t="s">
        <v>182</v>
      </c>
      <c r="Z428" t="s">
        <v>182</v>
      </c>
      <c r="AA428">
        <v>3.0000000000000001E-3</v>
      </c>
      <c r="AB428" t="s">
        <v>182</v>
      </c>
      <c r="AC428">
        <v>57</v>
      </c>
      <c r="AD428">
        <v>2</v>
      </c>
      <c r="AE428">
        <v>1</v>
      </c>
      <c r="AF428">
        <v>1</v>
      </c>
      <c r="AG428" t="s">
        <v>182</v>
      </c>
      <c r="AH428" t="s">
        <v>182</v>
      </c>
      <c r="AI428" t="s">
        <v>182</v>
      </c>
      <c r="AJ428">
        <v>1</v>
      </c>
      <c r="AK428" t="s">
        <v>182</v>
      </c>
      <c r="AL428" t="s">
        <v>182</v>
      </c>
      <c r="AM428" t="s">
        <v>182</v>
      </c>
      <c r="AN428" t="s">
        <v>182</v>
      </c>
      <c r="AO428" t="b">
        <v>1</v>
      </c>
      <c r="AQ428" s="10">
        <f t="shared" si="12"/>
        <v>57323237.879200004</v>
      </c>
      <c r="AR428" s="10">
        <f t="shared" si="13"/>
        <v>8411562.0800999999</v>
      </c>
    </row>
    <row r="429" spans="1:44" x14ac:dyDescent="0.3">
      <c r="A429">
        <v>428</v>
      </c>
      <c r="B429">
        <v>11</v>
      </c>
      <c r="C429">
        <v>1</v>
      </c>
      <c r="D429">
        <v>27</v>
      </c>
      <c r="E429">
        <v>0.5</v>
      </c>
      <c r="F429">
        <v>311539.33630000002</v>
      </c>
      <c r="G429">
        <v>2019207</v>
      </c>
      <c r="H429">
        <v>24074</v>
      </c>
      <c r="I429">
        <v>1019</v>
      </c>
      <c r="J429" t="s">
        <v>180</v>
      </c>
      <c r="K429" t="s">
        <v>181</v>
      </c>
      <c r="L429" t="s">
        <v>180</v>
      </c>
      <c r="M429">
        <v>126417</v>
      </c>
      <c r="N429">
        <v>1</v>
      </c>
      <c r="O429">
        <v>13</v>
      </c>
      <c r="P429">
        <v>176</v>
      </c>
      <c r="Q429">
        <v>27</v>
      </c>
      <c r="R429">
        <v>5</v>
      </c>
      <c r="S429">
        <v>2</v>
      </c>
      <c r="T429" t="s">
        <v>182</v>
      </c>
      <c r="U429" t="s">
        <v>182</v>
      </c>
      <c r="V429" t="s">
        <v>7</v>
      </c>
      <c r="W429" t="s">
        <v>182</v>
      </c>
      <c r="X429">
        <v>3</v>
      </c>
      <c r="Y429" t="s">
        <v>182</v>
      </c>
      <c r="Z429" t="s">
        <v>182</v>
      </c>
      <c r="AA429">
        <v>2E-3</v>
      </c>
      <c r="AB429" t="s">
        <v>182</v>
      </c>
      <c r="AC429">
        <v>57</v>
      </c>
      <c r="AD429">
        <v>2</v>
      </c>
      <c r="AE429">
        <v>1</v>
      </c>
      <c r="AF429">
        <v>1</v>
      </c>
      <c r="AG429" t="s">
        <v>182</v>
      </c>
      <c r="AH429" t="s">
        <v>182</v>
      </c>
      <c r="AI429" t="s">
        <v>182</v>
      </c>
      <c r="AJ429">
        <v>1</v>
      </c>
      <c r="AK429" t="s">
        <v>182</v>
      </c>
      <c r="AL429" t="s">
        <v>182</v>
      </c>
      <c r="AM429" t="s">
        <v>182</v>
      </c>
      <c r="AN429" t="s">
        <v>182</v>
      </c>
      <c r="AO429" t="b">
        <v>1</v>
      </c>
      <c r="AQ429" s="10">
        <f t="shared" si="12"/>
        <v>54830923.188800007</v>
      </c>
      <c r="AR429" s="10">
        <f t="shared" si="13"/>
        <v>8411562.0800999999</v>
      </c>
    </row>
    <row r="430" spans="1:44" x14ac:dyDescent="0.3">
      <c r="A430">
        <v>429</v>
      </c>
      <c r="B430">
        <v>11</v>
      </c>
      <c r="C430">
        <v>1</v>
      </c>
      <c r="D430">
        <v>27</v>
      </c>
      <c r="E430">
        <v>0.5</v>
      </c>
      <c r="F430">
        <v>311539.33630000002</v>
      </c>
      <c r="G430">
        <v>2019207</v>
      </c>
      <c r="H430">
        <v>24074</v>
      </c>
      <c r="I430">
        <v>1019</v>
      </c>
      <c r="J430" t="s">
        <v>180</v>
      </c>
      <c r="K430" t="s">
        <v>181</v>
      </c>
      <c r="L430" t="s">
        <v>180</v>
      </c>
      <c r="M430">
        <v>126417</v>
      </c>
      <c r="N430">
        <v>1</v>
      </c>
      <c r="O430">
        <v>16</v>
      </c>
      <c r="P430">
        <v>186</v>
      </c>
      <c r="Q430">
        <v>27</v>
      </c>
      <c r="R430">
        <v>5</v>
      </c>
      <c r="S430">
        <v>1</v>
      </c>
      <c r="T430" t="s">
        <v>182</v>
      </c>
      <c r="U430" t="s">
        <v>182</v>
      </c>
      <c r="V430" t="s">
        <v>7</v>
      </c>
      <c r="W430" t="s">
        <v>182</v>
      </c>
      <c r="X430">
        <v>3</v>
      </c>
      <c r="Y430" t="s">
        <v>182</v>
      </c>
      <c r="Z430" t="s">
        <v>182</v>
      </c>
      <c r="AA430">
        <v>4.0000000000000001E-3</v>
      </c>
      <c r="AB430" t="s">
        <v>182</v>
      </c>
      <c r="AC430">
        <v>57</v>
      </c>
      <c r="AD430">
        <v>2</v>
      </c>
      <c r="AE430">
        <v>1</v>
      </c>
      <c r="AF430">
        <v>1</v>
      </c>
      <c r="AG430" t="s">
        <v>182</v>
      </c>
      <c r="AH430" t="s">
        <v>182</v>
      </c>
      <c r="AI430" t="s">
        <v>182</v>
      </c>
      <c r="AJ430">
        <v>1</v>
      </c>
      <c r="AK430" t="s">
        <v>182</v>
      </c>
      <c r="AL430" t="s">
        <v>182</v>
      </c>
      <c r="AM430" t="s">
        <v>182</v>
      </c>
      <c r="AN430" t="s">
        <v>182</v>
      </c>
      <c r="AO430" t="b">
        <v>1</v>
      </c>
      <c r="AQ430" s="10">
        <f t="shared" si="12"/>
        <v>57946316.551800005</v>
      </c>
      <c r="AR430" s="10">
        <f t="shared" si="13"/>
        <v>8411562.0800999999</v>
      </c>
    </row>
    <row r="431" spans="1:44" x14ac:dyDescent="0.3">
      <c r="A431">
        <v>430</v>
      </c>
      <c r="B431">
        <v>11</v>
      </c>
      <c r="C431">
        <v>1</v>
      </c>
      <c r="D431">
        <v>27</v>
      </c>
      <c r="E431">
        <v>0.5</v>
      </c>
      <c r="F431">
        <v>311539.33630000002</v>
      </c>
      <c r="G431">
        <v>2019207</v>
      </c>
      <c r="H431">
        <v>24074</v>
      </c>
      <c r="I431">
        <v>1019</v>
      </c>
      <c r="J431" t="s">
        <v>180</v>
      </c>
      <c r="K431" t="s">
        <v>181</v>
      </c>
      <c r="L431" t="s">
        <v>180</v>
      </c>
      <c r="M431">
        <v>126417</v>
      </c>
      <c r="N431">
        <v>1</v>
      </c>
      <c r="O431">
        <v>24</v>
      </c>
      <c r="P431">
        <v>185</v>
      </c>
      <c r="Q431">
        <v>27</v>
      </c>
      <c r="R431">
        <v>5</v>
      </c>
      <c r="S431">
        <v>1</v>
      </c>
      <c r="T431" t="s">
        <v>182</v>
      </c>
      <c r="U431" t="s">
        <v>182</v>
      </c>
      <c r="V431" t="s">
        <v>7</v>
      </c>
      <c r="W431" t="s">
        <v>182</v>
      </c>
      <c r="X431">
        <v>4</v>
      </c>
      <c r="Y431" t="s">
        <v>182</v>
      </c>
      <c r="Z431" t="s">
        <v>182</v>
      </c>
      <c r="AA431">
        <v>5.0000000000000001E-3</v>
      </c>
      <c r="AB431" t="s">
        <v>182</v>
      </c>
      <c r="AC431">
        <v>58</v>
      </c>
      <c r="AD431">
        <v>2</v>
      </c>
      <c r="AE431">
        <v>1</v>
      </c>
      <c r="AF431">
        <v>1</v>
      </c>
      <c r="AG431" t="s">
        <v>182</v>
      </c>
      <c r="AH431" t="s">
        <v>182</v>
      </c>
      <c r="AI431" t="s">
        <v>182</v>
      </c>
      <c r="AJ431">
        <v>1</v>
      </c>
      <c r="AK431" t="s">
        <v>182</v>
      </c>
      <c r="AL431" t="s">
        <v>182</v>
      </c>
      <c r="AM431" t="s">
        <v>182</v>
      </c>
      <c r="AN431" t="s">
        <v>182</v>
      </c>
      <c r="AO431" t="b">
        <v>1</v>
      </c>
      <c r="AQ431" s="10">
        <f t="shared" si="12"/>
        <v>57634777.215500005</v>
      </c>
      <c r="AR431" s="10">
        <f t="shared" si="13"/>
        <v>8411562.0800999999</v>
      </c>
    </row>
    <row r="432" spans="1:44" x14ac:dyDescent="0.3">
      <c r="A432">
        <v>431</v>
      </c>
      <c r="B432">
        <v>11</v>
      </c>
      <c r="C432">
        <v>1</v>
      </c>
      <c r="D432">
        <v>27</v>
      </c>
      <c r="E432">
        <v>0.5</v>
      </c>
      <c r="F432">
        <v>311539.33630000002</v>
      </c>
      <c r="G432">
        <v>2019207</v>
      </c>
      <c r="H432">
        <v>24074</v>
      </c>
      <c r="I432">
        <v>1019</v>
      </c>
      <c r="J432" t="s">
        <v>180</v>
      </c>
      <c r="K432" t="s">
        <v>181</v>
      </c>
      <c r="L432" t="s">
        <v>180</v>
      </c>
      <c r="M432">
        <v>126417</v>
      </c>
      <c r="N432">
        <v>1</v>
      </c>
      <c r="O432">
        <v>37</v>
      </c>
      <c r="P432">
        <v>164</v>
      </c>
      <c r="Q432">
        <v>27</v>
      </c>
      <c r="R432">
        <v>3</v>
      </c>
      <c r="S432">
        <v>1</v>
      </c>
      <c r="T432" t="s">
        <v>182</v>
      </c>
      <c r="U432" t="s">
        <v>182</v>
      </c>
      <c r="V432" t="s">
        <v>7</v>
      </c>
      <c r="W432" t="s">
        <v>182</v>
      </c>
      <c r="X432">
        <v>2</v>
      </c>
      <c r="Y432" t="s">
        <v>182</v>
      </c>
      <c r="Z432" t="s">
        <v>182</v>
      </c>
      <c r="AA432">
        <v>5.0000000000000001E-3</v>
      </c>
      <c r="AB432" t="s">
        <v>182</v>
      </c>
      <c r="AC432">
        <v>58</v>
      </c>
      <c r="AD432">
        <v>2</v>
      </c>
      <c r="AE432">
        <v>1</v>
      </c>
      <c r="AF432">
        <v>1</v>
      </c>
      <c r="AG432" t="s">
        <v>182</v>
      </c>
      <c r="AH432" t="s">
        <v>182</v>
      </c>
      <c r="AI432" t="s">
        <v>182</v>
      </c>
      <c r="AJ432">
        <v>1</v>
      </c>
      <c r="AK432" t="s">
        <v>182</v>
      </c>
      <c r="AL432" t="s">
        <v>182</v>
      </c>
      <c r="AM432" t="s">
        <v>182</v>
      </c>
      <c r="AN432" t="s">
        <v>182</v>
      </c>
      <c r="AO432" t="b">
        <v>1</v>
      </c>
      <c r="AQ432" s="10">
        <f t="shared" si="12"/>
        <v>51092451.153200001</v>
      </c>
      <c r="AR432" s="10">
        <f t="shared" si="13"/>
        <v>8411562.0800999999</v>
      </c>
    </row>
    <row r="433" spans="1:44" x14ac:dyDescent="0.3">
      <c r="A433">
        <v>432</v>
      </c>
      <c r="B433">
        <v>11</v>
      </c>
      <c r="C433">
        <v>1</v>
      </c>
      <c r="D433">
        <v>27</v>
      </c>
      <c r="E433">
        <v>0.5</v>
      </c>
      <c r="F433">
        <v>311539.33630000002</v>
      </c>
      <c r="G433">
        <v>2019207</v>
      </c>
      <c r="H433">
        <v>24074</v>
      </c>
      <c r="I433">
        <v>1019</v>
      </c>
      <c r="J433" t="s">
        <v>180</v>
      </c>
      <c r="K433" t="s">
        <v>181</v>
      </c>
      <c r="L433" t="s">
        <v>180</v>
      </c>
      <c r="M433">
        <v>126417</v>
      </c>
      <c r="N433">
        <v>1</v>
      </c>
      <c r="O433">
        <v>38</v>
      </c>
      <c r="P433">
        <v>178</v>
      </c>
      <c r="Q433">
        <v>27</v>
      </c>
      <c r="R433">
        <v>6</v>
      </c>
      <c r="S433">
        <v>2</v>
      </c>
      <c r="T433" t="s">
        <v>182</v>
      </c>
      <c r="U433" t="s">
        <v>182</v>
      </c>
      <c r="V433" t="s">
        <v>7</v>
      </c>
      <c r="W433" t="s">
        <v>182</v>
      </c>
      <c r="X433">
        <v>3</v>
      </c>
      <c r="Y433" t="s">
        <v>182</v>
      </c>
      <c r="Z433" t="s">
        <v>182</v>
      </c>
      <c r="AA433">
        <v>8.0000000000000002E-3</v>
      </c>
      <c r="AB433" t="s">
        <v>182</v>
      </c>
      <c r="AC433">
        <v>57</v>
      </c>
      <c r="AD433">
        <v>2</v>
      </c>
      <c r="AE433">
        <v>1</v>
      </c>
      <c r="AF433">
        <v>1</v>
      </c>
      <c r="AG433" t="s">
        <v>182</v>
      </c>
      <c r="AH433" t="s">
        <v>182</v>
      </c>
      <c r="AI433" t="s">
        <v>182</v>
      </c>
      <c r="AJ433">
        <v>1</v>
      </c>
      <c r="AK433" t="s">
        <v>182</v>
      </c>
      <c r="AL433" t="s">
        <v>182</v>
      </c>
      <c r="AM433" t="s">
        <v>182</v>
      </c>
      <c r="AN433" t="s">
        <v>182</v>
      </c>
      <c r="AO433" t="b">
        <v>1</v>
      </c>
      <c r="AQ433" s="10">
        <f t="shared" si="12"/>
        <v>55454001.861400001</v>
      </c>
      <c r="AR433" s="10">
        <f t="shared" si="13"/>
        <v>8411562.0800999999</v>
      </c>
    </row>
    <row r="434" spans="1:44" x14ac:dyDescent="0.3">
      <c r="A434">
        <v>433</v>
      </c>
      <c r="B434">
        <v>11</v>
      </c>
      <c r="C434">
        <v>1</v>
      </c>
      <c r="D434">
        <v>27</v>
      </c>
      <c r="E434">
        <v>0.5</v>
      </c>
      <c r="F434">
        <v>311539.33630000002</v>
      </c>
      <c r="G434">
        <v>2019207</v>
      </c>
      <c r="H434">
        <v>24074</v>
      </c>
      <c r="I434">
        <v>1019</v>
      </c>
      <c r="J434" t="s">
        <v>180</v>
      </c>
      <c r="K434" t="s">
        <v>181</v>
      </c>
      <c r="L434" t="s">
        <v>180</v>
      </c>
      <c r="M434">
        <v>126417</v>
      </c>
      <c r="N434">
        <v>1</v>
      </c>
      <c r="O434">
        <v>39</v>
      </c>
      <c r="P434">
        <v>182</v>
      </c>
      <c r="Q434">
        <v>27</v>
      </c>
      <c r="R434">
        <v>5</v>
      </c>
      <c r="S434">
        <v>1</v>
      </c>
      <c r="T434" t="s">
        <v>182</v>
      </c>
      <c r="U434" t="s">
        <v>182</v>
      </c>
      <c r="V434" t="s">
        <v>7</v>
      </c>
      <c r="W434" t="s">
        <v>182</v>
      </c>
      <c r="X434">
        <v>3</v>
      </c>
      <c r="Y434" t="s">
        <v>182</v>
      </c>
      <c r="Z434" t="s">
        <v>182</v>
      </c>
      <c r="AA434">
        <v>4.0000000000000001E-3</v>
      </c>
      <c r="AB434" t="s">
        <v>182</v>
      </c>
      <c r="AC434">
        <v>56</v>
      </c>
      <c r="AD434">
        <v>2</v>
      </c>
      <c r="AE434">
        <v>1</v>
      </c>
      <c r="AF434">
        <v>1</v>
      </c>
      <c r="AG434" t="s">
        <v>182</v>
      </c>
      <c r="AH434" t="s">
        <v>182</v>
      </c>
      <c r="AI434" t="s">
        <v>182</v>
      </c>
      <c r="AJ434">
        <v>1</v>
      </c>
      <c r="AK434" t="s">
        <v>182</v>
      </c>
      <c r="AL434" t="s">
        <v>182</v>
      </c>
      <c r="AM434" t="s">
        <v>182</v>
      </c>
      <c r="AN434" t="s">
        <v>182</v>
      </c>
      <c r="AO434" t="b">
        <v>1</v>
      </c>
      <c r="AQ434" s="10">
        <f t="shared" si="12"/>
        <v>56700159.206600003</v>
      </c>
      <c r="AR434" s="10">
        <f t="shared" si="13"/>
        <v>8411562.0800999999</v>
      </c>
    </row>
    <row r="435" spans="1:44" x14ac:dyDescent="0.3">
      <c r="A435">
        <v>434</v>
      </c>
      <c r="B435">
        <v>11</v>
      </c>
      <c r="C435">
        <v>1</v>
      </c>
      <c r="D435">
        <v>27</v>
      </c>
      <c r="E435">
        <v>0.5</v>
      </c>
      <c r="F435">
        <v>311539.33630000002</v>
      </c>
      <c r="G435">
        <v>2019207</v>
      </c>
      <c r="H435">
        <v>24074</v>
      </c>
      <c r="I435">
        <v>1019</v>
      </c>
      <c r="J435" t="s">
        <v>180</v>
      </c>
      <c r="K435" t="s">
        <v>181</v>
      </c>
      <c r="L435" t="s">
        <v>180</v>
      </c>
      <c r="M435">
        <v>126417</v>
      </c>
      <c r="N435">
        <v>1</v>
      </c>
      <c r="O435">
        <v>41</v>
      </c>
      <c r="P435">
        <v>194</v>
      </c>
      <c r="Q435">
        <v>27</v>
      </c>
      <c r="R435">
        <v>5</v>
      </c>
      <c r="S435">
        <v>2</v>
      </c>
      <c r="T435" t="s">
        <v>182</v>
      </c>
      <c r="U435" t="s">
        <v>182</v>
      </c>
      <c r="V435" t="s">
        <v>7</v>
      </c>
      <c r="W435" t="s">
        <v>182</v>
      </c>
      <c r="X435">
        <v>3</v>
      </c>
      <c r="Y435" t="s">
        <v>182</v>
      </c>
      <c r="Z435" t="s">
        <v>182</v>
      </c>
      <c r="AA435">
        <v>1.2E-2</v>
      </c>
      <c r="AB435" t="s">
        <v>182</v>
      </c>
      <c r="AC435">
        <v>56</v>
      </c>
      <c r="AD435">
        <v>2</v>
      </c>
      <c r="AE435">
        <v>1</v>
      </c>
      <c r="AF435">
        <v>1</v>
      </c>
      <c r="AG435" t="s">
        <v>182</v>
      </c>
      <c r="AH435" t="s">
        <v>182</v>
      </c>
      <c r="AI435" t="s">
        <v>182</v>
      </c>
      <c r="AJ435">
        <v>1</v>
      </c>
      <c r="AK435" t="s">
        <v>182</v>
      </c>
      <c r="AL435" t="s">
        <v>182</v>
      </c>
      <c r="AM435" t="s">
        <v>182</v>
      </c>
      <c r="AN435" t="s">
        <v>182</v>
      </c>
      <c r="AO435" t="b">
        <v>1</v>
      </c>
      <c r="AQ435" s="10">
        <f t="shared" si="12"/>
        <v>60438631.242200002</v>
      </c>
      <c r="AR435" s="10">
        <f t="shared" si="13"/>
        <v>8411562.0800999999</v>
      </c>
    </row>
    <row r="436" spans="1:44" x14ac:dyDescent="0.3">
      <c r="A436">
        <v>435</v>
      </c>
      <c r="B436">
        <v>11</v>
      </c>
      <c r="C436">
        <v>1</v>
      </c>
      <c r="D436">
        <v>27</v>
      </c>
      <c r="E436">
        <v>0.5</v>
      </c>
      <c r="F436">
        <v>311539.33630000002</v>
      </c>
      <c r="G436">
        <v>2019207</v>
      </c>
      <c r="H436">
        <v>24074</v>
      </c>
      <c r="I436">
        <v>1019</v>
      </c>
      <c r="J436" t="s">
        <v>180</v>
      </c>
      <c r="K436" t="s">
        <v>181</v>
      </c>
      <c r="L436" t="s">
        <v>180</v>
      </c>
      <c r="M436">
        <v>126417</v>
      </c>
      <c r="N436">
        <v>1</v>
      </c>
      <c r="O436">
        <v>52</v>
      </c>
      <c r="P436">
        <v>160</v>
      </c>
      <c r="Q436">
        <v>27</v>
      </c>
      <c r="R436">
        <v>5</v>
      </c>
      <c r="S436">
        <v>2</v>
      </c>
      <c r="T436" t="s">
        <v>182</v>
      </c>
      <c r="U436" t="s">
        <v>182</v>
      </c>
      <c r="V436" t="s">
        <v>7</v>
      </c>
      <c r="W436" t="s">
        <v>182</v>
      </c>
      <c r="X436">
        <v>3</v>
      </c>
      <c r="Y436" t="s">
        <v>182</v>
      </c>
      <c r="Z436" t="s">
        <v>182</v>
      </c>
      <c r="AA436">
        <v>1.2E-2</v>
      </c>
      <c r="AB436" t="s">
        <v>182</v>
      </c>
      <c r="AC436">
        <v>56</v>
      </c>
      <c r="AD436">
        <v>2</v>
      </c>
      <c r="AE436">
        <v>1</v>
      </c>
      <c r="AF436">
        <v>1</v>
      </c>
      <c r="AG436" t="s">
        <v>182</v>
      </c>
      <c r="AH436" t="s">
        <v>182</v>
      </c>
      <c r="AI436" t="s">
        <v>182</v>
      </c>
      <c r="AJ436">
        <v>1</v>
      </c>
      <c r="AK436" t="s">
        <v>182</v>
      </c>
      <c r="AL436" t="s">
        <v>182</v>
      </c>
      <c r="AM436" t="s">
        <v>182</v>
      </c>
      <c r="AN436" t="s">
        <v>182</v>
      </c>
      <c r="AO436" t="b">
        <v>1</v>
      </c>
      <c r="AQ436" s="10">
        <f t="shared" si="12"/>
        <v>49846293.808000006</v>
      </c>
      <c r="AR436" s="10">
        <f t="shared" si="13"/>
        <v>8411562.0800999999</v>
      </c>
    </row>
    <row r="437" spans="1:44" x14ac:dyDescent="0.3">
      <c r="A437">
        <v>436</v>
      </c>
      <c r="B437">
        <v>11</v>
      </c>
      <c r="C437">
        <v>1</v>
      </c>
      <c r="D437">
        <v>27</v>
      </c>
      <c r="E437">
        <v>0.5</v>
      </c>
      <c r="F437">
        <v>311539.33630000002</v>
      </c>
      <c r="G437">
        <v>2019207</v>
      </c>
      <c r="H437">
        <v>24074</v>
      </c>
      <c r="I437">
        <v>1019</v>
      </c>
      <c r="J437" t="s">
        <v>180</v>
      </c>
      <c r="K437" t="s">
        <v>181</v>
      </c>
      <c r="L437" t="s">
        <v>180</v>
      </c>
      <c r="M437">
        <v>126417</v>
      </c>
      <c r="N437">
        <v>1</v>
      </c>
      <c r="O437">
        <v>54</v>
      </c>
      <c r="P437">
        <v>177</v>
      </c>
      <c r="Q437">
        <v>27</v>
      </c>
      <c r="R437">
        <v>6</v>
      </c>
      <c r="S437">
        <v>2</v>
      </c>
      <c r="T437" t="s">
        <v>182</v>
      </c>
      <c r="U437" t="s">
        <v>182</v>
      </c>
      <c r="V437" t="s">
        <v>7</v>
      </c>
      <c r="W437" t="s">
        <v>182</v>
      </c>
      <c r="X437">
        <v>3</v>
      </c>
      <c r="Y437" t="s">
        <v>182</v>
      </c>
      <c r="Z437" t="s">
        <v>182</v>
      </c>
      <c r="AA437">
        <v>8.0000000000000002E-3</v>
      </c>
      <c r="AB437" t="s">
        <v>182</v>
      </c>
      <c r="AC437">
        <v>57</v>
      </c>
      <c r="AD437">
        <v>2</v>
      </c>
      <c r="AE437">
        <v>1</v>
      </c>
      <c r="AF437">
        <v>1</v>
      </c>
      <c r="AG437" t="s">
        <v>182</v>
      </c>
      <c r="AH437" t="s">
        <v>182</v>
      </c>
      <c r="AI437" t="s">
        <v>182</v>
      </c>
      <c r="AJ437">
        <v>1</v>
      </c>
      <c r="AK437" t="s">
        <v>182</v>
      </c>
      <c r="AL437" t="s">
        <v>182</v>
      </c>
      <c r="AM437" t="s">
        <v>182</v>
      </c>
      <c r="AN437" t="s">
        <v>182</v>
      </c>
      <c r="AO437" t="b">
        <v>1</v>
      </c>
      <c r="AQ437" s="10">
        <f t="shared" si="12"/>
        <v>55142462.525100008</v>
      </c>
      <c r="AR437" s="10">
        <f t="shared" si="13"/>
        <v>8411562.0800999999</v>
      </c>
    </row>
    <row r="438" spans="1:44" x14ac:dyDescent="0.3">
      <c r="A438">
        <v>437</v>
      </c>
      <c r="B438">
        <v>11</v>
      </c>
      <c r="C438">
        <v>1</v>
      </c>
      <c r="D438">
        <v>27</v>
      </c>
      <c r="E438">
        <v>0.5</v>
      </c>
      <c r="F438">
        <v>311539.33630000002</v>
      </c>
      <c r="G438">
        <v>2019207</v>
      </c>
      <c r="H438">
        <v>24074</v>
      </c>
      <c r="I438">
        <v>1019</v>
      </c>
      <c r="J438" t="s">
        <v>180</v>
      </c>
      <c r="K438" t="s">
        <v>181</v>
      </c>
      <c r="L438" t="s">
        <v>180</v>
      </c>
      <c r="M438">
        <v>126417</v>
      </c>
      <c r="N438">
        <v>1</v>
      </c>
      <c r="O438">
        <v>57</v>
      </c>
      <c r="P438">
        <v>169</v>
      </c>
      <c r="Q438">
        <v>27</v>
      </c>
      <c r="R438">
        <v>5</v>
      </c>
      <c r="S438">
        <v>1</v>
      </c>
      <c r="T438" t="s">
        <v>182</v>
      </c>
      <c r="U438" t="s">
        <v>182</v>
      </c>
      <c r="V438" t="s">
        <v>7</v>
      </c>
      <c r="W438" t="s">
        <v>182</v>
      </c>
      <c r="X438">
        <v>4</v>
      </c>
      <c r="Y438" t="s">
        <v>182</v>
      </c>
      <c r="Z438" t="s">
        <v>182</v>
      </c>
      <c r="AA438">
        <v>3.0000000000000001E-3</v>
      </c>
      <c r="AB438" t="s">
        <v>182</v>
      </c>
      <c r="AC438">
        <v>57</v>
      </c>
      <c r="AD438">
        <v>2</v>
      </c>
      <c r="AE438">
        <v>1</v>
      </c>
      <c r="AF438">
        <v>1</v>
      </c>
      <c r="AG438" t="s">
        <v>182</v>
      </c>
      <c r="AH438" t="s">
        <v>182</v>
      </c>
      <c r="AI438" t="s">
        <v>182</v>
      </c>
      <c r="AJ438">
        <v>1</v>
      </c>
      <c r="AK438" t="s">
        <v>182</v>
      </c>
      <c r="AL438" t="s">
        <v>182</v>
      </c>
      <c r="AM438" t="s">
        <v>182</v>
      </c>
      <c r="AN438" t="s">
        <v>182</v>
      </c>
      <c r="AO438" t="b">
        <v>1</v>
      </c>
      <c r="AQ438" s="10">
        <f t="shared" si="12"/>
        <v>52650147.834700003</v>
      </c>
      <c r="AR438" s="10">
        <f t="shared" si="13"/>
        <v>8411562.0800999999</v>
      </c>
    </row>
    <row r="439" spans="1:44" x14ac:dyDescent="0.3">
      <c r="A439">
        <v>438</v>
      </c>
      <c r="B439">
        <v>11</v>
      </c>
      <c r="C439">
        <v>1</v>
      </c>
      <c r="D439">
        <v>27</v>
      </c>
      <c r="E439">
        <v>0.5</v>
      </c>
      <c r="F439">
        <v>311539.33630000002</v>
      </c>
      <c r="G439">
        <v>2019207</v>
      </c>
      <c r="H439">
        <v>24074</v>
      </c>
      <c r="I439">
        <v>1019</v>
      </c>
      <c r="J439" t="s">
        <v>180</v>
      </c>
      <c r="K439" t="s">
        <v>181</v>
      </c>
      <c r="L439" t="s">
        <v>180</v>
      </c>
      <c r="M439">
        <v>126417</v>
      </c>
      <c r="N439">
        <v>1</v>
      </c>
      <c r="O439">
        <v>59</v>
      </c>
      <c r="P439">
        <v>168</v>
      </c>
      <c r="Q439">
        <v>27</v>
      </c>
      <c r="R439">
        <v>5</v>
      </c>
      <c r="S439">
        <v>2</v>
      </c>
      <c r="T439" t="s">
        <v>182</v>
      </c>
      <c r="U439" t="s">
        <v>182</v>
      </c>
      <c r="V439" t="s">
        <v>7</v>
      </c>
      <c r="W439" t="s">
        <v>182</v>
      </c>
      <c r="X439">
        <v>3</v>
      </c>
      <c r="Y439" t="s">
        <v>182</v>
      </c>
      <c r="Z439" t="s">
        <v>182</v>
      </c>
      <c r="AA439">
        <v>2E-3</v>
      </c>
      <c r="AB439" t="s">
        <v>182</v>
      </c>
      <c r="AC439">
        <v>57</v>
      </c>
      <c r="AD439">
        <v>2</v>
      </c>
      <c r="AE439">
        <v>1</v>
      </c>
      <c r="AF439">
        <v>1</v>
      </c>
      <c r="AG439" t="s">
        <v>182</v>
      </c>
      <c r="AH439" t="s">
        <v>182</v>
      </c>
      <c r="AI439" t="s">
        <v>182</v>
      </c>
      <c r="AJ439">
        <v>1</v>
      </c>
      <c r="AK439" t="s">
        <v>182</v>
      </c>
      <c r="AL439" t="s">
        <v>182</v>
      </c>
      <c r="AM439" t="s">
        <v>182</v>
      </c>
      <c r="AN439" t="s">
        <v>182</v>
      </c>
      <c r="AO439" t="b">
        <v>1</v>
      </c>
      <c r="AQ439" s="10">
        <f t="shared" si="12"/>
        <v>52338608.498400003</v>
      </c>
      <c r="AR439" s="10">
        <f t="shared" si="13"/>
        <v>8411562.0800999999</v>
      </c>
    </row>
    <row r="440" spans="1:44" x14ac:dyDescent="0.3">
      <c r="A440">
        <v>439</v>
      </c>
      <c r="B440">
        <v>11</v>
      </c>
      <c r="C440">
        <v>1</v>
      </c>
      <c r="D440">
        <v>27</v>
      </c>
      <c r="E440">
        <v>0.5</v>
      </c>
      <c r="F440">
        <v>311539.33630000002</v>
      </c>
      <c r="G440">
        <v>2019207</v>
      </c>
      <c r="H440">
        <v>24074</v>
      </c>
      <c r="I440">
        <v>1019</v>
      </c>
      <c r="J440" t="s">
        <v>180</v>
      </c>
      <c r="K440" t="s">
        <v>181</v>
      </c>
      <c r="L440" t="s">
        <v>180</v>
      </c>
      <c r="M440">
        <v>126417</v>
      </c>
      <c r="N440">
        <v>1</v>
      </c>
      <c r="O440">
        <v>62</v>
      </c>
      <c r="P440">
        <v>185</v>
      </c>
      <c r="Q440">
        <v>27</v>
      </c>
      <c r="R440">
        <v>5</v>
      </c>
      <c r="S440">
        <v>1</v>
      </c>
      <c r="T440" t="s">
        <v>182</v>
      </c>
      <c r="U440" t="s">
        <v>182</v>
      </c>
      <c r="V440" t="s">
        <v>7</v>
      </c>
      <c r="W440" t="s">
        <v>182</v>
      </c>
      <c r="X440">
        <v>4</v>
      </c>
      <c r="Y440" t="s">
        <v>182</v>
      </c>
      <c r="Z440" t="s">
        <v>182</v>
      </c>
      <c r="AA440">
        <v>5.0000000000000001E-3</v>
      </c>
      <c r="AB440" t="s">
        <v>182</v>
      </c>
      <c r="AC440">
        <v>58</v>
      </c>
      <c r="AD440">
        <v>2</v>
      </c>
      <c r="AE440">
        <v>1</v>
      </c>
      <c r="AF440">
        <v>1</v>
      </c>
      <c r="AG440" t="s">
        <v>182</v>
      </c>
      <c r="AH440" t="s">
        <v>182</v>
      </c>
      <c r="AI440" t="s">
        <v>182</v>
      </c>
      <c r="AJ440">
        <v>1</v>
      </c>
      <c r="AK440" t="s">
        <v>182</v>
      </c>
      <c r="AL440" t="s">
        <v>182</v>
      </c>
      <c r="AM440" t="s">
        <v>182</v>
      </c>
      <c r="AN440" t="s">
        <v>182</v>
      </c>
      <c r="AO440" t="b">
        <v>1</v>
      </c>
      <c r="AQ440" s="10">
        <f t="shared" si="12"/>
        <v>57634777.215500005</v>
      </c>
      <c r="AR440" s="10">
        <f t="shared" si="13"/>
        <v>8411562.0800999999</v>
      </c>
    </row>
    <row r="441" spans="1:44" x14ac:dyDescent="0.3">
      <c r="A441">
        <v>440</v>
      </c>
      <c r="B441">
        <v>11</v>
      </c>
      <c r="C441">
        <v>1</v>
      </c>
      <c r="D441">
        <v>27</v>
      </c>
      <c r="E441">
        <v>0.5</v>
      </c>
      <c r="F441">
        <v>311539.33630000002</v>
      </c>
      <c r="G441">
        <v>2019207</v>
      </c>
      <c r="H441">
        <v>24074</v>
      </c>
      <c r="I441">
        <v>1019</v>
      </c>
      <c r="J441" t="s">
        <v>180</v>
      </c>
      <c r="K441" t="s">
        <v>181</v>
      </c>
      <c r="L441" t="s">
        <v>180</v>
      </c>
      <c r="M441">
        <v>126417</v>
      </c>
      <c r="N441">
        <v>1</v>
      </c>
      <c r="O441">
        <v>63</v>
      </c>
      <c r="P441">
        <v>177</v>
      </c>
      <c r="Q441">
        <v>27</v>
      </c>
      <c r="R441">
        <v>6</v>
      </c>
      <c r="S441">
        <v>2</v>
      </c>
      <c r="T441" t="s">
        <v>182</v>
      </c>
      <c r="U441" t="s">
        <v>182</v>
      </c>
      <c r="V441" t="s">
        <v>7</v>
      </c>
      <c r="W441" t="s">
        <v>182</v>
      </c>
      <c r="X441">
        <v>3</v>
      </c>
      <c r="Y441" t="s">
        <v>182</v>
      </c>
      <c r="Z441" t="s">
        <v>182</v>
      </c>
      <c r="AA441">
        <v>8.0000000000000002E-3</v>
      </c>
      <c r="AB441" t="s">
        <v>182</v>
      </c>
      <c r="AC441">
        <v>57</v>
      </c>
      <c r="AD441">
        <v>2</v>
      </c>
      <c r="AE441">
        <v>1</v>
      </c>
      <c r="AF441">
        <v>1</v>
      </c>
      <c r="AG441" t="s">
        <v>182</v>
      </c>
      <c r="AH441" t="s">
        <v>182</v>
      </c>
      <c r="AI441" t="s">
        <v>182</v>
      </c>
      <c r="AJ441">
        <v>1</v>
      </c>
      <c r="AK441" t="s">
        <v>182</v>
      </c>
      <c r="AL441" t="s">
        <v>182</v>
      </c>
      <c r="AM441" t="s">
        <v>182</v>
      </c>
      <c r="AN441" t="s">
        <v>182</v>
      </c>
      <c r="AO441" t="b">
        <v>1</v>
      </c>
      <c r="AQ441" s="10">
        <f t="shared" si="12"/>
        <v>55142462.525100008</v>
      </c>
      <c r="AR441" s="10">
        <f t="shared" si="13"/>
        <v>8411562.0800999999</v>
      </c>
    </row>
    <row r="442" spans="1:44" x14ac:dyDescent="0.3">
      <c r="A442">
        <v>441</v>
      </c>
      <c r="B442">
        <v>11</v>
      </c>
      <c r="C442">
        <v>1</v>
      </c>
      <c r="D442">
        <v>27</v>
      </c>
      <c r="E442">
        <v>0.5</v>
      </c>
      <c r="F442">
        <v>311539.33630000002</v>
      </c>
      <c r="G442">
        <v>2019207</v>
      </c>
      <c r="H442">
        <v>24074</v>
      </c>
      <c r="I442">
        <v>1019</v>
      </c>
      <c r="J442" t="s">
        <v>180</v>
      </c>
      <c r="K442" t="s">
        <v>181</v>
      </c>
      <c r="L442" t="s">
        <v>180</v>
      </c>
      <c r="M442">
        <v>126417</v>
      </c>
      <c r="N442">
        <v>1</v>
      </c>
      <c r="O442">
        <v>66</v>
      </c>
      <c r="P442">
        <v>187</v>
      </c>
      <c r="Q442">
        <v>27</v>
      </c>
      <c r="R442">
        <v>6</v>
      </c>
      <c r="S442">
        <v>2</v>
      </c>
      <c r="T442" t="s">
        <v>182</v>
      </c>
      <c r="U442" t="s">
        <v>182</v>
      </c>
      <c r="V442" t="s">
        <v>7</v>
      </c>
      <c r="W442" t="s">
        <v>182</v>
      </c>
      <c r="X442">
        <v>3</v>
      </c>
      <c r="Y442" t="s">
        <v>182</v>
      </c>
      <c r="Z442" t="s">
        <v>182</v>
      </c>
      <c r="AA442">
        <v>8.0000000000000002E-3</v>
      </c>
      <c r="AB442" t="s">
        <v>182</v>
      </c>
      <c r="AC442">
        <v>57</v>
      </c>
      <c r="AD442">
        <v>2</v>
      </c>
      <c r="AE442">
        <v>1</v>
      </c>
      <c r="AF442">
        <v>1</v>
      </c>
      <c r="AG442" t="s">
        <v>182</v>
      </c>
      <c r="AH442" t="s">
        <v>182</v>
      </c>
      <c r="AI442" t="s">
        <v>182</v>
      </c>
      <c r="AJ442">
        <v>1</v>
      </c>
      <c r="AK442" t="s">
        <v>182</v>
      </c>
      <c r="AL442" t="s">
        <v>182</v>
      </c>
      <c r="AM442" t="s">
        <v>182</v>
      </c>
      <c r="AN442" t="s">
        <v>182</v>
      </c>
      <c r="AO442" t="b">
        <v>1</v>
      </c>
      <c r="AQ442" s="10">
        <f t="shared" si="12"/>
        <v>58257855.888100006</v>
      </c>
      <c r="AR442" s="10">
        <f t="shared" si="13"/>
        <v>8411562.0800999999</v>
      </c>
    </row>
    <row r="443" spans="1:44" x14ac:dyDescent="0.3">
      <c r="A443">
        <v>442</v>
      </c>
      <c r="B443">
        <v>11</v>
      </c>
      <c r="C443">
        <v>1</v>
      </c>
      <c r="D443">
        <v>27</v>
      </c>
      <c r="E443">
        <v>0.5</v>
      </c>
      <c r="F443">
        <v>311539.33630000002</v>
      </c>
      <c r="G443">
        <v>2019207</v>
      </c>
      <c r="H443">
        <v>24074</v>
      </c>
      <c r="I443">
        <v>1019</v>
      </c>
      <c r="J443" t="s">
        <v>180</v>
      </c>
      <c r="K443" t="s">
        <v>181</v>
      </c>
      <c r="L443" t="s">
        <v>180</v>
      </c>
      <c r="M443">
        <v>126417</v>
      </c>
      <c r="N443">
        <v>1</v>
      </c>
      <c r="O443">
        <v>98</v>
      </c>
      <c r="P443">
        <v>180</v>
      </c>
      <c r="Q443">
        <v>27</v>
      </c>
      <c r="R443">
        <v>6</v>
      </c>
      <c r="S443">
        <v>2</v>
      </c>
      <c r="T443" t="s">
        <v>182</v>
      </c>
      <c r="U443" t="s">
        <v>182</v>
      </c>
      <c r="V443" t="s">
        <v>7</v>
      </c>
      <c r="W443" t="s">
        <v>182</v>
      </c>
      <c r="X443">
        <v>3</v>
      </c>
      <c r="Y443" t="s">
        <v>182</v>
      </c>
      <c r="Z443" t="s">
        <v>182</v>
      </c>
      <c r="AA443">
        <v>8.0000000000000002E-3</v>
      </c>
      <c r="AB443" t="s">
        <v>182</v>
      </c>
      <c r="AC443">
        <v>57</v>
      </c>
      <c r="AD443">
        <v>2</v>
      </c>
      <c r="AE443">
        <v>1</v>
      </c>
      <c r="AF443">
        <v>1</v>
      </c>
      <c r="AG443" t="s">
        <v>182</v>
      </c>
      <c r="AH443" t="s">
        <v>182</v>
      </c>
      <c r="AI443" t="s">
        <v>182</v>
      </c>
      <c r="AJ443">
        <v>1</v>
      </c>
      <c r="AK443" t="s">
        <v>182</v>
      </c>
      <c r="AL443" t="s">
        <v>182</v>
      </c>
      <c r="AM443" t="s">
        <v>182</v>
      </c>
      <c r="AN443" t="s">
        <v>182</v>
      </c>
      <c r="AO443" t="b">
        <v>1</v>
      </c>
      <c r="AQ443" s="10">
        <f t="shared" si="12"/>
        <v>56077080.534000002</v>
      </c>
      <c r="AR443" s="10">
        <f t="shared" si="13"/>
        <v>8411562.0800999999</v>
      </c>
    </row>
    <row r="444" spans="1:44" x14ac:dyDescent="0.3">
      <c r="A444">
        <v>443</v>
      </c>
      <c r="B444">
        <v>11</v>
      </c>
      <c r="C444">
        <v>1</v>
      </c>
      <c r="D444">
        <v>27</v>
      </c>
      <c r="E444">
        <v>0.5</v>
      </c>
      <c r="F444">
        <v>311539.33630000002</v>
      </c>
      <c r="G444">
        <v>2019207</v>
      </c>
      <c r="H444">
        <v>24074</v>
      </c>
      <c r="I444">
        <v>1019</v>
      </c>
      <c r="J444" t="s">
        <v>180</v>
      </c>
      <c r="K444" t="s">
        <v>181</v>
      </c>
      <c r="L444" t="s">
        <v>180</v>
      </c>
      <c r="M444">
        <v>126417</v>
      </c>
      <c r="N444">
        <v>1</v>
      </c>
      <c r="O444">
        <v>100</v>
      </c>
      <c r="P444">
        <v>197</v>
      </c>
      <c r="Q444">
        <v>27</v>
      </c>
      <c r="R444">
        <v>5</v>
      </c>
      <c r="S444">
        <v>1</v>
      </c>
      <c r="T444" t="s">
        <v>182</v>
      </c>
      <c r="U444" t="s">
        <v>182</v>
      </c>
      <c r="V444" t="s">
        <v>7</v>
      </c>
      <c r="W444" t="s">
        <v>182</v>
      </c>
      <c r="X444">
        <v>4</v>
      </c>
      <c r="Y444" t="s">
        <v>182</v>
      </c>
      <c r="Z444" t="s">
        <v>182</v>
      </c>
      <c r="AA444">
        <v>5.0000000000000001E-3</v>
      </c>
      <c r="AB444" t="s">
        <v>182</v>
      </c>
      <c r="AC444">
        <v>58</v>
      </c>
      <c r="AD444">
        <v>2</v>
      </c>
      <c r="AE444">
        <v>1</v>
      </c>
      <c r="AF444">
        <v>1</v>
      </c>
      <c r="AG444" t="s">
        <v>182</v>
      </c>
      <c r="AH444" t="s">
        <v>182</v>
      </c>
      <c r="AI444" t="s">
        <v>182</v>
      </c>
      <c r="AJ444">
        <v>1</v>
      </c>
      <c r="AK444" t="s">
        <v>182</v>
      </c>
      <c r="AL444" t="s">
        <v>182</v>
      </c>
      <c r="AM444" t="s">
        <v>182</v>
      </c>
      <c r="AN444" t="s">
        <v>182</v>
      </c>
      <c r="AO444" t="b">
        <v>1</v>
      </c>
      <c r="AQ444" s="10">
        <f t="shared" si="12"/>
        <v>61373249.251100004</v>
      </c>
      <c r="AR444" s="10">
        <f t="shared" si="13"/>
        <v>8411562.0800999999</v>
      </c>
    </row>
    <row r="445" spans="1:44" x14ac:dyDescent="0.3">
      <c r="A445">
        <v>444</v>
      </c>
      <c r="B445">
        <v>11</v>
      </c>
      <c r="C445">
        <v>1</v>
      </c>
      <c r="D445">
        <v>27</v>
      </c>
      <c r="E445">
        <v>0.5</v>
      </c>
      <c r="F445">
        <v>311539.33630000002</v>
      </c>
      <c r="G445">
        <v>2019207</v>
      </c>
      <c r="H445">
        <v>24080</v>
      </c>
      <c r="I445">
        <v>1019</v>
      </c>
      <c r="J445" t="s">
        <v>180</v>
      </c>
      <c r="K445" t="s">
        <v>181</v>
      </c>
      <c r="L445" t="s">
        <v>180</v>
      </c>
      <c r="M445">
        <v>126417</v>
      </c>
      <c r="N445">
        <v>1</v>
      </c>
      <c r="O445">
        <v>31</v>
      </c>
      <c r="P445">
        <v>170</v>
      </c>
      <c r="Q445">
        <v>27</v>
      </c>
      <c r="R445">
        <v>3</v>
      </c>
      <c r="S445">
        <v>1</v>
      </c>
      <c r="T445" t="s">
        <v>182</v>
      </c>
      <c r="U445" t="s">
        <v>182</v>
      </c>
      <c r="V445" t="s">
        <v>7</v>
      </c>
      <c r="W445" t="s">
        <v>182</v>
      </c>
      <c r="X445">
        <v>3</v>
      </c>
      <c r="Y445" t="s">
        <v>182</v>
      </c>
      <c r="Z445" t="s">
        <v>182</v>
      </c>
      <c r="AA445">
        <v>3.0000000000000001E-3</v>
      </c>
      <c r="AB445" t="s">
        <v>182</v>
      </c>
      <c r="AC445">
        <v>58</v>
      </c>
      <c r="AD445">
        <v>2</v>
      </c>
      <c r="AE445">
        <v>1</v>
      </c>
      <c r="AF445">
        <v>1</v>
      </c>
      <c r="AG445" t="s">
        <v>182</v>
      </c>
      <c r="AH445" t="s">
        <v>182</v>
      </c>
      <c r="AI445" t="s">
        <v>182</v>
      </c>
      <c r="AJ445">
        <v>1</v>
      </c>
      <c r="AK445" t="s">
        <v>182</v>
      </c>
      <c r="AL445" t="s">
        <v>182</v>
      </c>
      <c r="AM445" t="s">
        <v>182</v>
      </c>
      <c r="AN445" t="s">
        <v>182</v>
      </c>
      <c r="AO445" t="b">
        <v>1</v>
      </c>
      <c r="AQ445" s="10">
        <f t="shared" si="12"/>
        <v>52961687.171000004</v>
      </c>
      <c r="AR445" s="10">
        <f t="shared" si="13"/>
        <v>8411562.0800999999</v>
      </c>
    </row>
    <row r="446" spans="1:44" x14ac:dyDescent="0.3">
      <c r="A446">
        <v>445</v>
      </c>
      <c r="B446">
        <v>11</v>
      </c>
      <c r="C446">
        <v>1</v>
      </c>
      <c r="D446">
        <v>27</v>
      </c>
      <c r="E446">
        <v>0.5</v>
      </c>
      <c r="F446">
        <v>311539.33630000002</v>
      </c>
      <c r="G446">
        <v>2019207</v>
      </c>
      <c r="H446">
        <v>24080</v>
      </c>
      <c r="I446">
        <v>1019</v>
      </c>
      <c r="J446" t="s">
        <v>180</v>
      </c>
      <c r="K446" t="s">
        <v>181</v>
      </c>
      <c r="L446" t="s">
        <v>180</v>
      </c>
      <c r="M446">
        <v>126417</v>
      </c>
      <c r="N446">
        <v>1</v>
      </c>
      <c r="O446">
        <v>53</v>
      </c>
      <c r="P446">
        <v>137</v>
      </c>
      <c r="Q446">
        <v>27</v>
      </c>
      <c r="R446">
        <v>3</v>
      </c>
      <c r="S446">
        <v>1</v>
      </c>
      <c r="T446" t="s">
        <v>182</v>
      </c>
      <c r="U446" t="s">
        <v>182</v>
      </c>
      <c r="V446" t="s">
        <v>7</v>
      </c>
      <c r="W446" t="s">
        <v>182</v>
      </c>
      <c r="X446">
        <v>3</v>
      </c>
      <c r="Y446" t="s">
        <v>182</v>
      </c>
      <c r="Z446" t="s">
        <v>182</v>
      </c>
      <c r="AA446">
        <v>3.0000000000000001E-3</v>
      </c>
      <c r="AB446" t="s">
        <v>182</v>
      </c>
      <c r="AC446">
        <v>58</v>
      </c>
      <c r="AD446">
        <v>2</v>
      </c>
      <c r="AE446">
        <v>1</v>
      </c>
      <c r="AF446">
        <v>1</v>
      </c>
      <c r="AG446" t="s">
        <v>182</v>
      </c>
      <c r="AH446" t="s">
        <v>182</v>
      </c>
      <c r="AI446" t="s">
        <v>182</v>
      </c>
      <c r="AJ446">
        <v>1</v>
      </c>
      <c r="AK446" t="s">
        <v>182</v>
      </c>
      <c r="AL446" t="s">
        <v>182</v>
      </c>
      <c r="AM446" t="s">
        <v>182</v>
      </c>
      <c r="AN446" t="s">
        <v>182</v>
      </c>
      <c r="AO446" t="b">
        <v>1</v>
      </c>
      <c r="AQ446" s="10">
        <f t="shared" si="12"/>
        <v>42680889.073100001</v>
      </c>
      <c r="AR446" s="10">
        <f t="shared" si="13"/>
        <v>8411562.0800999999</v>
      </c>
    </row>
    <row r="447" spans="1:44" x14ac:dyDescent="0.3">
      <c r="A447">
        <v>446</v>
      </c>
      <c r="B447">
        <v>11</v>
      </c>
      <c r="C447">
        <v>1</v>
      </c>
      <c r="D447">
        <v>27</v>
      </c>
      <c r="E447">
        <v>0.5</v>
      </c>
      <c r="F447">
        <v>311539.33630000002</v>
      </c>
      <c r="G447">
        <v>2019207</v>
      </c>
      <c r="H447">
        <v>24080</v>
      </c>
      <c r="I447">
        <v>1019</v>
      </c>
      <c r="J447" t="s">
        <v>180</v>
      </c>
      <c r="K447" t="s">
        <v>181</v>
      </c>
      <c r="L447" t="s">
        <v>180</v>
      </c>
      <c r="M447">
        <v>126417</v>
      </c>
      <c r="N447">
        <v>1</v>
      </c>
      <c r="O447">
        <v>55</v>
      </c>
      <c r="P447">
        <v>170</v>
      </c>
      <c r="Q447">
        <v>27</v>
      </c>
      <c r="R447">
        <v>3</v>
      </c>
      <c r="S447">
        <v>1</v>
      </c>
      <c r="T447" t="s">
        <v>182</v>
      </c>
      <c r="U447" t="s">
        <v>182</v>
      </c>
      <c r="V447" t="s">
        <v>7</v>
      </c>
      <c r="W447" t="s">
        <v>182</v>
      </c>
      <c r="X447">
        <v>3</v>
      </c>
      <c r="Y447" t="s">
        <v>182</v>
      </c>
      <c r="Z447" t="s">
        <v>182</v>
      </c>
      <c r="AA447">
        <v>3.0000000000000001E-3</v>
      </c>
      <c r="AB447" t="s">
        <v>182</v>
      </c>
      <c r="AC447">
        <v>58</v>
      </c>
      <c r="AD447">
        <v>2</v>
      </c>
      <c r="AE447">
        <v>1</v>
      </c>
      <c r="AF447">
        <v>1</v>
      </c>
      <c r="AG447" t="s">
        <v>182</v>
      </c>
      <c r="AH447" t="s">
        <v>182</v>
      </c>
      <c r="AI447" t="s">
        <v>182</v>
      </c>
      <c r="AJ447">
        <v>1</v>
      </c>
      <c r="AK447" t="s">
        <v>182</v>
      </c>
      <c r="AL447" t="s">
        <v>182</v>
      </c>
      <c r="AM447" t="s">
        <v>182</v>
      </c>
      <c r="AN447" t="s">
        <v>182</v>
      </c>
      <c r="AO447" t="b">
        <v>1</v>
      </c>
      <c r="AQ447" s="10">
        <f t="shared" si="12"/>
        <v>52961687.171000004</v>
      </c>
      <c r="AR447" s="10">
        <f t="shared" si="13"/>
        <v>8411562.0800999999</v>
      </c>
    </row>
    <row r="448" spans="1:44" x14ac:dyDescent="0.3">
      <c r="A448">
        <v>447</v>
      </c>
      <c r="B448">
        <v>11</v>
      </c>
      <c r="C448">
        <v>1</v>
      </c>
      <c r="D448">
        <v>27</v>
      </c>
      <c r="E448">
        <v>0.5</v>
      </c>
      <c r="F448">
        <v>311539.33630000002</v>
      </c>
      <c r="G448">
        <v>2019207</v>
      </c>
      <c r="H448">
        <v>24080</v>
      </c>
      <c r="I448">
        <v>1019</v>
      </c>
      <c r="J448" t="s">
        <v>180</v>
      </c>
      <c r="K448" t="s">
        <v>181</v>
      </c>
      <c r="L448" t="s">
        <v>180</v>
      </c>
      <c r="M448">
        <v>126417</v>
      </c>
      <c r="N448">
        <v>1</v>
      </c>
      <c r="O448">
        <v>90</v>
      </c>
      <c r="P448">
        <v>200</v>
      </c>
      <c r="Q448">
        <v>27</v>
      </c>
      <c r="R448">
        <v>3</v>
      </c>
      <c r="S448">
        <v>1</v>
      </c>
      <c r="T448" t="s">
        <v>182</v>
      </c>
      <c r="U448" t="s">
        <v>182</v>
      </c>
      <c r="V448" t="s">
        <v>7</v>
      </c>
      <c r="W448" t="s">
        <v>182</v>
      </c>
      <c r="X448">
        <v>3</v>
      </c>
      <c r="Y448" t="s">
        <v>182</v>
      </c>
      <c r="Z448" t="s">
        <v>182</v>
      </c>
      <c r="AA448">
        <v>3.0000000000000001E-3</v>
      </c>
      <c r="AB448" t="s">
        <v>182</v>
      </c>
      <c r="AC448">
        <v>58</v>
      </c>
      <c r="AD448">
        <v>2</v>
      </c>
      <c r="AE448">
        <v>1</v>
      </c>
      <c r="AF448">
        <v>1</v>
      </c>
      <c r="AG448" t="s">
        <v>182</v>
      </c>
      <c r="AH448" t="s">
        <v>182</v>
      </c>
      <c r="AI448" t="s">
        <v>182</v>
      </c>
      <c r="AJ448">
        <v>1</v>
      </c>
      <c r="AK448" t="s">
        <v>182</v>
      </c>
      <c r="AL448" t="s">
        <v>182</v>
      </c>
      <c r="AM448" t="s">
        <v>182</v>
      </c>
      <c r="AN448" t="s">
        <v>182</v>
      </c>
      <c r="AO448" t="b">
        <v>1</v>
      </c>
      <c r="AQ448" s="10">
        <f t="shared" si="12"/>
        <v>62307867.260000005</v>
      </c>
      <c r="AR448" s="10">
        <f t="shared" si="13"/>
        <v>8411562.0800999999</v>
      </c>
    </row>
    <row r="449" spans="1:44" x14ac:dyDescent="0.3">
      <c r="A449">
        <v>448</v>
      </c>
      <c r="B449">
        <v>11</v>
      </c>
      <c r="C449">
        <v>1</v>
      </c>
      <c r="D449">
        <v>27</v>
      </c>
      <c r="E449">
        <v>0.5</v>
      </c>
      <c r="F449">
        <v>311539.33630000002</v>
      </c>
      <c r="G449">
        <v>2019207</v>
      </c>
      <c r="H449">
        <v>24081</v>
      </c>
      <c r="I449">
        <v>1019</v>
      </c>
      <c r="J449" t="s">
        <v>180</v>
      </c>
      <c r="K449" t="s">
        <v>181</v>
      </c>
      <c r="L449" t="s">
        <v>180</v>
      </c>
      <c r="M449">
        <v>126417</v>
      </c>
      <c r="N449">
        <v>1</v>
      </c>
      <c r="O449">
        <v>6</v>
      </c>
      <c r="P449">
        <v>185</v>
      </c>
      <c r="Q449">
        <v>27</v>
      </c>
      <c r="R449">
        <v>6</v>
      </c>
      <c r="S449">
        <v>2</v>
      </c>
      <c r="T449" t="s">
        <v>182</v>
      </c>
      <c r="U449" t="s">
        <v>182</v>
      </c>
      <c r="V449" t="s">
        <v>7</v>
      </c>
      <c r="W449" t="s">
        <v>182</v>
      </c>
      <c r="X449">
        <v>2</v>
      </c>
      <c r="Y449" t="s">
        <v>182</v>
      </c>
      <c r="Z449" t="s">
        <v>182</v>
      </c>
      <c r="AA449">
        <v>1.4999999999999999E-2</v>
      </c>
      <c r="AB449" t="s">
        <v>182</v>
      </c>
      <c r="AC449">
        <v>56</v>
      </c>
      <c r="AD449">
        <v>2</v>
      </c>
      <c r="AE449">
        <v>1</v>
      </c>
      <c r="AF449">
        <v>2</v>
      </c>
      <c r="AG449" t="s">
        <v>182</v>
      </c>
      <c r="AH449" t="s">
        <v>182</v>
      </c>
      <c r="AI449" t="s">
        <v>182</v>
      </c>
      <c r="AJ449">
        <v>1</v>
      </c>
      <c r="AK449" t="s">
        <v>182</v>
      </c>
      <c r="AL449" t="s">
        <v>182</v>
      </c>
      <c r="AM449" t="s">
        <v>182</v>
      </c>
      <c r="AN449" t="s">
        <v>182</v>
      </c>
      <c r="AO449" t="b">
        <v>1</v>
      </c>
      <c r="AQ449" s="10">
        <f t="shared" si="12"/>
        <v>57634777.215500005</v>
      </c>
      <c r="AR449" s="10">
        <f t="shared" si="13"/>
        <v>8411562.0800999999</v>
      </c>
    </row>
    <row r="450" spans="1:44" x14ac:dyDescent="0.3">
      <c r="A450">
        <v>449</v>
      </c>
      <c r="B450">
        <v>11</v>
      </c>
      <c r="C450">
        <v>1</v>
      </c>
      <c r="D450">
        <v>27</v>
      </c>
      <c r="E450">
        <v>0.5</v>
      </c>
      <c r="F450">
        <v>311539.33630000002</v>
      </c>
      <c r="G450">
        <v>2019207</v>
      </c>
      <c r="H450">
        <v>24081</v>
      </c>
      <c r="I450">
        <v>1019</v>
      </c>
      <c r="J450" t="s">
        <v>180</v>
      </c>
      <c r="K450" t="s">
        <v>181</v>
      </c>
      <c r="L450" t="s">
        <v>180</v>
      </c>
      <c r="M450">
        <v>126417</v>
      </c>
      <c r="N450">
        <v>1</v>
      </c>
      <c r="O450">
        <v>9</v>
      </c>
      <c r="P450">
        <v>184</v>
      </c>
      <c r="Q450">
        <v>27</v>
      </c>
      <c r="R450">
        <v>6</v>
      </c>
      <c r="S450">
        <v>1</v>
      </c>
      <c r="T450" t="s">
        <v>182</v>
      </c>
      <c r="U450" t="s">
        <v>182</v>
      </c>
      <c r="V450" t="s">
        <v>7</v>
      </c>
      <c r="W450" t="s">
        <v>182</v>
      </c>
      <c r="X450">
        <v>3</v>
      </c>
      <c r="Y450" t="s">
        <v>182</v>
      </c>
      <c r="Z450" t="s">
        <v>182</v>
      </c>
      <c r="AA450" t="s">
        <v>182</v>
      </c>
      <c r="AB450" t="s">
        <v>182</v>
      </c>
      <c r="AC450">
        <v>57</v>
      </c>
      <c r="AD450">
        <v>2</v>
      </c>
      <c r="AE450">
        <v>1</v>
      </c>
      <c r="AF450">
        <v>2</v>
      </c>
      <c r="AG450" t="s">
        <v>182</v>
      </c>
      <c r="AH450" t="s">
        <v>182</v>
      </c>
      <c r="AI450" t="s">
        <v>182</v>
      </c>
      <c r="AJ450">
        <v>2</v>
      </c>
      <c r="AK450" t="s">
        <v>182</v>
      </c>
      <c r="AL450" t="s">
        <v>182</v>
      </c>
      <c r="AM450" t="s">
        <v>182</v>
      </c>
      <c r="AN450" t="s">
        <v>182</v>
      </c>
      <c r="AO450" t="b">
        <v>1</v>
      </c>
      <c r="AQ450" s="10">
        <f t="shared" ref="AQ450:AQ513" si="14">$F450*P450</f>
        <v>57323237.879200004</v>
      </c>
      <c r="AR450" s="10">
        <f t="shared" ref="AR450:AR513" si="15">$F450*Q450</f>
        <v>8411562.0800999999</v>
      </c>
    </row>
    <row r="451" spans="1:44" x14ac:dyDescent="0.3">
      <c r="A451">
        <v>450</v>
      </c>
      <c r="B451">
        <v>11</v>
      </c>
      <c r="C451">
        <v>1</v>
      </c>
      <c r="D451">
        <v>27.5</v>
      </c>
      <c r="E451">
        <v>0.5</v>
      </c>
      <c r="F451">
        <v>277913.81589999999</v>
      </c>
      <c r="G451">
        <v>2019207</v>
      </c>
      <c r="H451">
        <v>24045</v>
      </c>
      <c r="I451">
        <v>1019</v>
      </c>
      <c r="J451" t="s">
        <v>180</v>
      </c>
      <c r="K451" t="s">
        <v>181</v>
      </c>
      <c r="L451" t="s">
        <v>180</v>
      </c>
      <c r="M451">
        <v>126417</v>
      </c>
      <c r="N451">
        <v>1</v>
      </c>
      <c r="O451">
        <v>23</v>
      </c>
      <c r="P451">
        <v>175</v>
      </c>
      <c r="Q451">
        <v>27.5</v>
      </c>
      <c r="R451">
        <v>4</v>
      </c>
      <c r="S451">
        <v>1</v>
      </c>
      <c r="T451" t="s">
        <v>182</v>
      </c>
      <c r="U451" t="s">
        <v>182</v>
      </c>
      <c r="V451" t="s">
        <v>7</v>
      </c>
      <c r="W451" t="s">
        <v>182</v>
      </c>
      <c r="X451">
        <v>4</v>
      </c>
      <c r="Y451" t="s">
        <v>182</v>
      </c>
      <c r="Z451" t="s">
        <v>182</v>
      </c>
      <c r="AA451" t="s">
        <v>182</v>
      </c>
      <c r="AB451" t="s">
        <v>182</v>
      </c>
      <c r="AC451">
        <v>55</v>
      </c>
      <c r="AD451">
        <v>2</v>
      </c>
      <c r="AE451">
        <v>1</v>
      </c>
      <c r="AF451">
        <v>1</v>
      </c>
      <c r="AG451" t="s">
        <v>182</v>
      </c>
      <c r="AH451" t="s">
        <v>182</v>
      </c>
      <c r="AI451" t="s">
        <v>182</v>
      </c>
      <c r="AJ451">
        <v>1</v>
      </c>
      <c r="AK451" t="s">
        <v>182</v>
      </c>
      <c r="AL451" t="s">
        <v>182</v>
      </c>
      <c r="AM451" t="s">
        <v>182</v>
      </c>
      <c r="AN451" t="s">
        <v>182</v>
      </c>
      <c r="AO451" t="b">
        <v>1</v>
      </c>
      <c r="AQ451" s="10">
        <f t="shared" si="14"/>
        <v>48634917.782499999</v>
      </c>
      <c r="AR451" s="10">
        <f t="shared" si="15"/>
        <v>7642629.9372499995</v>
      </c>
    </row>
    <row r="452" spans="1:44" x14ac:dyDescent="0.3">
      <c r="A452">
        <v>451</v>
      </c>
      <c r="B452">
        <v>11</v>
      </c>
      <c r="C452">
        <v>1</v>
      </c>
      <c r="D452">
        <v>27.5</v>
      </c>
      <c r="E452">
        <v>0.5</v>
      </c>
      <c r="F452">
        <v>277913.81589999999</v>
      </c>
      <c r="G452">
        <v>2019207</v>
      </c>
      <c r="H452">
        <v>24045</v>
      </c>
      <c r="I452">
        <v>1019</v>
      </c>
      <c r="J452" t="s">
        <v>180</v>
      </c>
      <c r="K452" t="s">
        <v>181</v>
      </c>
      <c r="L452" t="s">
        <v>180</v>
      </c>
      <c r="M452">
        <v>126417</v>
      </c>
      <c r="N452">
        <v>1</v>
      </c>
      <c r="O452">
        <v>49</v>
      </c>
      <c r="P452">
        <v>187</v>
      </c>
      <c r="Q452">
        <v>27.5</v>
      </c>
      <c r="R452">
        <v>3</v>
      </c>
      <c r="S452">
        <v>1</v>
      </c>
      <c r="T452" t="s">
        <v>182</v>
      </c>
      <c r="U452" t="s">
        <v>182</v>
      </c>
      <c r="V452" t="s">
        <v>7</v>
      </c>
      <c r="W452" t="s">
        <v>182</v>
      </c>
      <c r="X452">
        <v>4</v>
      </c>
      <c r="Y452" t="s">
        <v>182</v>
      </c>
      <c r="Z452" t="s">
        <v>182</v>
      </c>
      <c r="AA452" t="s">
        <v>182</v>
      </c>
      <c r="AB452" t="s">
        <v>182</v>
      </c>
      <c r="AC452">
        <v>56</v>
      </c>
      <c r="AD452">
        <v>2</v>
      </c>
      <c r="AE452">
        <v>1</v>
      </c>
      <c r="AF452">
        <v>2</v>
      </c>
      <c r="AG452" t="s">
        <v>182</v>
      </c>
      <c r="AH452" t="s">
        <v>182</v>
      </c>
      <c r="AI452" t="s">
        <v>182</v>
      </c>
      <c r="AJ452">
        <v>1</v>
      </c>
      <c r="AK452" t="s">
        <v>182</v>
      </c>
      <c r="AL452" t="s">
        <v>182</v>
      </c>
      <c r="AM452" t="s">
        <v>182</v>
      </c>
      <c r="AN452" t="s">
        <v>182</v>
      </c>
      <c r="AO452" t="b">
        <v>1</v>
      </c>
      <c r="AQ452" s="10">
        <f t="shared" si="14"/>
        <v>51969883.573299997</v>
      </c>
      <c r="AR452" s="10">
        <f t="shared" si="15"/>
        <v>7642629.9372499995</v>
      </c>
    </row>
    <row r="453" spans="1:44" x14ac:dyDescent="0.3">
      <c r="A453">
        <v>452</v>
      </c>
      <c r="B453">
        <v>11</v>
      </c>
      <c r="C453">
        <v>1</v>
      </c>
      <c r="D453">
        <v>27.5</v>
      </c>
      <c r="E453">
        <v>0.5</v>
      </c>
      <c r="F453">
        <v>277913.81589999999</v>
      </c>
      <c r="G453">
        <v>2019207</v>
      </c>
      <c r="H453">
        <v>24045</v>
      </c>
      <c r="I453">
        <v>1019</v>
      </c>
      <c r="J453" t="s">
        <v>180</v>
      </c>
      <c r="K453" t="s">
        <v>181</v>
      </c>
      <c r="L453" t="s">
        <v>180</v>
      </c>
      <c r="M453">
        <v>126417</v>
      </c>
      <c r="N453">
        <v>1</v>
      </c>
      <c r="O453">
        <v>63</v>
      </c>
      <c r="P453">
        <v>184</v>
      </c>
      <c r="Q453">
        <v>27.5</v>
      </c>
      <c r="R453">
        <v>3</v>
      </c>
      <c r="S453">
        <v>1</v>
      </c>
      <c r="T453" t="s">
        <v>182</v>
      </c>
      <c r="U453" t="s">
        <v>182</v>
      </c>
      <c r="V453" t="s">
        <v>7</v>
      </c>
      <c r="W453" t="s">
        <v>182</v>
      </c>
      <c r="X453">
        <v>4</v>
      </c>
      <c r="Y453" t="s">
        <v>182</v>
      </c>
      <c r="Z453" t="s">
        <v>182</v>
      </c>
      <c r="AA453" t="s">
        <v>182</v>
      </c>
      <c r="AB453" t="s">
        <v>182</v>
      </c>
      <c r="AC453">
        <v>56</v>
      </c>
      <c r="AD453">
        <v>2</v>
      </c>
      <c r="AE453">
        <v>1</v>
      </c>
      <c r="AF453">
        <v>2</v>
      </c>
      <c r="AG453" t="s">
        <v>182</v>
      </c>
      <c r="AH453" t="s">
        <v>182</v>
      </c>
      <c r="AI453" t="s">
        <v>182</v>
      </c>
      <c r="AJ453">
        <v>1</v>
      </c>
      <c r="AK453" t="s">
        <v>182</v>
      </c>
      <c r="AL453" t="s">
        <v>182</v>
      </c>
      <c r="AM453" t="s">
        <v>182</v>
      </c>
      <c r="AN453" t="s">
        <v>182</v>
      </c>
      <c r="AO453" t="b">
        <v>1</v>
      </c>
      <c r="AQ453" s="10">
        <f t="shared" si="14"/>
        <v>51136142.125599995</v>
      </c>
      <c r="AR453" s="10">
        <f t="shared" si="15"/>
        <v>7642629.9372499995</v>
      </c>
    </row>
    <row r="454" spans="1:44" x14ac:dyDescent="0.3">
      <c r="A454">
        <v>453</v>
      </c>
      <c r="B454">
        <v>11</v>
      </c>
      <c r="C454">
        <v>1</v>
      </c>
      <c r="D454">
        <v>27.5</v>
      </c>
      <c r="E454">
        <v>0.5</v>
      </c>
      <c r="F454">
        <v>277913.81589999999</v>
      </c>
      <c r="G454">
        <v>2019207</v>
      </c>
      <c r="H454">
        <v>24045</v>
      </c>
      <c r="I454">
        <v>1019</v>
      </c>
      <c r="J454" t="s">
        <v>180</v>
      </c>
      <c r="K454" t="s">
        <v>181</v>
      </c>
      <c r="L454" t="s">
        <v>180</v>
      </c>
      <c r="M454">
        <v>126417</v>
      </c>
      <c r="N454">
        <v>1</v>
      </c>
      <c r="O454">
        <v>68</v>
      </c>
      <c r="P454">
        <v>204</v>
      </c>
      <c r="Q454">
        <v>27.5</v>
      </c>
      <c r="R454">
        <v>3</v>
      </c>
      <c r="S454">
        <v>1</v>
      </c>
      <c r="T454" t="s">
        <v>182</v>
      </c>
      <c r="U454" t="s">
        <v>182</v>
      </c>
      <c r="V454" t="s">
        <v>7</v>
      </c>
      <c r="W454" t="s">
        <v>182</v>
      </c>
      <c r="X454">
        <v>4</v>
      </c>
      <c r="Y454" t="s">
        <v>182</v>
      </c>
      <c r="Z454" t="s">
        <v>182</v>
      </c>
      <c r="AA454" t="s">
        <v>182</v>
      </c>
      <c r="AB454" t="s">
        <v>182</v>
      </c>
      <c r="AC454">
        <v>56</v>
      </c>
      <c r="AD454">
        <v>2</v>
      </c>
      <c r="AE454">
        <v>1</v>
      </c>
      <c r="AF454">
        <v>2</v>
      </c>
      <c r="AG454" t="s">
        <v>182</v>
      </c>
      <c r="AH454" t="s">
        <v>182</v>
      </c>
      <c r="AI454" t="s">
        <v>182</v>
      </c>
      <c r="AJ454">
        <v>1</v>
      </c>
      <c r="AK454" t="s">
        <v>182</v>
      </c>
      <c r="AL454" t="s">
        <v>182</v>
      </c>
      <c r="AM454" t="s">
        <v>182</v>
      </c>
      <c r="AN454" t="s">
        <v>182</v>
      </c>
      <c r="AO454" t="b">
        <v>1</v>
      </c>
      <c r="AQ454" s="10">
        <f t="shared" si="14"/>
        <v>56694418.443599999</v>
      </c>
      <c r="AR454" s="10">
        <f t="shared" si="15"/>
        <v>7642629.9372499995</v>
      </c>
    </row>
    <row r="455" spans="1:44" x14ac:dyDescent="0.3">
      <c r="A455">
        <v>454</v>
      </c>
      <c r="B455">
        <v>11</v>
      </c>
      <c r="C455">
        <v>1</v>
      </c>
      <c r="D455">
        <v>27.5</v>
      </c>
      <c r="E455">
        <v>0.5</v>
      </c>
      <c r="F455">
        <v>277913.81589999999</v>
      </c>
      <c r="G455">
        <v>2019207</v>
      </c>
      <c r="H455">
        <v>24045</v>
      </c>
      <c r="I455">
        <v>1019</v>
      </c>
      <c r="J455" t="s">
        <v>180</v>
      </c>
      <c r="K455" t="s">
        <v>181</v>
      </c>
      <c r="L455" t="s">
        <v>180</v>
      </c>
      <c r="M455">
        <v>126417</v>
      </c>
      <c r="N455">
        <v>1</v>
      </c>
      <c r="O455">
        <v>80</v>
      </c>
      <c r="P455">
        <v>212</v>
      </c>
      <c r="Q455">
        <v>27.5</v>
      </c>
      <c r="R455">
        <v>4</v>
      </c>
      <c r="S455">
        <v>1</v>
      </c>
      <c r="T455" t="s">
        <v>182</v>
      </c>
      <c r="U455" t="s">
        <v>182</v>
      </c>
      <c r="V455" t="s">
        <v>7</v>
      </c>
      <c r="W455" t="s">
        <v>182</v>
      </c>
      <c r="X455">
        <v>4</v>
      </c>
      <c r="Y455" t="s">
        <v>182</v>
      </c>
      <c r="Z455" t="s">
        <v>182</v>
      </c>
      <c r="AA455" t="s">
        <v>182</v>
      </c>
      <c r="AB455" t="s">
        <v>182</v>
      </c>
      <c r="AC455">
        <v>55</v>
      </c>
      <c r="AD455">
        <v>2</v>
      </c>
      <c r="AE455">
        <v>1</v>
      </c>
      <c r="AF455">
        <v>1</v>
      </c>
      <c r="AG455" t="s">
        <v>182</v>
      </c>
      <c r="AH455" t="s">
        <v>182</v>
      </c>
      <c r="AI455" t="s">
        <v>182</v>
      </c>
      <c r="AJ455">
        <v>1</v>
      </c>
      <c r="AK455" t="s">
        <v>182</v>
      </c>
      <c r="AL455" t="s">
        <v>182</v>
      </c>
      <c r="AM455" t="s">
        <v>182</v>
      </c>
      <c r="AN455" t="s">
        <v>182</v>
      </c>
      <c r="AO455" t="b">
        <v>1</v>
      </c>
      <c r="AQ455" s="10">
        <f t="shared" si="14"/>
        <v>58917728.970799997</v>
      </c>
      <c r="AR455" s="10">
        <f t="shared" si="15"/>
        <v>7642629.9372499995</v>
      </c>
    </row>
    <row r="456" spans="1:44" x14ac:dyDescent="0.3">
      <c r="A456">
        <v>455</v>
      </c>
      <c r="B456">
        <v>11</v>
      </c>
      <c r="C456">
        <v>1</v>
      </c>
      <c r="D456">
        <v>27.5</v>
      </c>
      <c r="E456">
        <v>0.5</v>
      </c>
      <c r="F456">
        <v>277913.81589999999</v>
      </c>
      <c r="G456">
        <v>2019207</v>
      </c>
      <c r="H456">
        <v>24052</v>
      </c>
      <c r="I456">
        <v>1019</v>
      </c>
      <c r="J456" t="s">
        <v>180</v>
      </c>
      <c r="K456" t="s">
        <v>181</v>
      </c>
      <c r="L456" t="s">
        <v>180</v>
      </c>
      <c r="M456">
        <v>126417</v>
      </c>
      <c r="N456">
        <v>1</v>
      </c>
      <c r="O456">
        <v>6</v>
      </c>
      <c r="P456">
        <v>194</v>
      </c>
      <c r="Q456">
        <v>27.5</v>
      </c>
      <c r="R456">
        <v>5</v>
      </c>
      <c r="S456">
        <v>2</v>
      </c>
      <c r="T456" t="s">
        <v>182</v>
      </c>
      <c r="U456" t="s">
        <v>182</v>
      </c>
      <c r="V456" t="s">
        <v>7</v>
      </c>
      <c r="W456" t="s">
        <v>182</v>
      </c>
      <c r="X456">
        <v>4</v>
      </c>
      <c r="Y456" t="s">
        <v>182</v>
      </c>
      <c r="Z456" t="s">
        <v>182</v>
      </c>
      <c r="AA456">
        <v>1E-3</v>
      </c>
      <c r="AB456" t="s">
        <v>182</v>
      </c>
      <c r="AC456">
        <v>54</v>
      </c>
      <c r="AD456">
        <v>2</v>
      </c>
      <c r="AE456">
        <v>1</v>
      </c>
      <c r="AF456">
        <v>2</v>
      </c>
      <c r="AG456" t="s">
        <v>182</v>
      </c>
      <c r="AH456" t="s">
        <v>182</v>
      </c>
      <c r="AI456" t="s">
        <v>182</v>
      </c>
      <c r="AJ456">
        <v>1</v>
      </c>
      <c r="AK456" t="s">
        <v>182</v>
      </c>
      <c r="AL456" t="s">
        <v>182</v>
      </c>
      <c r="AM456" t="s">
        <v>182</v>
      </c>
      <c r="AN456" t="s">
        <v>182</v>
      </c>
      <c r="AO456" t="b">
        <v>1</v>
      </c>
      <c r="AQ456" s="10">
        <f t="shared" si="14"/>
        <v>53915280.284599997</v>
      </c>
      <c r="AR456" s="10">
        <f t="shared" si="15"/>
        <v>7642629.9372499995</v>
      </c>
    </row>
    <row r="457" spans="1:44" x14ac:dyDescent="0.3">
      <c r="A457">
        <v>456</v>
      </c>
      <c r="B457">
        <v>11</v>
      </c>
      <c r="C457">
        <v>1</v>
      </c>
      <c r="D457">
        <v>27.5</v>
      </c>
      <c r="E457">
        <v>0.5</v>
      </c>
      <c r="F457">
        <v>277913.81589999999</v>
      </c>
      <c r="G457">
        <v>2019207</v>
      </c>
      <c r="H457">
        <v>24052</v>
      </c>
      <c r="I457">
        <v>1019</v>
      </c>
      <c r="J457" t="s">
        <v>180</v>
      </c>
      <c r="K457" t="s">
        <v>181</v>
      </c>
      <c r="L457" t="s">
        <v>180</v>
      </c>
      <c r="M457">
        <v>126417</v>
      </c>
      <c r="N457">
        <v>1</v>
      </c>
      <c r="O457">
        <v>28</v>
      </c>
      <c r="P457">
        <v>175</v>
      </c>
      <c r="Q457">
        <v>27.5</v>
      </c>
      <c r="R457">
        <v>5</v>
      </c>
      <c r="S457">
        <v>2</v>
      </c>
      <c r="T457" t="s">
        <v>182</v>
      </c>
      <c r="U457" t="s">
        <v>182</v>
      </c>
      <c r="V457" t="s">
        <v>7</v>
      </c>
      <c r="W457" t="s">
        <v>182</v>
      </c>
      <c r="X457">
        <v>3</v>
      </c>
      <c r="Y457" t="s">
        <v>182</v>
      </c>
      <c r="Z457" t="s">
        <v>182</v>
      </c>
      <c r="AA457" t="s">
        <v>182</v>
      </c>
      <c r="AB457" t="s">
        <v>182</v>
      </c>
      <c r="AC457">
        <v>56</v>
      </c>
      <c r="AD457">
        <v>2</v>
      </c>
      <c r="AE457">
        <v>1</v>
      </c>
      <c r="AF457">
        <v>2</v>
      </c>
      <c r="AG457" t="s">
        <v>182</v>
      </c>
      <c r="AH457" t="s">
        <v>182</v>
      </c>
      <c r="AI457" t="s">
        <v>182</v>
      </c>
      <c r="AJ457">
        <v>1</v>
      </c>
      <c r="AK457" t="s">
        <v>182</v>
      </c>
      <c r="AL457" t="s">
        <v>182</v>
      </c>
      <c r="AM457" t="s">
        <v>182</v>
      </c>
      <c r="AN457" t="s">
        <v>182</v>
      </c>
      <c r="AO457" t="b">
        <v>1</v>
      </c>
      <c r="AQ457" s="10">
        <f t="shared" si="14"/>
        <v>48634917.782499999</v>
      </c>
      <c r="AR457" s="10">
        <f t="shared" si="15"/>
        <v>7642629.9372499995</v>
      </c>
    </row>
    <row r="458" spans="1:44" x14ac:dyDescent="0.3">
      <c r="A458">
        <v>457</v>
      </c>
      <c r="B458">
        <v>11</v>
      </c>
      <c r="C458">
        <v>1</v>
      </c>
      <c r="D458">
        <v>27.5</v>
      </c>
      <c r="E458">
        <v>0.5</v>
      </c>
      <c r="F458">
        <v>277913.81589999999</v>
      </c>
      <c r="G458">
        <v>2019207</v>
      </c>
      <c r="H458">
        <v>24052</v>
      </c>
      <c r="I458">
        <v>1019</v>
      </c>
      <c r="J458" t="s">
        <v>180</v>
      </c>
      <c r="K458" t="s">
        <v>181</v>
      </c>
      <c r="L458" t="s">
        <v>180</v>
      </c>
      <c r="M458">
        <v>126417</v>
      </c>
      <c r="N458">
        <v>1</v>
      </c>
      <c r="O458">
        <v>31</v>
      </c>
      <c r="P458">
        <v>168</v>
      </c>
      <c r="Q458">
        <v>27.5</v>
      </c>
      <c r="R458">
        <v>4</v>
      </c>
      <c r="S458">
        <v>1</v>
      </c>
      <c r="T458" t="s">
        <v>182</v>
      </c>
      <c r="U458" t="s">
        <v>182</v>
      </c>
      <c r="V458" t="s">
        <v>7</v>
      </c>
      <c r="W458" t="s">
        <v>182</v>
      </c>
      <c r="X458">
        <v>4</v>
      </c>
      <c r="Y458" t="s">
        <v>182</v>
      </c>
      <c r="Z458" t="s">
        <v>182</v>
      </c>
      <c r="AA458" t="s">
        <v>182</v>
      </c>
      <c r="AB458" t="s">
        <v>182</v>
      </c>
      <c r="AC458">
        <v>56</v>
      </c>
      <c r="AD458">
        <v>2</v>
      </c>
      <c r="AE458">
        <v>1</v>
      </c>
      <c r="AF458">
        <v>2</v>
      </c>
      <c r="AG458" t="s">
        <v>182</v>
      </c>
      <c r="AH458" t="s">
        <v>182</v>
      </c>
      <c r="AI458" t="s">
        <v>182</v>
      </c>
      <c r="AJ458">
        <v>1</v>
      </c>
      <c r="AK458" t="s">
        <v>182</v>
      </c>
      <c r="AL458" t="s">
        <v>182</v>
      </c>
      <c r="AM458" t="s">
        <v>182</v>
      </c>
      <c r="AN458" t="s">
        <v>182</v>
      </c>
      <c r="AO458" t="b">
        <v>1</v>
      </c>
      <c r="AQ458" s="10">
        <f t="shared" si="14"/>
        <v>46689521.071199998</v>
      </c>
      <c r="AR458" s="10">
        <f t="shared" si="15"/>
        <v>7642629.9372499995</v>
      </c>
    </row>
    <row r="459" spans="1:44" x14ac:dyDescent="0.3">
      <c r="A459">
        <v>458</v>
      </c>
      <c r="B459">
        <v>11</v>
      </c>
      <c r="C459">
        <v>1</v>
      </c>
      <c r="D459">
        <v>27.5</v>
      </c>
      <c r="E459">
        <v>0.5</v>
      </c>
      <c r="F459">
        <v>277913.81589999999</v>
      </c>
      <c r="G459">
        <v>2019207</v>
      </c>
      <c r="H459">
        <v>24052</v>
      </c>
      <c r="I459">
        <v>1019</v>
      </c>
      <c r="J459" t="s">
        <v>180</v>
      </c>
      <c r="K459" t="s">
        <v>181</v>
      </c>
      <c r="L459" t="s">
        <v>180</v>
      </c>
      <c r="M459">
        <v>126417</v>
      </c>
      <c r="N459">
        <v>1</v>
      </c>
      <c r="O459">
        <v>76</v>
      </c>
      <c r="P459">
        <v>174</v>
      </c>
      <c r="Q459">
        <v>27.5</v>
      </c>
      <c r="R459">
        <v>4</v>
      </c>
      <c r="S459">
        <v>1</v>
      </c>
      <c r="T459" t="s">
        <v>182</v>
      </c>
      <c r="U459" t="s">
        <v>182</v>
      </c>
      <c r="V459" t="s">
        <v>7</v>
      </c>
      <c r="W459" t="s">
        <v>182</v>
      </c>
      <c r="X459">
        <v>4</v>
      </c>
      <c r="Y459" t="s">
        <v>182</v>
      </c>
      <c r="Z459" t="s">
        <v>182</v>
      </c>
      <c r="AA459" t="s">
        <v>182</v>
      </c>
      <c r="AB459" t="s">
        <v>182</v>
      </c>
      <c r="AC459">
        <v>56</v>
      </c>
      <c r="AD459">
        <v>2</v>
      </c>
      <c r="AE459">
        <v>1</v>
      </c>
      <c r="AF459">
        <v>2</v>
      </c>
      <c r="AG459" t="s">
        <v>182</v>
      </c>
      <c r="AH459" t="s">
        <v>182</v>
      </c>
      <c r="AI459" t="s">
        <v>182</v>
      </c>
      <c r="AJ459">
        <v>1</v>
      </c>
      <c r="AK459" t="s">
        <v>182</v>
      </c>
      <c r="AL459" t="s">
        <v>182</v>
      </c>
      <c r="AM459" t="s">
        <v>182</v>
      </c>
      <c r="AN459" t="s">
        <v>182</v>
      </c>
      <c r="AO459" t="b">
        <v>1</v>
      </c>
      <c r="AQ459" s="10">
        <f t="shared" si="14"/>
        <v>48357003.966600001</v>
      </c>
      <c r="AR459" s="10">
        <f t="shared" si="15"/>
        <v>7642629.9372499995</v>
      </c>
    </row>
    <row r="460" spans="1:44" x14ac:dyDescent="0.3">
      <c r="A460">
        <v>459</v>
      </c>
      <c r="B460">
        <v>11</v>
      </c>
      <c r="C460">
        <v>1</v>
      </c>
      <c r="D460">
        <v>27.5</v>
      </c>
      <c r="E460">
        <v>0.5</v>
      </c>
      <c r="F460">
        <v>277913.81589999999</v>
      </c>
      <c r="G460">
        <v>2019207</v>
      </c>
      <c r="H460">
        <v>24060</v>
      </c>
      <c r="I460">
        <v>1019</v>
      </c>
      <c r="J460" t="s">
        <v>180</v>
      </c>
      <c r="K460" t="s">
        <v>181</v>
      </c>
      <c r="L460" t="s">
        <v>180</v>
      </c>
      <c r="M460">
        <v>126417</v>
      </c>
      <c r="N460">
        <v>1</v>
      </c>
      <c r="O460">
        <v>40</v>
      </c>
      <c r="P460">
        <v>191</v>
      </c>
      <c r="Q460">
        <v>27.5</v>
      </c>
      <c r="R460">
        <v>7</v>
      </c>
      <c r="S460">
        <v>2</v>
      </c>
      <c r="T460" t="s">
        <v>182</v>
      </c>
      <c r="U460" t="s">
        <v>182</v>
      </c>
      <c r="V460" t="s">
        <v>7</v>
      </c>
      <c r="W460" t="s">
        <v>182</v>
      </c>
      <c r="X460">
        <v>4</v>
      </c>
      <c r="Y460" t="s">
        <v>182</v>
      </c>
      <c r="Z460" t="s">
        <v>182</v>
      </c>
      <c r="AA460" t="s">
        <v>182</v>
      </c>
      <c r="AB460" t="s">
        <v>182</v>
      </c>
      <c r="AC460" t="s">
        <v>182</v>
      </c>
      <c r="AD460">
        <v>2</v>
      </c>
      <c r="AE460">
        <v>1</v>
      </c>
      <c r="AF460">
        <v>2</v>
      </c>
      <c r="AG460" t="s">
        <v>182</v>
      </c>
      <c r="AH460" t="s">
        <v>182</v>
      </c>
      <c r="AI460" t="s">
        <v>182</v>
      </c>
      <c r="AJ460">
        <v>1</v>
      </c>
      <c r="AK460" t="s">
        <v>182</v>
      </c>
      <c r="AL460" t="s">
        <v>182</v>
      </c>
      <c r="AM460" t="s">
        <v>182</v>
      </c>
      <c r="AN460" t="s">
        <v>182</v>
      </c>
      <c r="AO460" t="b">
        <v>1</v>
      </c>
      <c r="AQ460" s="10">
        <f t="shared" si="14"/>
        <v>53081538.836899996</v>
      </c>
      <c r="AR460" s="10">
        <f t="shared" si="15"/>
        <v>7642629.9372499995</v>
      </c>
    </row>
    <row r="461" spans="1:44" x14ac:dyDescent="0.3">
      <c r="A461">
        <v>460</v>
      </c>
      <c r="B461">
        <v>11</v>
      </c>
      <c r="C461">
        <v>1</v>
      </c>
      <c r="D461">
        <v>27.5</v>
      </c>
      <c r="E461">
        <v>0.5</v>
      </c>
      <c r="F461">
        <v>277913.81589999999</v>
      </c>
      <c r="G461">
        <v>2019207</v>
      </c>
      <c r="H461">
        <v>24060</v>
      </c>
      <c r="I461">
        <v>1019</v>
      </c>
      <c r="J461" t="s">
        <v>180</v>
      </c>
      <c r="K461" t="s">
        <v>181</v>
      </c>
      <c r="L461" t="s">
        <v>180</v>
      </c>
      <c r="M461">
        <v>126417</v>
      </c>
      <c r="N461">
        <v>1</v>
      </c>
      <c r="O461">
        <v>41</v>
      </c>
      <c r="P461">
        <v>180</v>
      </c>
      <c r="Q461">
        <v>27.5</v>
      </c>
      <c r="R461">
        <v>4</v>
      </c>
      <c r="S461">
        <v>1</v>
      </c>
      <c r="T461" t="s">
        <v>182</v>
      </c>
      <c r="U461" t="s">
        <v>182</v>
      </c>
      <c r="V461" t="s">
        <v>7</v>
      </c>
      <c r="W461" t="s">
        <v>182</v>
      </c>
      <c r="X461">
        <v>3</v>
      </c>
      <c r="Y461" t="s">
        <v>182</v>
      </c>
      <c r="Z461" t="s">
        <v>182</v>
      </c>
      <c r="AA461" t="s">
        <v>182</v>
      </c>
      <c r="AB461" t="s">
        <v>182</v>
      </c>
      <c r="AC461" t="s">
        <v>182</v>
      </c>
      <c r="AD461">
        <v>2</v>
      </c>
      <c r="AE461">
        <v>1</v>
      </c>
      <c r="AF461">
        <v>1</v>
      </c>
      <c r="AG461" t="s">
        <v>182</v>
      </c>
      <c r="AH461" t="s">
        <v>182</v>
      </c>
      <c r="AI461" t="s">
        <v>182</v>
      </c>
      <c r="AJ461">
        <v>1</v>
      </c>
      <c r="AK461" t="s">
        <v>182</v>
      </c>
      <c r="AL461" t="s">
        <v>182</v>
      </c>
      <c r="AM461" t="s">
        <v>182</v>
      </c>
      <c r="AN461" t="s">
        <v>182</v>
      </c>
      <c r="AO461" t="b">
        <v>1</v>
      </c>
      <c r="AQ461" s="10">
        <f t="shared" si="14"/>
        <v>50024486.861999996</v>
      </c>
      <c r="AR461" s="10">
        <f t="shared" si="15"/>
        <v>7642629.9372499995</v>
      </c>
    </row>
    <row r="462" spans="1:44" x14ac:dyDescent="0.3">
      <c r="A462">
        <v>461</v>
      </c>
      <c r="B462">
        <v>11</v>
      </c>
      <c r="C462">
        <v>1</v>
      </c>
      <c r="D462">
        <v>27.5</v>
      </c>
      <c r="E462">
        <v>0.5</v>
      </c>
      <c r="F462">
        <v>277913.81589999999</v>
      </c>
      <c r="G462">
        <v>2019207</v>
      </c>
      <c r="H462">
        <v>24060</v>
      </c>
      <c r="I462">
        <v>1019</v>
      </c>
      <c r="J462" t="s">
        <v>180</v>
      </c>
      <c r="K462" t="s">
        <v>181</v>
      </c>
      <c r="L462" t="s">
        <v>180</v>
      </c>
      <c r="M462">
        <v>126417</v>
      </c>
      <c r="N462">
        <v>1</v>
      </c>
      <c r="O462">
        <v>56</v>
      </c>
      <c r="P462">
        <v>226</v>
      </c>
      <c r="Q462">
        <v>27.5</v>
      </c>
      <c r="R462">
        <v>7</v>
      </c>
      <c r="S462">
        <v>2</v>
      </c>
      <c r="T462" t="s">
        <v>182</v>
      </c>
      <c r="U462" t="s">
        <v>182</v>
      </c>
      <c r="V462" t="s">
        <v>7</v>
      </c>
      <c r="W462" t="s">
        <v>182</v>
      </c>
      <c r="X462">
        <v>4</v>
      </c>
      <c r="Y462" t="s">
        <v>182</v>
      </c>
      <c r="Z462" t="s">
        <v>182</v>
      </c>
      <c r="AA462" t="s">
        <v>182</v>
      </c>
      <c r="AB462" t="s">
        <v>182</v>
      </c>
      <c r="AC462" t="s">
        <v>182</v>
      </c>
      <c r="AD462">
        <v>2</v>
      </c>
      <c r="AE462">
        <v>1</v>
      </c>
      <c r="AF462">
        <v>2</v>
      </c>
      <c r="AG462" t="s">
        <v>182</v>
      </c>
      <c r="AH462" t="s">
        <v>182</v>
      </c>
      <c r="AI462" t="s">
        <v>182</v>
      </c>
      <c r="AJ462">
        <v>1</v>
      </c>
      <c r="AK462" t="s">
        <v>182</v>
      </c>
      <c r="AL462" t="s">
        <v>182</v>
      </c>
      <c r="AM462" t="s">
        <v>182</v>
      </c>
      <c r="AN462" t="s">
        <v>182</v>
      </c>
      <c r="AO462" t="b">
        <v>1</v>
      </c>
      <c r="AQ462" s="10">
        <f t="shared" si="14"/>
        <v>62808522.393399999</v>
      </c>
      <c r="AR462" s="10">
        <f t="shared" si="15"/>
        <v>7642629.9372499995</v>
      </c>
    </row>
    <row r="463" spans="1:44" x14ac:dyDescent="0.3">
      <c r="A463">
        <v>462</v>
      </c>
      <c r="B463">
        <v>11</v>
      </c>
      <c r="C463">
        <v>1</v>
      </c>
      <c r="D463">
        <v>27.5</v>
      </c>
      <c r="E463">
        <v>0.5</v>
      </c>
      <c r="F463">
        <v>277913.81589999999</v>
      </c>
      <c r="G463">
        <v>2019207</v>
      </c>
      <c r="H463">
        <v>24060</v>
      </c>
      <c r="I463">
        <v>1019</v>
      </c>
      <c r="J463" t="s">
        <v>180</v>
      </c>
      <c r="K463" t="s">
        <v>181</v>
      </c>
      <c r="L463" t="s">
        <v>180</v>
      </c>
      <c r="M463">
        <v>126417</v>
      </c>
      <c r="N463">
        <v>1</v>
      </c>
      <c r="O463">
        <v>77</v>
      </c>
      <c r="P463">
        <v>171</v>
      </c>
      <c r="Q463">
        <v>27.5</v>
      </c>
      <c r="R463">
        <v>7</v>
      </c>
      <c r="S463">
        <v>2</v>
      </c>
      <c r="T463" t="s">
        <v>182</v>
      </c>
      <c r="U463" t="s">
        <v>182</v>
      </c>
      <c r="V463" t="s">
        <v>7</v>
      </c>
      <c r="W463" t="s">
        <v>182</v>
      </c>
      <c r="X463">
        <v>4</v>
      </c>
      <c r="Y463" t="s">
        <v>182</v>
      </c>
      <c r="Z463" t="s">
        <v>182</v>
      </c>
      <c r="AA463" t="s">
        <v>182</v>
      </c>
      <c r="AB463" t="s">
        <v>182</v>
      </c>
      <c r="AC463" t="s">
        <v>182</v>
      </c>
      <c r="AD463">
        <v>2</v>
      </c>
      <c r="AE463">
        <v>1</v>
      </c>
      <c r="AF463">
        <v>2</v>
      </c>
      <c r="AG463" t="s">
        <v>182</v>
      </c>
      <c r="AH463" t="s">
        <v>182</v>
      </c>
      <c r="AI463" t="s">
        <v>182</v>
      </c>
      <c r="AJ463">
        <v>1</v>
      </c>
      <c r="AK463" t="s">
        <v>182</v>
      </c>
      <c r="AL463" t="s">
        <v>182</v>
      </c>
      <c r="AM463" t="s">
        <v>182</v>
      </c>
      <c r="AN463" t="s">
        <v>182</v>
      </c>
      <c r="AO463" t="b">
        <v>1</v>
      </c>
      <c r="AQ463" s="10">
        <f t="shared" si="14"/>
        <v>47523262.5189</v>
      </c>
      <c r="AR463" s="10">
        <f t="shared" si="15"/>
        <v>7642629.9372499995</v>
      </c>
    </row>
    <row r="464" spans="1:44" x14ac:dyDescent="0.3">
      <c r="A464">
        <v>463</v>
      </c>
      <c r="B464">
        <v>11</v>
      </c>
      <c r="C464">
        <v>1</v>
      </c>
      <c r="D464">
        <v>27.5</v>
      </c>
      <c r="E464">
        <v>0.5</v>
      </c>
      <c r="F464">
        <v>277913.81589999999</v>
      </c>
      <c r="G464">
        <v>2019207</v>
      </c>
      <c r="H464">
        <v>24060</v>
      </c>
      <c r="I464">
        <v>1019</v>
      </c>
      <c r="J464" t="s">
        <v>180</v>
      </c>
      <c r="K464" t="s">
        <v>181</v>
      </c>
      <c r="L464" t="s">
        <v>180</v>
      </c>
      <c r="M464">
        <v>126417</v>
      </c>
      <c r="N464">
        <v>1</v>
      </c>
      <c r="O464">
        <v>80</v>
      </c>
      <c r="P464">
        <v>190</v>
      </c>
      <c r="Q464">
        <v>27.5</v>
      </c>
      <c r="R464">
        <v>4</v>
      </c>
      <c r="S464">
        <v>1</v>
      </c>
      <c r="T464" t="s">
        <v>182</v>
      </c>
      <c r="U464" t="s">
        <v>182</v>
      </c>
      <c r="V464" t="s">
        <v>7</v>
      </c>
      <c r="W464" t="s">
        <v>182</v>
      </c>
      <c r="X464">
        <v>3</v>
      </c>
      <c r="Y464" t="s">
        <v>182</v>
      </c>
      <c r="Z464" t="s">
        <v>182</v>
      </c>
      <c r="AA464" t="s">
        <v>182</v>
      </c>
      <c r="AB464" t="s">
        <v>182</v>
      </c>
      <c r="AC464" t="s">
        <v>182</v>
      </c>
      <c r="AD464">
        <v>2</v>
      </c>
      <c r="AE464">
        <v>1</v>
      </c>
      <c r="AF464">
        <v>1</v>
      </c>
      <c r="AG464" t="s">
        <v>182</v>
      </c>
      <c r="AH464" t="s">
        <v>182</v>
      </c>
      <c r="AI464" t="s">
        <v>182</v>
      </c>
      <c r="AJ464">
        <v>1</v>
      </c>
      <c r="AK464" t="s">
        <v>182</v>
      </c>
      <c r="AL464" t="s">
        <v>182</v>
      </c>
      <c r="AM464" t="s">
        <v>182</v>
      </c>
      <c r="AN464" t="s">
        <v>182</v>
      </c>
      <c r="AO464" t="b">
        <v>1</v>
      </c>
      <c r="AQ464" s="10">
        <f t="shared" si="14"/>
        <v>52803625.020999998</v>
      </c>
      <c r="AR464" s="10">
        <f t="shared" si="15"/>
        <v>7642629.9372499995</v>
      </c>
    </row>
    <row r="465" spans="1:44" x14ac:dyDescent="0.3">
      <c r="A465">
        <v>464</v>
      </c>
      <c r="B465">
        <v>11</v>
      </c>
      <c r="C465">
        <v>1</v>
      </c>
      <c r="D465">
        <v>27.5</v>
      </c>
      <c r="E465">
        <v>0.5</v>
      </c>
      <c r="F465">
        <v>277913.81589999999</v>
      </c>
      <c r="G465">
        <v>2019207</v>
      </c>
      <c r="H465">
        <v>24061</v>
      </c>
      <c r="I465">
        <v>1019</v>
      </c>
      <c r="J465" t="s">
        <v>180</v>
      </c>
      <c r="K465" t="s">
        <v>181</v>
      </c>
      <c r="L465" t="s">
        <v>180</v>
      </c>
      <c r="M465">
        <v>126417</v>
      </c>
      <c r="N465">
        <v>1</v>
      </c>
      <c r="O465">
        <v>11</v>
      </c>
      <c r="P465">
        <v>193</v>
      </c>
      <c r="Q465">
        <v>27.5</v>
      </c>
      <c r="R465">
        <v>8</v>
      </c>
      <c r="S465">
        <v>1</v>
      </c>
      <c r="T465" t="s">
        <v>182</v>
      </c>
      <c r="U465" t="s">
        <v>182</v>
      </c>
      <c r="V465" t="s">
        <v>7</v>
      </c>
      <c r="W465" t="s">
        <v>182</v>
      </c>
      <c r="X465">
        <v>3</v>
      </c>
      <c r="Y465" t="s">
        <v>182</v>
      </c>
      <c r="Z465" t="s">
        <v>182</v>
      </c>
      <c r="AA465" s="47">
        <v>9.9999999999999995E-7</v>
      </c>
      <c r="AB465" t="s">
        <v>182</v>
      </c>
      <c r="AC465">
        <v>56</v>
      </c>
      <c r="AD465">
        <v>2</v>
      </c>
      <c r="AE465">
        <v>1</v>
      </c>
      <c r="AF465">
        <v>1</v>
      </c>
      <c r="AG465" t="s">
        <v>182</v>
      </c>
      <c r="AH465" t="s">
        <v>182</v>
      </c>
      <c r="AI465" t="s">
        <v>182</v>
      </c>
      <c r="AJ465">
        <v>1</v>
      </c>
      <c r="AK465" t="s">
        <v>182</v>
      </c>
      <c r="AL465" t="s">
        <v>182</v>
      </c>
      <c r="AM465" t="s">
        <v>182</v>
      </c>
      <c r="AN465" t="s">
        <v>182</v>
      </c>
      <c r="AO465" t="b">
        <v>1</v>
      </c>
      <c r="AQ465" s="10">
        <f t="shared" si="14"/>
        <v>53637366.468699999</v>
      </c>
      <c r="AR465" s="10">
        <f t="shared" si="15"/>
        <v>7642629.9372499995</v>
      </c>
    </row>
    <row r="466" spans="1:44" x14ac:dyDescent="0.3">
      <c r="A466">
        <v>465</v>
      </c>
      <c r="B466">
        <v>11</v>
      </c>
      <c r="C466">
        <v>1</v>
      </c>
      <c r="D466">
        <v>27.5</v>
      </c>
      <c r="E466">
        <v>0.5</v>
      </c>
      <c r="F466">
        <v>277913.81589999999</v>
      </c>
      <c r="G466">
        <v>2019207</v>
      </c>
      <c r="H466">
        <v>24061</v>
      </c>
      <c r="I466">
        <v>1019</v>
      </c>
      <c r="J466" t="s">
        <v>180</v>
      </c>
      <c r="K466" t="s">
        <v>181</v>
      </c>
      <c r="L466" t="s">
        <v>180</v>
      </c>
      <c r="M466">
        <v>126417</v>
      </c>
      <c r="N466">
        <v>1</v>
      </c>
      <c r="O466">
        <v>14</v>
      </c>
      <c r="P466">
        <v>219</v>
      </c>
      <c r="Q466">
        <v>27.5</v>
      </c>
      <c r="R466">
        <v>3</v>
      </c>
      <c r="S466">
        <v>2</v>
      </c>
      <c r="T466" t="s">
        <v>182</v>
      </c>
      <c r="U466" t="s">
        <v>182</v>
      </c>
      <c r="V466" t="s">
        <v>7</v>
      </c>
      <c r="W466" t="s">
        <v>182</v>
      </c>
      <c r="X466">
        <v>1</v>
      </c>
      <c r="Y466" t="s">
        <v>182</v>
      </c>
      <c r="Z466" t="s">
        <v>182</v>
      </c>
      <c r="AA466" s="47">
        <v>3.6999999999999998E-5</v>
      </c>
      <c r="AB466" t="s">
        <v>182</v>
      </c>
      <c r="AC466">
        <v>57</v>
      </c>
      <c r="AD466">
        <v>2</v>
      </c>
      <c r="AE466">
        <v>1</v>
      </c>
      <c r="AF466">
        <v>1</v>
      </c>
      <c r="AG466" t="s">
        <v>182</v>
      </c>
      <c r="AH466" t="s">
        <v>182</v>
      </c>
      <c r="AI466" t="s">
        <v>182</v>
      </c>
      <c r="AJ466">
        <v>1</v>
      </c>
      <c r="AK466" t="s">
        <v>182</v>
      </c>
      <c r="AL466" t="s">
        <v>182</v>
      </c>
      <c r="AM466" t="s">
        <v>182</v>
      </c>
      <c r="AN466" t="s">
        <v>182</v>
      </c>
      <c r="AO466" t="b">
        <v>1</v>
      </c>
      <c r="AQ466" s="10">
        <f t="shared" si="14"/>
        <v>60863125.682099998</v>
      </c>
      <c r="AR466" s="10">
        <f t="shared" si="15"/>
        <v>7642629.9372499995</v>
      </c>
    </row>
    <row r="467" spans="1:44" x14ac:dyDescent="0.3">
      <c r="A467">
        <v>466</v>
      </c>
      <c r="B467">
        <v>11</v>
      </c>
      <c r="C467">
        <v>1</v>
      </c>
      <c r="D467">
        <v>27.5</v>
      </c>
      <c r="E467">
        <v>0.5</v>
      </c>
      <c r="F467">
        <v>277913.81589999999</v>
      </c>
      <c r="G467">
        <v>2019207</v>
      </c>
      <c r="H467">
        <v>24066</v>
      </c>
      <c r="I467">
        <v>1019</v>
      </c>
      <c r="J467" t="s">
        <v>180</v>
      </c>
      <c r="K467" t="s">
        <v>181</v>
      </c>
      <c r="L467" t="s">
        <v>180</v>
      </c>
      <c r="M467">
        <v>126417</v>
      </c>
      <c r="N467">
        <v>1</v>
      </c>
      <c r="O467">
        <v>23</v>
      </c>
      <c r="P467">
        <v>206</v>
      </c>
      <c r="Q467">
        <v>27.5</v>
      </c>
      <c r="R467">
        <v>7</v>
      </c>
      <c r="S467">
        <v>1</v>
      </c>
      <c r="T467" t="s">
        <v>182</v>
      </c>
      <c r="U467" t="s">
        <v>182</v>
      </c>
      <c r="V467" t="s">
        <v>7</v>
      </c>
      <c r="W467" t="s">
        <v>182</v>
      </c>
      <c r="X467">
        <v>3</v>
      </c>
      <c r="Y467" t="s">
        <v>182</v>
      </c>
      <c r="Z467" t="s">
        <v>182</v>
      </c>
      <c r="AA467" t="s">
        <v>182</v>
      </c>
      <c r="AB467" t="s">
        <v>182</v>
      </c>
      <c r="AC467">
        <v>56</v>
      </c>
      <c r="AD467">
        <v>2</v>
      </c>
      <c r="AE467">
        <v>1</v>
      </c>
      <c r="AF467">
        <v>2</v>
      </c>
      <c r="AG467" t="s">
        <v>182</v>
      </c>
      <c r="AH467" t="s">
        <v>182</v>
      </c>
      <c r="AI467" t="s">
        <v>182</v>
      </c>
      <c r="AJ467">
        <v>1</v>
      </c>
      <c r="AK467" t="s">
        <v>182</v>
      </c>
      <c r="AL467" t="s">
        <v>182</v>
      </c>
      <c r="AM467" t="s">
        <v>182</v>
      </c>
      <c r="AN467" t="s">
        <v>182</v>
      </c>
      <c r="AO467" t="b">
        <v>1</v>
      </c>
      <c r="AQ467" s="10">
        <f t="shared" si="14"/>
        <v>57250246.075399995</v>
      </c>
      <c r="AR467" s="10">
        <f t="shared" si="15"/>
        <v>7642629.9372499995</v>
      </c>
    </row>
    <row r="468" spans="1:44" x14ac:dyDescent="0.3">
      <c r="A468">
        <v>467</v>
      </c>
      <c r="B468">
        <v>11</v>
      </c>
      <c r="C468">
        <v>1</v>
      </c>
      <c r="D468">
        <v>27.5</v>
      </c>
      <c r="E468">
        <v>0.5</v>
      </c>
      <c r="F468">
        <v>277913.81589999999</v>
      </c>
      <c r="G468">
        <v>2019207</v>
      </c>
      <c r="H468">
        <v>24066</v>
      </c>
      <c r="I468">
        <v>1019</v>
      </c>
      <c r="J468" t="s">
        <v>180</v>
      </c>
      <c r="K468" t="s">
        <v>181</v>
      </c>
      <c r="L468" t="s">
        <v>180</v>
      </c>
      <c r="M468">
        <v>126417</v>
      </c>
      <c r="N468">
        <v>1</v>
      </c>
      <c r="O468">
        <v>25</v>
      </c>
      <c r="P468">
        <v>194</v>
      </c>
      <c r="Q468">
        <v>27.5</v>
      </c>
      <c r="R468">
        <v>5</v>
      </c>
      <c r="S468">
        <v>1</v>
      </c>
      <c r="T468" t="s">
        <v>182</v>
      </c>
      <c r="U468" t="s">
        <v>182</v>
      </c>
      <c r="V468" t="s">
        <v>7</v>
      </c>
      <c r="W468" t="s">
        <v>182</v>
      </c>
      <c r="X468">
        <v>3</v>
      </c>
      <c r="Y468" t="s">
        <v>182</v>
      </c>
      <c r="Z468" t="s">
        <v>182</v>
      </c>
      <c r="AA468" t="s">
        <v>182</v>
      </c>
      <c r="AB468" t="s">
        <v>182</v>
      </c>
      <c r="AC468">
        <v>57</v>
      </c>
      <c r="AD468">
        <v>2</v>
      </c>
      <c r="AE468">
        <v>1</v>
      </c>
      <c r="AF468">
        <v>2</v>
      </c>
      <c r="AG468" t="s">
        <v>182</v>
      </c>
      <c r="AH468" t="s">
        <v>182</v>
      </c>
      <c r="AI468" t="s">
        <v>182</v>
      </c>
      <c r="AJ468">
        <v>1</v>
      </c>
      <c r="AK468" t="s">
        <v>182</v>
      </c>
      <c r="AL468" t="s">
        <v>182</v>
      </c>
      <c r="AM468" t="s">
        <v>182</v>
      </c>
      <c r="AN468" t="s">
        <v>182</v>
      </c>
      <c r="AO468" t="b">
        <v>1</v>
      </c>
      <c r="AQ468" s="10">
        <f t="shared" si="14"/>
        <v>53915280.284599997</v>
      </c>
      <c r="AR468" s="10">
        <f t="shared" si="15"/>
        <v>7642629.9372499995</v>
      </c>
    </row>
    <row r="469" spans="1:44" x14ac:dyDescent="0.3">
      <c r="A469">
        <v>468</v>
      </c>
      <c r="B469">
        <v>11</v>
      </c>
      <c r="C469">
        <v>1</v>
      </c>
      <c r="D469">
        <v>27.5</v>
      </c>
      <c r="E469">
        <v>0.5</v>
      </c>
      <c r="F469">
        <v>277913.81589999999</v>
      </c>
      <c r="G469">
        <v>2019207</v>
      </c>
      <c r="H469">
        <v>24067</v>
      </c>
      <c r="I469">
        <v>1019</v>
      </c>
      <c r="J469" t="s">
        <v>180</v>
      </c>
      <c r="K469" t="s">
        <v>181</v>
      </c>
      <c r="L469" t="s">
        <v>180</v>
      </c>
      <c r="M469">
        <v>126417</v>
      </c>
      <c r="N469">
        <v>1</v>
      </c>
      <c r="O469">
        <v>1</v>
      </c>
      <c r="P469">
        <v>183</v>
      </c>
      <c r="Q469">
        <v>27.5</v>
      </c>
      <c r="R469">
        <v>6</v>
      </c>
      <c r="S469">
        <v>1</v>
      </c>
      <c r="T469" t="s">
        <v>182</v>
      </c>
      <c r="U469" t="s">
        <v>182</v>
      </c>
      <c r="V469" t="s">
        <v>7</v>
      </c>
      <c r="W469" t="s">
        <v>182</v>
      </c>
      <c r="X469">
        <v>2</v>
      </c>
      <c r="Y469" t="s">
        <v>182</v>
      </c>
      <c r="Z469" t="s">
        <v>182</v>
      </c>
      <c r="AA469">
        <v>3.0000000000000001E-3</v>
      </c>
      <c r="AB469" t="s">
        <v>182</v>
      </c>
      <c r="AC469">
        <v>56</v>
      </c>
      <c r="AD469">
        <v>2</v>
      </c>
      <c r="AE469">
        <v>1</v>
      </c>
      <c r="AF469">
        <v>1</v>
      </c>
      <c r="AG469" t="s">
        <v>182</v>
      </c>
      <c r="AH469" t="s">
        <v>182</v>
      </c>
      <c r="AI469" t="s">
        <v>182</v>
      </c>
      <c r="AJ469">
        <v>1</v>
      </c>
      <c r="AK469" t="s">
        <v>182</v>
      </c>
      <c r="AL469" t="s">
        <v>182</v>
      </c>
      <c r="AM469" t="s">
        <v>182</v>
      </c>
      <c r="AN469" t="s">
        <v>182</v>
      </c>
      <c r="AO469" t="b">
        <v>1</v>
      </c>
      <c r="AQ469" s="10">
        <f t="shared" si="14"/>
        <v>50858228.309699997</v>
      </c>
      <c r="AR469" s="10">
        <f t="shared" si="15"/>
        <v>7642629.9372499995</v>
      </c>
    </row>
    <row r="470" spans="1:44" x14ac:dyDescent="0.3">
      <c r="A470">
        <v>469</v>
      </c>
      <c r="B470">
        <v>11</v>
      </c>
      <c r="C470">
        <v>1</v>
      </c>
      <c r="D470">
        <v>27.5</v>
      </c>
      <c r="E470">
        <v>0.5</v>
      </c>
      <c r="F470">
        <v>277913.81589999999</v>
      </c>
      <c r="G470">
        <v>2019207</v>
      </c>
      <c r="H470">
        <v>24067</v>
      </c>
      <c r="I470">
        <v>1019</v>
      </c>
      <c r="J470" t="s">
        <v>180</v>
      </c>
      <c r="K470" t="s">
        <v>181</v>
      </c>
      <c r="L470" t="s">
        <v>180</v>
      </c>
      <c r="M470">
        <v>126417</v>
      </c>
      <c r="N470">
        <v>1</v>
      </c>
      <c r="O470">
        <v>13</v>
      </c>
      <c r="P470">
        <v>155</v>
      </c>
      <c r="Q470">
        <v>27.5</v>
      </c>
      <c r="R470">
        <v>5</v>
      </c>
      <c r="S470">
        <v>1</v>
      </c>
      <c r="T470" t="s">
        <v>182</v>
      </c>
      <c r="U470" t="s">
        <v>182</v>
      </c>
      <c r="V470" t="s">
        <v>7</v>
      </c>
      <c r="W470" t="s">
        <v>182</v>
      </c>
      <c r="X470">
        <v>3</v>
      </c>
      <c r="Y470" t="s">
        <v>182</v>
      </c>
      <c r="Z470" t="s">
        <v>182</v>
      </c>
      <c r="AA470">
        <v>3.0000000000000001E-3</v>
      </c>
      <c r="AB470" t="s">
        <v>182</v>
      </c>
      <c r="AC470">
        <v>56</v>
      </c>
      <c r="AD470">
        <v>2</v>
      </c>
      <c r="AE470">
        <v>1</v>
      </c>
      <c r="AF470">
        <v>1</v>
      </c>
      <c r="AG470" t="s">
        <v>182</v>
      </c>
      <c r="AH470" t="s">
        <v>182</v>
      </c>
      <c r="AI470" t="s">
        <v>182</v>
      </c>
      <c r="AJ470">
        <v>1</v>
      </c>
      <c r="AK470" t="s">
        <v>182</v>
      </c>
      <c r="AL470" t="s">
        <v>182</v>
      </c>
      <c r="AM470" t="s">
        <v>182</v>
      </c>
      <c r="AN470" t="s">
        <v>182</v>
      </c>
      <c r="AO470" t="b">
        <v>1</v>
      </c>
      <c r="AQ470" s="10">
        <f t="shared" si="14"/>
        <v>43076641.464499995</v>
      </c>
      <c r="AR470" s="10">
        <f t="shared" si="15"/>
        <v>7642629.9372499995</v>
      </c>
    </row>
    <row r="471" spans="1:44" x14ac:dyDescent="0.3">
      <c r="A471">
        <v>470</v>
      </c>
      <c r="B471">
        <v>11</v>
      </c>
      <c r="C471">
        <v>1</v>
      </c>
      <c r="D471">
        <v>27.5</v>
      </c>
      <c r="E471">
        <v>0.5</v>
      </c>
      <c r="F471">
        <v>277913.81589999999</v>
      </c>
      <c r="G471">
        <v>2019207</v>
      </c>
      <c r="H471">
        <v>24067</v>
      </c>
      <c r="I471">
        <v>1019</v>
      </c>
      <c r="J471" t="s">
        <v>180</v>
      </c>
      <c r="K471" t="s">
        <v>181</v>
      </c>
      <c r="L471" t="s">
        <v>180</v>
      </c>
      <c r="M471">
        <v>126417</v>
      </c>
      <c r="N471">
        <v>1</v>
      </c>
      <c r="O471">
        <v>14</v>
      </c>
      <c r="P471">
        <v>192</v>
      </c>
      <c r="Q471">
        <v>27.5</v>
      </c>
      <c r="R471">
        <v>5</v>
      </c>
      <c r="S471">
        <v>2</v>
      </c>
      <c r="T471" t="s">
        <v>182</v>
      </c>
      <c r="U471" t="s">
        <v>182</v>
      </c>
      <c r="V471" t="s">
        <v>7</v>
      </c>
      <c r="W471" t="s">
        <v>182</v>
      </c>
      <c r="X471">
        <v>3</v>
      </c>
      <c r="Y471" t="s">
        <v>182</v>
      </c>
      <c r="Z471" t="s">
        <v>182</v>
      </c>
      <c r="AA471">
        <v>3.0000000000000001E-3</v>
      </c>
      <c r="AB471" t="s">
        <v>182</v>
      </c>
      <c r="AC471">
        <v>57</v>
      </c>
      <c r="AD471">
        <v>2</v>
      </c>
      <c r="AE471">
        <v>1</v>
      </c>
      <c r="AF471">
        <v>2</v>
      </c>
      <c r="AG471" t="s">
        <v>182</v>
      </c>
      <c r="AH471" t="s">
        <v>182</v>
      </c>
      <c r="AI471" t="s">
        <v>182</v>
      </c>
      <c r="AJ471">
        <v>1</v>
      </c>
      <c r="AK471" t="s">
        <v>182</v>
      </c>
      <c r="AL471" t="s">
        <v>182</v>
      </c>
      <c r="AM471" t="s">
        <v>182</v>
      </c>
      <c r="AN471" t="s">
        <v>182</v>
      </c>
      <c r="AO471" t="b">
        <v>1</v>
      </c>
      <c r="AQ471" s="10">
        <f t="shared" si="14"/>
        <v>53359452.652799994</v>
      </c>
      <c r="AR471" s="10">
        <f t="shared" si="15"/>
        <v>7642629.9372499995</v>
      </c>
    </row>
    <row r="472" spans="1:44" x14ac:dyDescent="0.3">
      <c r="A472">
        <v>471</v>
      </c>
      <c r="B472">
        <v>11</v>
      </c>
      <c r="C472">
        <v>1</v>
      </c>
      <c r="D472">
        <v>27.5</v>
      </c>
      <c r="E472">
        <v>0.5</v>
      </c>
      <c r="F472">
        <v>277913.81589999999</v>
      </c>
      <c r="G472">
        <v>2019207</v>
      </c>
      <c r="H472">
        <v>24067</v>
      </c>
      <c r="I472">
        <v>1019</v>
      </c>
      <c r="J472" t="s">
        <v>180</v>
      </c>
      <c r="K472" t="s">
        <v>181</v>
      </c>
      <c r="L472" t="s">
        <v>180</v>
      </c>
      <c r="M472">
        <v>126417</v>
      </c>
      <c r="N472">
        <v>1</v>
      </c>
      <c r="O472">
        <v>22</v>
      </c>
      <c r="P472">
        <v>181</v>
      </c>
      <c r="Q472">
        <v>27.5</v>
      </c>
      <c r="R472">
        <v>3</v>
      </c>
      <c r="S472">
        <v>1</v>
      </c>
      <c r="T472" t="s">
        <v>182</v>
      </c>
      <c r="U472" t="s">
        <v>182</v>
      </c>
      <c r="V472" t="s">
        <v>7</v>
      </c>
      <c r="W472" t="s">
        <v>182</v>
      </c>
      <c r="X472">
        <v>3</v>
      </c>
      <c r="Y472" t="s">
        <v>182</v>
      </c>
      <c r="Z472" t="s">
        <v>182</v>
      </c>
      <c r="AA472" t="s">
        <v>182</v>
      </c>
      <c r="AB472" t="s">
        <v>182</v>
      </c>
      <c r="AC472">
        <v>56</v>
      </c>
      <c r="AD472">
        <v>2</v>
      </c>
      <c r="AE472">
        <v>1</v>
      </c>
      <c r="AF472">
        <v>1</v>
      </c>
      <c r="AG472" t="s">
        <v>182</v>
      </c>
      <c r="AH472" t="s">
        <v>182</v>
      </c>
      <c r="AI472" t="s">
        <v>182</v>
      </c>
      <c r="AJ472">
        <v>1</v>
      </c>
      <c r="AK472" t="s">
        <v>182</v>
      </c>
      <c r="AL472" t="s">
        <v>182</v>
      </c>
      <c r="AM472" t="s">
        <v>182</v>
      </c>
      <c r="AN472" t="s">
        <v>182</v>
      </c>
      <c r="AO472" t="b">
        <v>1</v>
      </c>
      <c r="AQ472" s="10">
        <f t="shared" si="14"/>
        <v>50302400.677899994</v>
      </c>
      <c r="AR472" s="10">
        <f t="shared" si="15"/>
        <v>7642629.9372499995</v>
      </c>
    </row>
    <row r="473" spans="1:44" x14ac:dyDescent="0.3">
      <c r="A473">
        <v>472</v>
      </c>
      <c r="B473">
        <v>11</v>
      </c>
      <c r="C473">
        <v>1</v>
      </c>
      <c r="D473">
        <v>27.5</v>
      </c>
      <c r="E473">
        <v>0.5</v>
      </c>
      <c r="F473">
        <v>277913.81589999999</v>
      </c>
      <c r="G473">
        <v>2019207</v>
      </c>
      <c r="H473">
        <v>24067</v>
      </c>
      <c r="I473">
        <v>1019</v>
      </c>
      <c r="J473" t="s">
        <v>180</v>
      </c>
      <c r="K473" t="s">
        <v>181</v>
      </c>
      <c r="L473" t="s">
        <v>180</v>
      </c>
      <c r="M473">
        <v>126417</v>
      </c>
      <c r="N473">
        <v>1</v>
      </c>
      <c r="O473">
        <v>26</v>
      </c>
      <c r="P473">
        <v>191</v>
      </c>
      <c r="Q473">
        <v>27.5</v>
      </c>
      <c r="R473">
        <v>4</v>
      </c>
      <c r="S473">
        <v>2</v>
      </c>
      <c r="T473" t="s">
        <v>182</v>
      </c>
      <c r="U473" t="s">
        <v>182</v>
      </c>
      <c r="V473" t="s">
        <v>7</v>
      </c>
      <c r="W473" t="s">
        <v>182</v>
      </c>
      <c r="X473">
        <v>4</v>
      </c>
      <c r="Y473" t="s">
        <v>182</v>
      </c>
      <c r="Z473" t="s">
        <v>182</v>
      </c>
      <c r="AA473">
        <v>2E-3</v>
      </c>
      <c r="AB473" t="s">
        <v>182</v>
      </c>
      <c r="AC473">
        <v>57</v>
      </c>
      <c r="AD473">
        <v>2</v>
      </c>
      <c r="AE473">
        <v>1</v>
      </c>
      <c r="AF473">
        <v>2</v>
      </c>
      <c r="AG473" t="s">
        <v>182</v>
      </c>
      <c r="AH473" t="s">
        <v>182</v>
      </c>
      <c r="AI473" t="s">
        <v>182</v>
      </c>
      <c r="AJ473">
        <v>1</v>
      </c>
      <c r="AK473" t="s">
        <v>182</v>
      </c>
      <c r="AL473" t="s">
        <v>182</v>
      </c>
      <c r="AM473" t="s">
        <v>182</v>
      </c>
      <c r="AN473" t="s">
        <v>182</v>
      </c>
      <c r="AO473" t="b">
        <v>1</v>
      </c>
      <c r="AQ473" s="10">
        <f t="shared" si="14"/>
        <v>53081538.836899996</v>
      </c>
      <c r="AR473" s="10">
        <f t="shared" si="15"/>
        <v>7642629.9372499995</v>
      </c>
    </row>
    <row r="474" spans="1:44" x14ac:dyDescent="0.3">
      <c r="A474">
        <v>473</v>
      </c>
      <c r="B474">
        <v>11</v>
      </c>
      <c r="C474">
        <v>1</v>
      </c>
      <c r="D474">
        <v>27.5</v>
      </c>
      <c r="E474">
        <v>0.5</v>
      </c>
      <c r="F474">
        <v>277913.81589999999</v>
      </c>
      <c r="G474">
        <v>2019207</v>
      </c>
      <c r="H474">
        <v>24067</v>
      </c>
      <c r="I474">
        <v>1019</v>
      </c>
      <c r="J474" t="s">
        <v>180</v>
      </c>
      <c r="K474" t="s">
        <v>181</v>
      </c>
      <c r="L474" t="s">
        <v>180</v>
      </c>
      <c r="M474">
        <v>126417</v>
      </c>
      <c r="N474">
        <v>1</v>
      </c>
      <c r="O474">
        <v>29</v>
      </c>
      <c r="P474">
        <v>212</v>
      </c>
      <c r="Q474">
        <v>27.5</v>
      </c>
      <c r="R474">
        <v>5</v>
      </c>
      <c r="S474">
        <v>1</v>
      </c>
      <c r="T474" t="s">
        <v>182</v>
      </c>
      <c r="U474" t="s">
        <v>182</v>
      </c>
      <c r="V474" t="s">
        <v>7</v>
      </c>
      <c r="W474" t="s">
        <v>182</v>
      </c>
      <c r="X474">
        <v>1</v>
      </c>
      <c r="Y474" t="s">
        <v>182</v>
      </c>
      <c r="Z474" t="s">
        <v>182</v>
      </c>
      <c r="AA474">
        <v>1.9E-2</v>
      </c>
      <c r="AB474" t="s">
        <v>182</v>
      </c>
      <c r="AC474">
        <v>56</v>
      </c>
      <c r="AD474">
        <v>2</v>
      </c>
      <c r="AE474">
        <v>1</v>
      </c>
      <c r="AF474">
        <v>2</v>
      </c>
      <c r="AG474" t="s">
        <v>182</v>
      </c>
      <c r="AH474" t="s">
        <v>182</v>
      </c>
      <c r="AI474" t="s">
        <v>182</v>
      </c>
      <c r="AJ474">
        <v>1</v>
      </c>
      <c r="AK474" t="s">
        <v>182</v>
      </c>
      <c r="AL474" t="s">
        <v>182</v>
      </c>
      <c r="AM474" t="s">
        <v>182</v>
      </c>
      <c r="AN474" t="s">
        <v>182</v>
      </c>
      <c r="AO474" t="b">
        <v>1</v>
      </c>
      <c r="AQ474" s="10">
        <f t="shared" si="14"/>
        <v>58917728.970799997</v>
      </c>
      <c r="AR474" s="10">
        <f t="shared" si="15"/>
        <v>7642629.9372499995</v>
      </c>
    </row>
    <row r="475" spans="1:44" x14ac:dyDescent="0.3">
      <c r="A475">
        <v>474</v>
      </c>
      <c r="B475">
        <v>11</v>
      </c>
      <c r="C475">
        <v>1</v>
      </c>
      <c r="D475">
        <v>27.5</v>
      </c>
      <c r="E475">
        <v>0.5</v>
      </c>
      <c r="F475">
        <v>277913.81589999999</v>
      </c>
      <c r="G475">
        <v>2019207</v>
      </c>
      <c r="H475">
        <v>24067</v>
      </c>
      <c r="I475">
        <v>1019</v>
      </c>
      <c r="J475" t="s">
        <v>180</v>
      </c>
      <c r="K475" t="s">
        <v>181</v>
      </c>
      <c r="L475" t="s">
        <v>180</v>
      </c>
      <c r="M475">
        <v>126417</v>
      </c>
      <c r="N475">
        <v>1</v>
      </c>
      <c r="O475">
        <v>30</v>
      </c>
      <c r="P475">
        <v>172</v>
      </c>
      <c r="Q475">
        <v>27.5</v>
      </c>
      <c r="R475">
        <v>5</v>
      </c>
      <c r="S475">
        <v>1</v>
      </c>
      <c r="T475" t="s">
        <v>182</v>
      </c>
      <c r="U475" t="s">
        <v>182</v>
      </c>
      <c r="V475" t="s">
        <v>7</v>
      </c>
      <c r="W475" t="s">
        <v>182</v>
      </c>
      <c r="X475">
        <v>2</v>
      </c>
      <c r="Y475" t="s">
        <v>182</v>
      </c>
      <c r="Z475" t="s">
        <v>182</v>
      </c>
      <c r="AA475">
        <v>2E-3</v>
      </c>
      <c r="AB475" t="s">
        <v>182</v>
      </c>
      <c r="AC475">
        <v>57</v>
      </c>
      <c r="AD475">
        <v>2</v>
      </c>
      <c r="AE475">
        <v>1</v>
      </c>
      <c r="AF475">
        <v>2</v>
      </c>
      <c r="AG475" t="s">
        <v>182</v>
      </c>
      <c r="AH475" t="s">
        <v>182</v>
      </c>
      <c r="AI475" t="s">
        <v>182</v>
      </c>
      <c r="AJ475">
        <v>1</v>
      </c>
      <c r="AK475" t="s">
        <v>182</v>
      </c>
      <c r="AL475" t="s">
        <v>182</v>
      </c>
      <c r="AM475" t="s">
        <v>182</v>
      </c>
      <c r="AN475" t="s">
        <v>182</v>
      </c>
      <c r="AO475" t="b">
        <v>1</v>
      </c>
      <c r="AQ475" s="10">
        <f t="shared" si="14"/>
        <v>47801176.334799998</v>
      </c>
      <c r="AR475" s="10">
        <f t="shared" si="15"/>
        <v>7642629.9372499995</v>
      </c>
    </row>
    <row r="476" spans="1:44" x14ac:dyDescent="0.3">
      <c r="A476">
        <v>475</v>
      </c>
      <c r="B476">
        <v>11</v>
      </c>
      <c r="C476">
        <v>1</v>
      </c>
      <c r="D476">
        <v>27.5</v>
      </c>
      <c r="E476">
        <v>0.5</v>
      </c>
      <c r="F476">
        <v>277913.81589999999</v>
      </c>
      <c r="G476">
        <v>2019207</v>
      </c>
      <c r="H476">
        <v>24067</v>
      </c>
      <c r="I476">
        <v>1019</v>
      </c>
      <c r="J476" t="s">
        <v>180</v>
      </c>
      <c r="K476" t="s">
        <v>181</v>
      </c>
      <c r="L476" t="s">
        <v>180</v>
      </c>
      <c r="M476">
        <v>126417</v>
      </c>
      <c r="N476">
        <v>1</v>
      </c>
      <c r="O476">
        <v>40</v>
      </c>
      <c r="P476">
        <v>179</v>
      </c>
      <c r="Q476">
        <v>27.5</v>
      </c>
      <c r="R476">
        <v>4</v>
      </c>
      <c r="S476">
        <v>2</v>
      </c>
      <c r="T476" t="s">
        <v>182</v>
      </c>
      <c r="U476" t="s">
        <v>182</v>
      </c>
      <c r="V476" t="s">
        <v>7</v>
      </c>
      <c r="W476" t="s">
        <v>182</v>
      </c>
      <c r="X476">
        <v>4</v>
      </c>
      <c r="Y476" t="s">
        <v>182</v>
      </c>
      <c r="Z476" t="s">
        <v>182</v>
      </c>
      <c r="AA476">
        <v>1E-3</v>
      </c>
      <c r="AB476" t="s">
        <v>182</v>
      </c>
      <c r="AC476">
        <v>56</v>
      </c>
      <c r="AD476">
        <v>2</v>
      </c>
      <c r="AE476">
        <v>1</v>
      </c>
      <c r="AF476">
        <v>2</v>
      </c>
      <c r="AG476" t="s">
        <v>182</v>
      </c>
      <c r="AH476" t="s">
        <v>182</v>
      </c>
      <c r="AI476" t="s">
        <v>182</v>
      </c>
      <c r="AJ476">
        <v>1</v>
      </c>
      <c r="AK476" t="s">
        <v>182</v>
      </c>
      <c r="AL476" t="s">
        <v>182</v>
      </c>
      <c r="AM476" t="s">
        <v>182</v>
      </c>
      <c r="AN476" t="s">
        <v>182</v>
      </c>
      <c r="AO476" t="b">
        <v>1</v>
      </c>
      <c r="AQ476" s="10">
        <f t="shared" si="14"/>
        <v>49746573.046099998</v>
      </c>
      <c r="AR476" s="10">
        <f t="shared" si="15"/>
        <v>7642629.9372499995</v>
      </c>
    </row>
    <row r="477" spans="1:44" x14ac:dyDescent="0.3">
      <c r="A477">
        <v>476</v>
      </c>
      <c r="B477">
        <v>11</v>
      </c>
      <c r="C477">
        <v>1</v>
      </c>
      <c r="D477">
        <v>27.5</v>
      </c>
      <c r="E477">
        <v>0.5</v>
      </c>
      <c r="F477">
        <v>277913.81589999999</v>
      </c>
      <c r="G477">
        <v>2019207</v>
      </c>
      <c r="H477">
        <v>24067</v>
      </c>
      <c r="I477">
        <v>1019</v>
      </c>
      <c r="J477" t="s">
        <v>180</v>
      </c>
      <c r="K477" t="s">
        <v>181</v>
      </c>
      <c r="L477" t="s">
        <v>180</v>
      </c>
      <c r="M477">
        <v>126417</v>
      </c>
      <c r="N477">
        <v>1</v>
      </c>
      <c r="O477">
        <v>49</v>
      </c>
      <c r="P477">
        <v>190</v>
      </c>
      <c r="Q477">
        <v>27.5</v>
      </c>
      <c r="R477">
        <v>5</v>
      </c>
      <c r="S477">
        <v>1</v>
      </c>
      <c r="T477" t="s">
        <v>182</v>
      </c>
      <c r="U477" t="s">
        <v>182</v>
      </c>
      <c r="V477" t="s">
        <v>7</v>
      </c>
      <c r="W477" t="s">
        <v>182</v>
      </c>
      <c r="X477">
        <v>3</v>
      </c>
      <c r="Y477" t="s">
        <v>182</v>
      </c>
      <c r="Z477" t="s">
        <v>182</v>
      </c>
      <c r="AA477">
        <v>6.0000000000000001E-3</v>
      </c>
      <c r="AB477" t="s">
        <v>182</v>
      </c>
      <c r="AC477">
        <v>57</v>
      </c>
      <c r="AD477">
        <v>2</v>
      </c>
      <c r="AE477">
        <v>1</v>
      </c>
      <c r="AF477">
        <v>1</v>
      </c>
      <c r="AG477" t="s">
        <v>182</v>
      </c>
      <c r="AH477" t="s">
        <v>182</v>
      </c>
      <c r="AI477" t="s">
        <v>182</v>
      </c>
      <c r="AJ477">
        <v>1</v>
      </c>
      <c r="AK477" t="s">
        <v>182</v>
      </c>
      <c r="AL477" t="s">
        <v>182</v>
      </c>
      <c r="AM477" t="s">
        <v>182</v>
      </c>
      <c r="AN477" t="s">
        <v>182</v>
      </c>
      <c r="AO477" t="b">
        <v>1</v>
      </c>
      <c r="AQ477" s="10">
        <f t="shared" si="14"/>
        <v>52803625.020999998</v>
      </c>
      <c r="AR477" s="10">
        <f t="shared" si="15"/>
        <v>7642629.9372499995</v>
      </c>
    </row>
    <row r="478" spans="1:44" x14ac:dyDescent="0.3">
      <c r="A478">
        <v>477</v>
      </c>
      <c r="B478">
        <v>11</v>
      </c>
      <c r="C478">
        <v>1</v>
      </c>
      <c r="D478">
        <v>27.5</v>
      </c>
      <c r="E478">
        <v>0.5</v>
      </c>
      <c r="F478">
        <v>277913.81589999999</v>
      </c>
      <c r="G478">
        <v>2019207</v>
      </c>
      <c r="H478">
        <v>24067</v>
      </c>
      <c r="I478">
        <v>1019</v>
      </c>
      <c r="J478" t="s">
        <v>180</v>
      </c>
      <c r="K478" t="s">
        <v>181</v>
      </c>
      <c r="L478" t="s">
        <v>180</v>
      </c>
      <c r="M478">
        <v>126417</v>
      </c>
      <c r="N478">
        <v>1</v>
      </c>
      <c r="O478">
        <v>67</v>
      </c>
      <c r="P478">
        <v>204</v>
      </c>
      <c r="Q478">
        <v>27.5</v>
      </c>
      <c r="R478">
        <v>4</v>
      </c>
      <c r="S478">
        <v>2</v>
      </c>
      <c r="T478" t="s">
        <v>182</v>
      </c>
      <c r="U478" t="s">
        <v>182</v>
      </c>
      <c r="V478" t="s">
        <v>7</v>
      </c>
      <c r="W478" t="s">
        <v>182</v>
      </c>
      <c r="X478">
        <v>4</v>
      </c>
      <c r="Y478" t="s">
        <v>182</v>
      </c>
      <c r="Z478" t="s">
        <v>182</v>
      </c>
      <c r="AA478">
        <v>1E-3</v>
      </c>
      <c r="AB478" t="s">
        <v>182</v>
      </c>
      <c r="AC478">
        <v>56</v>
      </c>
      <c r="AD478">
        <v>2</v>
      </c>
      <c r="AE478">
        <v>1</v>
      </c>
      <c r="AF478">
        <v>2</v>
      </c>
      <c r="AG478" t="s">
        <v>182</v>
      </c>
      <c r="AH478" t="s">
        <v>182</v>
      </c>
      <c r="AI478" t="s">
        <v>182</v>
      </c>
      <c r="AJ478">
        <v>1</v>
      </c>
      <c r="AK478" t="s">
        <v>182</v>
      </c>
      <c r="AL478" t="s">
        <v>182</v>
      </c>
      <c r="AM478" t="s">
        <v>182</v>
      </c>
      <c r="AN478" t="s">
        <v>182</v>
      </c>
      <c r="AO478" t="b">
        <v>1</v>
      </c>
      <c r="AQ478" s="10">
        <f t="shared" si="14"/>
        <v>56694418.443599999</v>
      </c>
      <c r="AR478" s="10">
        <f t="shared" si="15"/>
        <v>7642629.9372499995</v>
      </c>
    </row>
    <row r="479" spans="1:44" x14ac:dyDescent="0.3">
      <c r="A479">
        <v>478</v>
      </c>
      <c r="B479">
        <v>11</v>
      </c>
      <c r="C479">
        <v>1</v>
      </c>
      <c r="D479">
        <v>27.5</v>
      </c>
      <c r="E479">
        <v>0.5</v>
      </c>
      <c r="F479">
        <v>277913.81589999999</v>
      </c>
      <c r="G479">
        <v>2019207</v>
      </c>
      <c r="H479">
        <v>24067</v>
      </c>
      <c r="I479">
        <v>1019</v>
      </c>
      <c r="J479" t="s">
        <v>180</v>
      </c>
      <c r="K479" t="s">
        <v>181</v>
      </c>
      <c r="L479" t="s">
        <v>180</v>
      </c>
      <c r="M479">
        <v>126417</v>
      </c>
      <c r="N479">
        <v>1</v>
      </c>
      <c r="O479">
        <v>82</v>
      </c>
      <c r="P479">
        <v>209</v>
      </c>
      <c r="Q479">
        <v>27.5</v>
      </c>
      <c r="R479">
        <v>6</v>
      </c>
      <c r="S479">
        <v>1</v>
      </c>
      <c r="T479" t="s">
        <v>182</v>
      </c>
      <c r="U479" t="s">
        <v>182</v>
      </c>
      <c r="V479" t="s">
        <v>7</v>
      </c>
      <c r="W479" t="s">
        <v>182</v>
      </c>
      <c r="X479">
        <v>2</v>
      </c>
      <c r="Y479" t="s">
        <v>182</v>
      </c>
      <c r="Z479" t="s">
        <v>182</v>
      </c>
      <c r="AA479">
        <v>3.0000000000000001E-3</v>
      </c>
      <c r="AB479" t="s">
        <v>182</v>
      </c>
      <c r="AC479">
        <v>56</v>
      </c>
      <c r="AD479">
        <v>2</v>
      </c>
      <c r="AE479">
        <v>1</v>
      </c>
      <c r="AF479">
        <v>1</v>
      </c>
      <c r="AG479" t="s">
        <v>182</v>
      </c>
      <c r="AH479" t="s">
        <v>182</v>
      </c>
      <c r="AI479" t="s">
        <v>182</v>
      </c>
      <c r="AJ479">
        <v>1</v>
      </c>
      <c r="AK479" t="s">
        <v>182</v>
      </c>
      <c r="AL479" t="s">
        <v>182</v>
      </c>
      <c r="AM479" t="s">
        <v>182</v>
      </c>
      <c r="AN479" t="s">
        <v>182</v>
      </c>
      <c r="AO479" t="b">
        <v>1</v>
      </c>
      <c r="AQ479" s="10">
        <f t="shared" si="14"/>
        <v>58083987.523099996</v>
      </c>
      <c r="AR479" s="10">
        <f t="shared" si="15"/>
        <v>7642629.9372499995</v>
      </c>
    </row>
    <row r="480" spans="1:44" x14ac:dyDescent="0.3">
      <c r="A480">
        <v>479</v>
      </c>
      <c r="B480">
        <v>11</v>
      </c>
      <c r="C480">
        <v>1</v>
      </c>
      <c r="D480">
        <v>27.5</v>
      </c>
      <c r="E480">
        <v>0.5</v>
      </c>
      <c r="F480">
        <v>277913.81589999999</v>
      </c>
      <c r="G480">
        <v>2019207</v>
      </c>
      <c r="H480">
        <v>24067</v>
      </c>
      <c r="I480">
        <v>1019</v>
      </c>
      <c r="J480" t="s">
        <v>180</v>
      </c>
      <c r="K480" t="s">
        <v>181</v>
      </c>
      <c r="L480" t="s">
        <v>180</v>
      </c>
      <c r="M480">
        <v>126417</v>
      </c>
      <c r="N480">
        <v>1</v>
      </c>
      <c r="O480">
        <v>95</v>
      </c>
      <c r="P480">
        <v>190</v>
      </c>
      <c r="Q480">
        <v>27.5</v>
      </c>
      <c r="R480">
        <v>3</v>
      </c>
      <c r="S480">
        <v>1</v>
      </c>
      <c r="T480" t="s">
        <v>182</v>
      </c>
      <c r="U480" t="s">
        <v>182</v>
      </c>
      <c r="V480" t="s">
        <v>7</v>
      </c>
      <c r="W480" t="s">
        <v>182</v>
      </c>
      <c r="X480">
        <v>3</v>
      </c>
      <c r="Y480" t="s">
        <v>182</v>
      </c>
      <c r="Z480" t="s">
        <v>182</v>
      </c>
      <c r="AA480" t="s">
        <v>182</v>
      </c>
      <c r="AB480" t="s">
        <v>182</v>
      </c>
      <c r="AC480">
        <v>56</v>
      </c>
      <c r="AD480">
        <v>2</v>
      </c>
      <c r="AE480">
        <v>1</v>
      </c>
      <c r="AF480">
        <v>1</v>
      </c>
      <c r="AG480" t="s">
        <v>182</v>
      </c>
      <c r="AH480" t="s">
        <v>182</v>
      </c>
      <c r="AI480" t="s">
        <v>182</v>
      </c>
      <c r="AJ480">
        <v>1</v>
      </c>
      <c r="AK480" t="s">
        <v>182</v>
      </c>
      <c r="AL480" t="s">
        <v>182</v>
      </c>
      <c r="AM480" t="s">
        <v>182</v>
      </c>
      <c r="AN480" t="s">
        <v>182</v>
      </c>
      <c r="AO480" t="b">
        <v>1</v>
      </c>
      <c r="AQ480" s="10">
        <f t="shared" si="14"/>
        <v>52803625.020999998</v>
      </c>
      <c r="AR480" s="10">
        <f t="shared" si="15"/>
        <v>7642629.9372499995</v>
      </c>
    </row>
    <row r="481" spans="1:44" x14ac:dyDescent="0.3">
      <c r="A481">
        <v>480</v>
      </c>
      <c r="B481">
        <v>11</v>
      </c>
      <c r="C481">
        <v>1</v>
      </c>
      <c r="D481">
        <v>27.5</v>
      </c>
      <c r="E481">
        <v>0.5</v>
      </c>
      <c r="F481">
        <v>277913.81589999999</v>
      </c>
      <c r="G481">
        <v>2019207</v>
      </c>
      <c r="H481">
        <v>24067</v>
      </c>
      <c r="I481">
        <v>1019</v>
      </c>
      <c r="J481" t="s">
        <v>180</v>
      </c>
      <c r="K481" t="s">
        <v>181</v>
      </c>
      <c r="L481" t="s">
        <v>180</v>
      </c>
      <c r="M481">
        <v>126417</v>
      </c>
      <c r="N481">
        <v>1</v>
      </c>
      <c r="O481">
        <v>98</v>
      </c>
      <c r="P481">
        <v>202</v>
      </c>
      <c r="Q481">
        <v>27.5</v>
      </c>
      <c r="R481">
        <v>4</v>
      </c>
      <c r="S481">
        <v>2</v>
      </c>
      <c r="T481" t="s">
        <v>182</v>
      </c>
      <c r="U481" t="s">
        <v>182</v>
      </c>
      <c r="V481" t="s">
        <v>7</v>
      </c>
      <c r="W481" t="s">
        <v>182</v>
      </c>
      <c r="X481">
        <v>4</v>
      </c>
      <c r="Y481" t="s">
        <v>182</v>
      </c>
      <c r="Z481" t="s">
        <v>182</v>
      </c>
      <c r="AA481">
        <v>2E-3</v>
      </c>
      <c r="AB481" t="s">
        <v>182</v>
      </c>
      <c r="AC481">
        <v>57</v>
      </c>
      <c r="AD481">
        <v>2</v>
      </c>
      <c r="AE481">
        <v>1</v>
      </c>
      <c r="AF481">
        <v>2</v>
      </c>
      <c r="AG481" t="s">
        <v>182</v>
      </c>
      <c r="AH481" t="s">
        <v>182</v>
      </c>
      <c r="AI481" t="s">
        <v>182</v>
      </c>
      <c r="AJ481">
        <v>1</v>
      </c>
      <c r="AK481" t="s">
        <v>182</v>
      </c>
      <c r="AL481" t="s">
        <v>182</v>
      </c>
      <c r="AM481" t="s">
        <v>182</v>
      </c>
      <c r="AN481" t="s">
        <v>182</v>
      </c>
      <c r="AO481" t="b">
        <v>1</v>
      </c>
      <c r="AQ481" s="10">
        <f t="shared" si="14"/>
        <v>56138590.811799996</v>
      </c>
      <c r="AR481" s="10">
        <f t="shared" si="15"/>
        <v>7642629.9372499995</v>
      </c>
    </row>
    <row r="482" spans="1:44" x14ac:dyDescent="0.3">
      <c r="A482">
        <v>481</v>
      </c>
      <c r="B482">
        <v>11</v>
      </c>
      <c r="C482">
        <v>1</v>
      </c>
      <c r="D482">
        <v>27.5</v>
      </c>
      <c r="E482">
        <v>0.5</v>
      </c>
      <c r="F482">
        <v>277913.81589999999</v>
      </c>
      <c r="G482">
        <v>2019207</v>
      </c>
      <c r="H482">
        <v>24070</v>
      </c>
      <c r="I482">
        <v>1019</v>
      </c>
      <c r="J482" t="s">
        <v>180</v>
      </c>
      <c r="K482" t="s">
        <v>181</v>
      </c>
      <c r="L482" t="s">
        <v>180</v>
      </c>
      <c r="M482">
        <v>126417</v>
      </c>
      <c r="N482">
        <v>1</v>
      </c>
      <c r="O482">
        <v>24</v>
      </c>
      <c r="P482">
        <v>172</v>
      </c>
      <c r="Q482">
        <v>27.5</v>
      </c>
      <c r="R482">
        <v>5</v>
      </c>
      <c r="S482">
        <v>1</v>
      </c>
      <c r="T482" t="s">
        <v>182</v>
      </c>
      <c r="U482" t="s">
        <v>182</v>
      </c>
      <c r="V482" t="s">
        <v>7</v>
      </c>
      <c r="W482" t="s">
        <v>182</v>
      </c>
      <c r="X482">
        <v>3</v>
      </c>
      <c r="Y482" t="s">
        <v>182</v>
      </c>
      <c r="Z482" t="s">
        <v>182</v>
      </c>
      <c r="AA482" t="s">
        <v>182</v>
      </c>
      <c r="AB482" t="s">
        <v>182</v>
      </c>
      <c r="AC482">
        <v>55</v>
      </c>
      <c r="AD482">
        <v>2</v>
      </c>
      <c r="AE482">
        <v>1</v>
      </c>
      <c r="AF482">
        <v>2</v>
      </c>
      <c r="AG482" t="s">
        <v>182</v>
      </c>
      <c r="AH482" t="s">
        <v>182</v>
      </c>
      <c r="AI482" t="s">
        <v>182</v>
      </c>
      <c r="AJ482">
        <v>1</v>
      </c>
      <c r="AK482" t="s">
        <v>182</v>
      </c>
      <c r="AL482" t="s">
        <v>182</v>
      </c>
      <c r="AM482" t="s">
        <v>182</v>
      </c>
      <c r="AN482" t="s">
        <v>182</v>
      </c>
      <c r="AO482" t="b">
        <v>1</v>
      </c>
      <c r="AQ482" s="10">
        <f t="shared" si="14"/>
        <v>47801176.334799998</v>
      </c>
      <c r="AR482" s="10">
        <f t="shared" si="15"/>
        <v>7642629.9372499995</v>
      </c>
    </row>
    <row r="483" spans="1:44" x14ac:dyDescent="0.3">
      <c r="A483">
        <v>482</v>
      </c>
      <c r="B483">
        <v>11</v>
      </c>
      <c r="C483">
        <v>1</v>
      </c>
      <c r="D483">
        <v>27.5</v>
      </c>
      <c r="E483">
        <v>0.5</v>
      </c>
      <c r="F483">
        <v>277913.81589999999</v>
      </c>
      <c r="G483">
        <v>2019207</v>
      </c>
      <c r="H483">
        <v>24070</v>
      </c>
      <c r="I483">
        <v>1019</v>
      </c>
      <c r="J483" t="s">
        <v>180</v>
      </c>
      <c r="K483" t="s">
        <v>181</v>
      </c>
      <c r="L483" t="s">
        <v>180</v>
      </c>
      <c r="M483">
        <v>126417</v>
      </c>
      <c r="N483">
        <v>1</v>
      </c>
      <c r="O483">
        <v>26</v>
      </c>
      <c r="P483">
        <v>175</v>
      </c>
      <c r="Q483">
        <v>27.5</v>
      </c>
      <c r="R483">
        <v>3</v>
      </c>
      <c r="S483">
        <v>1</v>
      </c>
      <c r="T483" t="s">
        <v>182</v>
      </c>
      <c r="U483" t="s">
        <v>182</v>
      </c>
      <c r="V483" t="s">
        <v>7</v>
      </c>
      <c r="W483" t="s">
        <v>182</v>
      </c>
      <c r="X483">
        <v>2</v>
      </c>
      <c r="Y483" t="s">
        <v>182</v>
      </c>
      <c r="Z483" t="s">
        <v>182</v>
      </c>
      <c r="AA483">
        <v>6.0000000000000001E-3</v>
      </c>
      <c r="AB483" t="s">
        <v>182</v>
      </c>
      <c r="AC483">
        <v>57</v>
      </c>
      <c r="AD483">
        <v>2</v>
      </c>
      <c r="AE483">
        <v>1</v>
      </c>
      <c r="AF483">
        <v>2</v>
      </c>
      <c r="AG483" t="s">
        <v>182</v>
      </c>
      <c r="AH483" t="s">
        <v>182</v>
      </c>
      <c r="AI483" t="s">
        <v>182</v>
      </c>
      <c r="AJ483">
        <v>1</v>
      </c>
      <c r="AK483" t="s">
        <v>182</v>
      </c>
      <c r="AL483" t="s">
        <v>182</v>
      </c>
      <c r="AM483" t="s">
        <v>182</v>
      </c>
      <c r="AN483" t="s">
        <v>182</v>
      </c>
      <c r="AO483" t="b">
        <v>1</v>
      </c>
      <c r="AQ483" s="10">
        <f t="shared" si="14"/>
        <v>48634917.782499999</v>
      </c>
      <c r="AR483" s="10">
        <f t="shared" si="15"/>
        <v>7642629.9372499995</v>
      </c>
    </row>
    <row r="484" spans="1:44" x14ac:dyDescent="0.3">
      <c r="A484">
        <v>483</v>
      </c>
      <c r="B484">
        <v>11</v>
      </c>
      <c r="C484">
        <v>1</v>
      </c>
      <c r="D484">
        <v>27.5</v>
      </c>
      <c r="E484">
        <v>0.5</v>
      </c>
      <c r="F484">
        <v>277913.81589999999</v>
      </c>
      <c r="G484">
        <v>2019207</v>
      </c>
      <c r="H484">
        <v>24073</v>
      </c>
      <c r="I484">
        <v>1019</v>
      </c>
      <c r="J484" t="s">
        <v>180</v>
      </c>
      <c r="K484" t="s">
        <v>181</v>
      </c>
      <c r="L484" t="s">
        <v>180</v>
      </c>
      <c r="M484">
        <v>126417</v>
      </c>
      <c r="N484">
        <v>1</v>
      </c>
      <c r="O484">
        <v>7</v>
      </c>
      <c r="P484">
        <v>191</v>
      </c>
      <c r="Q484">
        <v>27.5</v>
      </c>
      <c r="R484">
        <v>10</v>
      </c>
      <c r="S484">
        <v>2</v>
      </c>
      <c r="T484" t="s">
        <v>182</v>
      </c>
      <c r="U484" t="s">
        <v>182</v>
      </c>
      <c r="V484" t="s">
        <v>7</v>
      </c>
      <c r="W484" t="s">
        <v>182</v>
      </c>
      <c r="X484">
        <v>3</v>
      </c>
      <c r="Y484" t="s">
        <v>182</v>
      </c>
      <c r="Z484" t="s">
        <v>182</v>
      </c>
      <c r="AA484" t="s">
        <v>182</v>
      </c>
      <c r="AB484" t="s">
        <v>182</v>
      </c>
      <c r="AC484">
        <v>56</v>
      </c>
      <c r="AD484">
        <v>2</v>
      </c>
      <c r="AE484">
        <v>1</v>
      </c>
      <c r="AF484">
        <v>2</v>
      </c>
      <c r="AG484" t="s">
        <v>182</v>
      </c>
      <c r="AH484" t="s">
        <v>182</v>
      </c>
      <c r="AI484" t="s">
        <v>182</v>
      </c>
      <c r="AJ484">
        <v>2</v>
      </c>
      <c r="AK484" t="s">
        <v>182</v>
      </c>
      <c r="AL484" t="s">
        <v>182</v>
      </c>
      <c r="AM484" t="s">
        <v>182</v>
      </c>
      <c r="AN484" t="s">
        <v>182</v>
      </c>
      <c r="AO484" t="b">
        <v>1</v>
      </c>
      <c r="AQ484" s="10">
        <f t="shared" si="14"/>
        <v>53081538.836899996</v>
      </c>
      <c r="AR484" s="10">
        <f t="shared" si="15"/>
        <v>7642629.9372499995</v>
      </c>
    </row>
    <row r="485" spans="1:44" x14ac:dyDescent="0.3">
      <c r="A485">
        <v>484</v>
      </c>
      <c r="B485">
        <v>11</v>
      </c>
      <c r="C485">
        <v>1</v>
      </c>
      <c r="D485">
        <v>27.5</v>
      </c>
      <c r="E485">
        <v>0.5</v>
      </c>
      <c r="F485">
        <v>277913.81589999999</v>
      </c>
      <c r="G485">
        <v>2019207</v>
      </c>
      <c r="H485">
        <v>24073</v>
      </c>
      <c r="I485">
        <v>1019</v>
      </c>
      <c r="J485" t="s">
        <v>180</v>
      </c>
      <c r="K485" t="s">
        <v>181</v>
      </c>
      <c r="L485" t="s">
        <v>180</v>
      </c>
      <c r="M485">
        <v>126417</v>
      </c>
      <c r="N485">
        <v>1</v>
      </c>
      <c r="O485">
        <v>26</v>
      </c>
      <c r="P485">
        <v>170</v>
      </c>
      <c r="Q485">
        <v>27.5</v>
      </c>
      <c r="R485">
        <v>5</v>
      </c>
      <c r="S485">
        <v>2</v>
      </c>
      <c r="T485" t="s">
        <v>182</v>
      </c>
      <c r="U485" t="s">
        <v>182</v>
      </c>
      <c r="V485" t="s">
        <v>7</v>
      </c>
      <c r="W485" t="s">
        <v>182</v>
      </c>
      <c r="X485">
        <v>2</v>
      </c>
      <c r="Y485" t="s">
        <v>182</v>
      </c>
      <c r="Z485" t="s">
        <v>182</v>
      </c>
      <c r="AA485">
        <v>3.0000000000000001E-3</v>
      </c>
      <c r="AB485" t="s">
        <v>182</v>
      </c>
      <c r="AC485">
        <v>57</v>
      </c>
      <c r="AD485">
        <v>2</v>
      </c>
      <c r="AE485">
        <v>1</v>
      </c>
      <c r="AF485" t="s">
        <v>182</v>
      </c>
      <c r="AG485" t="s">
        <v>182</v>
      </c>
      <c r="AH485" t="s">
        <v>182</v>
      </c>
      <c r="AI485" t="s">
        <v>182</v>
      </c>
      <c r="AJ485">
        <v>1</v>
      </c>
      <c r="AK485" t="s">
        <v>182</v>
      </c>
      <c r="AL485" t="s">
        <v>182</v>
      </c>
      <c r="AM485" t="s">
        <v>182</v>
      </c>
      <c r="AN485" t="s">
        <v>182</v>
      </c>
      <c r="AO485" t="b">
        <v>1</v>
      </c>
      <c r="AQ485" s="10">
        <f t="shared" si="14"/>
        <v>47245348.702999994</v>
      </c>
      <c r="AR485" s="10">
        <f t="shared" si="15"/>
        <v>7642629.9372499995</v>
      </c>
    </row>
    <row r="486" spans="1:44" x14ac:dyDescent="0.3">
      <c r="A486">
        <v>485</v>
      </c>
      <c r="B486">
        <v>11</v>
      </c>
      <c r="C486">
        <v>1</v>
      </c>
      <c r="D486">
        <v>27.5</v>
      </c>
      <c r="E486">
        <v>0.5</v>
      </c>
      <c r="F486">
        <v>277913.81589999999</v>
      </c>
      <c r="G486">
        <v>2019207</v>
      </c>
      <c r="H486">
        <v>24073</v>
      </c>
      <c r="I486">
        <v>1019</v>
      </c>
      <c r="J486" t="s">
        <v>180</v>
      </c>
      <c r="K486" t="s">
        <v>181</v>
      </c>
      <c r="L486" t="s">
        <v>180</v>
      </c>
      <c r="M486">
        <v>126417</v>
      </c>
      <c r="N486">
        <v>1</v>
      </c>
      <c r="O486">
        <v>27</v>
      </c>
      <c r="P486">
        <v>159</v>
      </c>
      <c r="Q486">
        <v>27.5</v>
      </c>
      <c r="R486">
        <v>6</v>
      </c>
      <c r="S486">
        <v>1</v>
      </c>
      <c r="T486" t="s">
        <v>182</v>
      </c>
      <c r="U486" t="s">
        <v>182</v>
      </c>
      <c r="V486" t="s">
        <v>7</v>
      </c>
      <c r="W486" t="s">
        <v>182</v>
      </c>
      <c r="X486">
        <v>2</v>
      </c>
      <c r="Y486" t="s">
        <v>182</v>
      </c>
      <c r="Z486" t="s">
        <v>182</v>
      </c>
      <c r="AA486" t="s">
        <v>182</v>
      </c>
      <c r="AB486" t="s">
        <v>182</v>
      </c>
      <c r="AC486">
        <v>57</v>
      </c>
      <c r="AD486">
        <v>2</v>
      </c>
      <c r="AE486">
        <v>1</v>
      </c>
      <c r="AF486">
        <v>1</v>
      </c>
      <c r="AG486" t="s">
        <v>182</v>
      </c>
      <c r="AH486" t="s">
        <v>182</v>
      </c>
      <c r="AI486" t="s">
        <v>182</v>
      </c>
      <c r="AJ486">
        <v>1</v>
      </c>
      <c r="AK486" t="s">
        <v>182</v>
      </c>
      <c r="AL486" t="s">
        <v>182</v>
      </c>
      <c r="AM486" t="s">
        <v>182</v>
      </c>
      <c r="AN486" t="s">
        <v>182</v>
      </c>
      <c r="AO486" t="b">
        <v>1</v>
      </c>
      <c r="AQ486" s="10">
        <f t="shared" si="14"/>
        <v>44188296.728099994</v>
      </c>
      <c r="AR486" s="10">
        <f t="shared" si="15"/>
        <v>7642629.9372499995</v>
      </c>
    </row>
    <row r="487" spans="1:44" x14ac:dyDescent="0.3">
      <c r="A487">
        <v>486</v>
      </c>
      <c r="B487">
        <v>11</v>
      </c>
      <c r="C487">
        <v>1</v>
      </c>
      <c r="D487">
        <v>27.5</v>
      </c>
      <c r="E487">
        <v>0.5</v>
      </c>
      <c r="F487">
        <v>277913.81589999999</v>
      </c>
      <c r="G487">
        <v>2019207</v>
      </c>
      <c r="H487">
        <v>24073</v>
      </c>
      <c r="I487">
        <v>1019</v>
      </c>
      <c r="J487" t="s">
        <v>180</v>
      </c>
      <c r="K487" t="s">
        <v>181</v>
      </c>
      <c r="L487" t="s">
        <v>180</v>
      </c>
      <c r="M487">
        <v>126417</v>
      </c>
      <c r="N487">
        <v>1</v>
      </c>
      <c r="O487">
        <v>63</v>
      </c>
      <c r="P487">
        <v>185</v>
      </c>
      <c r="Q487">
        <v>27.5</v>
      </c>
      <c r="R487">
        <v>5</v>
      </c>
      <c r="S487">
        <v>2</v>
      </c>
      <c r="T487" t="s">
        <v>182</v>
      </c>
      <c r="U487" t="s">
        <v>182</v>
      </c>
      <c r="V487" t="s">
        <v>7</v>
      </c>
      <c r="W487" t="s">
        <v>182</v>
      </c>
      <c r="X487">
        <v>2</v>
      </c>
      <c r="Y487" t="s">
        <v>182</v>
      </c>
      <c r="Z487" t="s">
        <v>182</v>
      </c>
      <c r="AA487">
        <v>3.0000000000000001E-3</v>
      </c>
      <c r="AB487" t="s">
        <v>182</v>
      </c>
      <c r="AC487">
        <v>57</v>
      </c>
      <c r="AD487">
        <v>2</v>
      </c>
      <c r="AE487">
        <v>1</v>
      </c>
      <c r="AF487" t="s">
        <v>182</v>
      </c>
      <c r="AG487" t="s">
        <v>182</v>
      </c>
      <c r="AH487" t="s">
        <v>182</v>
      </c>
      <c r="AI487" t="s">
        <v>182</v>
      </c>
      <c r="AJ487">
        <v>1</v>
      </c>
      <c r="AK487" t="s">
        <v>182</v>
      </c>
      <c r="AL487" t="s">
        <v>182</v>
      </c>
      <c r="AM487" t="s">
        <v>182</v>
      </c>
      <c r="AN487" t="s">
        <v>182</v>
      </c>
      <c r="AO487" t="b">
        <v>1</v>
      </c>
      <c r="AQ487" s="10">
        <f t="shared" si="14"/>
        <v>51414055.941500001</v>
      </c>
      <c r="AR487" s="10">
        <f t="shared" si="15"/>
        <v>7642629.9372499995</v>
      </c>
    </row>
    <row r="488" spans="1:44" x14ac:dyDescent="0.3">
      <c r="A488">
        <v>487</v>
      </c>
      <c r="B488">
        <v>11</v>
      </c>
      <c r="C488">
        <v>1</v>
      </c>
      <c r="D488">
        <v>27.5</v>
      </c>
      <c r="E488">
        <v>0.5</v>
      </c>
      <c r="F488">
        <v>277913.81589999999</v>
      </c>
      <c r="G488">
        <v>2019207</v>
      </c>
      <c r="H488">
        <v>24074</v>
      </c>
      <c r="I488">
        <v>1019</v>
      </c>
      <c r="J488" t="s">
        <v>180</v>
      </c>
      <c r="K488" t="s">
        <v>181</v>
      </c>
      <c r="L488" t="s">
        <v>180</v>
      </c>
      <c r="M488">
        <v>126417</v>
      </c>
      <c r="N488">
        <v>1</v>
      </c>
      <c r="O488">
        <v>4</v>
      </c>
      <c r="P488">
        <v>210</v>
      </c>
      <c r="Q488">
        <v>27.5</v>
      </c>
      <c r="R488">
        <v>5</v>
      </c>
      <c r="S488">
        <v>2</v>
      </c>
      <c r="T488" t="s">
        <v>182</v>
      </c>
      <c r="U488" t="s">
        <v>182</v>
      </c>
      <c r="V488" t="s">
        <v>7</v>
      </c>
      <c r="W488" t="s">
        <v>182</v>
      </c>
      <c r="X488">
        <v>3</v>
      </c>
      <c r="Y488" t="s">
        <v>182</v>
      </c>
      <c r="Z488" t="s">
        <v>182</v>
      </c>
      <c r="AA488">
        <v>5.0000000000000001E-3</v>
      </c>
      <c r="AB488" t="s">
        <v>182</v>
      </c>
      <c r="AC488">
        <v>57</v>
      </c>
      <c r="AD488">
        <v>2</v>
      </c>
      <c r="AE488">
        <v>1</v>
      </c>
      <c r="AF488">
        <v>1</v>
      </c>
      <c r="AG488" t="s">
        <v>182</v>
      </c>
      <c r="AH488" t="s">
        <v>182</v>
      </c>
      <c r="AI488" t="s">
        <v>182</v>
      </c>
      <c r="AJ488">
        <v>1</v>
      </c>
      <c r="AK488" t="s">
        <v>182</v>
      </c>
      <c r="AL488" t="s">
        <v>182</v>
      </c>
      <c r="AM488" t="s">
        <v>182</v>
      </c>
      <c r="AN488" t="s">
        <v>182</v>
      </c>
      <c r="AO488" t="b">
        <v>1</v>
      </c>
      <c r="AQ488" s="10">
        <f t="shared" si="14"/>
        <v>58361901.338999994</v>
      </c>
      <c r="AR488" s="10">
        <f t="shared" si="15"/>
        <v>7642629.9372499995</v>
      </c>
    </row>
    <row r="489" spans="1:44" x14ac:dyDescent="0.3">
      <c r="A489">
        <v>488</v>
      </c>
      <c r="B489">
        <v>11</v>
      </c>
      <c r="C489">
        <v>1</v>
      </c>
      <c r="D489">
        <v>27.5</v>
      </c>
      <c r="E489">
        <v>0.5</v>
      </c>
      <c r="F489">
        <v>277913.81589999999</v>
      </c>
      <c r="G489">
        <v>2019207</v>
      </c>
      <c r="H489">
        <v>24074</v>
      </c>
      <c r="I489">
        <v>1019</v>
      </c>
      <c r="J489" t="s">
        <v>180</v>
      </c>
      <c r="K489" t="s">
        <v>181</v>
      </c>
      <c r="L489" t="s">
        <v>180</v>
      </c>
      <c r="M489">
        <v>126417</v>
      </c>
      <c r="N489">
        <v>1</v>
      </c>
      <c r="O489">
        <v>12</v>
      </c>
      <c r="P489">
        <v>192</v>
      </c>
      <c r="Q489">
        <v>27.5</v>
      </c>
      <c r="R489">
        <v>6</v>
      </c>
      <c r="S489">
        <v>2</v>
      </c>
      <c r="T489" t="s">
        <v>182</v>
      </c>
      <c r="U489" t="s">
        <v>182</v>
      </c>
      <c r="V489" t="s">
        <v>7</v>
      </c>
      <c r="W489" t="s">
        <v>182</v>
      </c>
      <c r="X489">
        <v>4</v>
      </c>
      <c r="Y489" t="s">
        <v>182</v>
      </c>
      <c r="Z489" t="s">
        <v>182</v>
      </c>
      <c r="AA489">
        <v>6.0000000000000001E-3</v>
      </c>
      <c r="AB489" t="s">
        <v>182</v>
      </c>
      <c r="AC489">
        <v>57</v>
      </c>
      <c r="AD489">
        <v>2</v>
      </c>
      <c r="AE489">
        <v>1</v>
      </c>
      <c r="AF489">
        <v>1</v>
      </c>
      <c r="AG489" t="s">
        <v>182</v>
      </c>
      <c r="AH489" t="s">
        <v>182</v>
      </c>
      <c r="AI489" t="s">
        <v>182</v>
      </c>
      <c r="AJ489">
        <v>1</v>
      </c>
      <c r="AK489" t="s">
        <v>182</v>
      </c>
      <c r="AL489" t="s">
        <v>182</v>
      </c>
      <c r="AM489" t="s">
        <v>182</v>
      </c>
      <c r="AN489" t="s">
        <v>182</v>
      </c>
      <c r="AO489" t="b">
        <v>1</v>
      </c>
      <c r="AQ489" s="10">
        <f t="shared" si="14"/>
        <v>53359452.652799994</v>
      </c>
      <c r="AR489" s="10">
        <f t="shared" si="15"/>
        <v>7642629.9372499995</v>
      </c>
    </row>
    <row r="490" spans="1:44" x14ac:dyDescent="0.3">
      <c r="A490">
        <v>489</v>
      </c>
      <c r="B490">
        <v>11</v>
      </c>
      <c r="C490">
        <v>1</v>
      </c>
      <c r="D490">
        <v>27.5</v>
      </c>
      <c r="E490">
        <v>0.5</v>
      </c>
      <c r="F490">
        <v>277913.81589999999</v>
      </c>
      <c r="G490">
        <v>2019207</v>
      </c>
      <c r="H490">
        <v>24074</v>
      </c>
      <c r="I490">
        <v>1019</v>
      </c>
      <c r="J490" t="s">
        <v>180</v>
      </c>
      <c r="K490" t="s">
        <v>181</v>
      </c>
      <c r="L490" t="s">
        <v>180</v>
      </c>
      <c r="M490">
        <v>126417</v>
      </c>
      <c r="N490">
        <v>1</v>
      </c>
      <c r="O490">
        <v>30</v>
      </c>
      <c r="P490">
        <v>184</v>
      </c>
      <c r="Q490">
        <v>27.5</v>
      </c>
      <c r="R490">
        <v>5</v>
      </c>
      <c r="S490">
        <v>1</v>
      </c>
      <c r="T490" t="s">
        <v>182</v>
      </c>
      <c r="U490" t="s">
        <v>182</v>
      </c>
      <c r="V490" t="s">
        <v>7</v>
      </c>
      <c r="W490" t="s">
        <v>182</v>
      </c>
      <c r="X490">
        <v>4</v>
      </c>
      <c r="Y490" t="s">
        <v>182</v>
      </c>
      <c r="Z490" t="s">
        <v>182</v>
      </c>
      <c r="AA490">
        <v>3.0000000000000001E-3</v>
      </c>
      <c r="AB490" t="s">
        <v>182</v>
      </c>
      <c r="AC490">
        <v>55</v>
      </c>
      <c r="AD490">
        <v>2</v>
      </c>
      <c r="AE490">
        <v>1</v>
      </c>
      <c r="AF490">
        <v>1</v>
      </c>
      <c r="AG490" t="s">
        <v>182</v>
      </c>
      <c r="AH490" t="s">
        <v>182</v>
      </c>
      <c r="AI490" t="s">
        <v>182</v>
      </c>
      <c r="AJ490">
        <v>1</v>
      </c>
      <c r="AK490" t="s">
        <v>182</v>
      </c>
      <c r="AL490" t="s">
        <v>182</v>
      </c>
      <c r="AM490" t="s">
        <v>182</v>
      </c>
      <c r="AN490" t="s">
        <v>182</v>
      </c>
      <c r="AO490" t="b">
        <v>1</v>
      </c>
      <c r="AQ490" s="10">
        <f t="shared" si="14"/>
        <v>51136142.125599995</v>
      </c>
      <c r="AR490" s="10">
        <f t="shared" si="15"/>
        <v>7642629.9372499995</v>
      </c>
    </row>
    <row r="491" spans="1:44" x14ac:dyDescent="0.3">
      <c r="A491">
        <v>490</v>
      </c>
      <c r="B491">
        <v>11</v>
      </c>
      <c r="C491">
        <v>1</v>
      </c>
      <c r="D491">
        <v>27.5</v>
      </c>
      <c r="E491">
        <v>0.5</v>
      </c>
      <c r="F491">
        <v>277913.81589999999</v>
      </c>
      <c r="G491">
        <v>2019207</v>
      </c>
      <c r="H491">
        <v>24074</v>
      </c>
      <c r="I491">
        <v>1019</v>
      </c>
      <c r="J491" t="s">
        <v>180</v>
      </c>
      <c r="K491" t="s">
        <v>181</v>
      </c>
      <c r="L491" t="s">
        <v>180</v>
      </c>
      <c r="M491">
        <v>126417</v>
      </c>
      <c r="N491">
        <v>1</v>
      </c>
      <c r="O491">
        <v>36</v>
      </c>
      <c r="P491">
        <v>217</v>
      </c>
      <c r="Q491">
        <v>27.5</v>
      </c>
      <c r="R491">
        <v>5</v>
      </c>
      <c r="S491">
        <v>2</v>
      </c>
      <c r="T491" t="s">
        <v>182</v>
      </c>
      <c r="U491" t="s">
        <v>182</v>
      </c>
      <c r="V491" t="s">
        <v>7</v>
      </c>
      <c r="W491" t="s">
        <v>182</v>
      </c>
      <c r="X491">
        <v>2</v>
      </c>
      <c r="Y491" t="s">
        <v>182</v>
      </c>
      <c r="Z491" t="s">
        <v>182</v>
      </c>
      <c r="AA491">
        <v>1.6E-2</v>
      </c>
      <c r="AB491" t="s">
        <v>182</v>
      </c>
      <c r="AC491">
        <v>56</v>
      </c>
      <c r="AD491">
        <v>2</v>
      </c>
      <c r="AE491">
        <v>1</v>
      </c>
      <c r="AF491">
        <v>1</v>
      </c>
      <c r="AG491" t="s">
        <v>182</v>
      </c>
      <c r="AH491" t="s">
        <v>182</v>
      </c>
      <c r="AI491" t="s">
        <v>182</v>
      </c>
      <c r="AJ491">
        <v>1</v>
      </c>
      <c r="AK491" t="s">
        <v>182</v>
      </c>
      <c r="AL491" t="s">
        <v>182</v>
      </c>
      <c r="AM491" t="s">
        <v>182</v>
      </c>
      <c r="AN491" t="s">
        <v>182</v>
      </c>
      <c r="AO491" t="b">
        <v>1</v>
      </c>
      <c r="AQ491" s="10">
        <f t="shared" si="14"/>
        <v>60307298.050299995</v>
      </c>
      <c r="AR491" s="10">
        <f t="shared" si="15"/>
        <v>7642629.9372499995</v>
      </c>
    </row>
    <row r="492" spans="1:44" x14ac:dyDescent="0.3">
      <c r="A492">
        <v>491</v>
      </c>
      <c r="B492">
        <v>11</v>
      </c>
      <c r="C492">
        <v>1</v>
      </c>
      <c r="D492">
        <v>27.5</v>
      </c>
      <c r="E492">
        <v>0.5</v>
      </c>
      <c r="F492">
        <v>277913.81589999999</v>
      </c>
      <c r="G492">
        <v>2019207</v>
      </c>
      <c r="H492">
        <v>24074</v>
      </c>
      <c r="I492">
        <v>1019</v>
      </c>
      <c r="J492" t="s">
        <v>180</v>
      </c>
      <c r="K492" t="s">
        <v>181</v>
      </c>
      <c r="L492" t="s">
        <v>180</v>
      </c>
      <c r="M492">
        <v>126417</v>
      </c>
      <c r="N492">
        <v>1</v>
      </c>
      <c r="O492">
        <v>46</v>
      </c>
      <c r="P492">
        <v>183</v>
      </c>
      <c r="Q492">
        <v>27.5</v>
      </c>
      <c r="R492">
        <v>5</v>
      </c>
      <c r="S492">
        <v>2</v>
      </c>
      <c r="T492" t="s">
        <v>182</v>
      </c>
      <c r="U492" t="s">
        <v>182</v>
      </c>
      <c r="V492" t="s">
        <v>7</v>
      </c>
      <c r="W492" t="s">
        <v>182</v>
      </c>
      <c r="X492">
        <v>4</v>
      </c>
      <c r="Y492" t="s">
        <v>182</v>
      </c>
      <c r="Z492" t="s">
        <v>182</v>
      </c>
      <c r="AA492">
        <v>3.0000000000000001E-3</v>
      </c>
      <c r="AB492" t="s">
        <v>182</v>
      </c>
      <c r="AC492">
        <v>57</v>
      </c>
      <c r="AD492">
        <v>2</v>
      </c>
      <c r="AE492">
        <v>1</v>
      </c>
      <c r="AF492">
        <v>1</v>
      </c>
      <c r="AG492" t="s">
        <v>182</v>
      </c>
      <c r="AH492" t="s">
        <v>182</v>
      </c>
      <c r="AI492" t="s">
        <v>182</v>
      </c>
      <c r="AJ492">
        <v>1</v>
      </c>
      <c r="AK492" t="s">
        <v>182</v>
      </c>
      <c r="AL492" t="s">
        <v>182</v>
      </c>
      <c r="AM492" t="s">
        <v>182</v>
      </c>
      <c r="AN492" t="s">
        <v>182</v>
      </c>
      <c r="AO492" t="b">
        <v>1</v>
      </c>
      <c r="AQ492" s="10">
        <f t="shared" si="14"/>
        <v>50858228.309699997</v>
      </c>
      <c r="AR492" s="10">
        <f t="shared" si="15"/>
        <v>7642629.9372499995</v>
      </c>
    </row>
    <row r="493" spans="1:44" x14ac:dyDescent="0.3">
      <c r="A493">
        <v>492</v>
      </c>
      <c r="B493">
        <v>11</v>
      </c>
      <c r="C493">
        <v>1</v>
      </c>
      <c r="D493">
        <v>27.5</v>
      </c>
      <c r="E493">
        <v>0.5</v>
      </c>
      <c r="F493">
        <v>277913.81589999999</v>
      </c>
      <c r="G493">
        <v>2019207</v>
      </c>
      <c r="H493">
        <v>24074</v>
      </c>
      <c r="I493">
        <v>1019</v>
      </c>
      <c r="J493" t="s">
        <v>180</v>
      </c>
      <c r="K493" t="s">
        <v>181</v>
      </c>
      <c r="L493" t="s">
        <v>180</v>
      </c>
      <c r="M493">
        <v>126417</v>
      </c>
      <c r="N493">
        <v>1</v>
      </c>
      <c r="O493">
        <v>48</v>
      </c>
      <c r="P493">
        <v>188</v>
      </c>
      <c r="Q493">
        <v>27.5</v>
      </c>
      <c r="R493">
        <v>7</v>
      </c>
      <c r="S493">
        <v>1</v>
      </c>
      <c r="T493" t="s">
        <v>182</v>
      </c>
      <c r="U493" t="s">
        <v>182</v>
      </c>
      <c r="V493" t="s">
        <v>7</v>
      </c>
      <c r="W493" t="s">
        <v>182</v>
      </c>
      <c r="X493">
        <v>3</v>
      </c>
      <c r="Y493" t="s">
        <v>182</v>
      </c>
      <c r="Z493" t="s">
        <v>182</v>
      </c>
      <c r="AA493">
        <v>3.0000000000000001E-3</v>
      </c>
      <c r="AB493" t="s">
        <v>182</v>
      </c>
      <c r="AC493">
        <v>56</v>
      </c>
      <c r="AD493">
        <v>2</v>
      </c>
      <c r="AE493">
        <v>1</v>
      </c>
      <c r="AF493">
        <v>1</v>
      </c>
      <c r="AG493" t="s">
        <v>182</v>
      </c>
      <c r="AH493" t="s">
        <v>182</v>
      </c>
      <c r="AI493" t="s">
        <v>182</v>
      </c>
      <c r="AJ493">
        <v>1</v>
      </c>
      <c r="AK493" t="s">
        <v>182</v>
      </c>
      <c r="AL493" t="s">
        <v>182</v>
      </c>
      <c r="AM493" t="s">
        <v>182</v>
      </c>
      <c r="AN493" t="s">
        <v>182</v>
      </c>
      <c r="AO493" t="b">
        <v>1</v>
      </c>
      <c r="AQ493" s="10">
        <f t="shared" si="14"/>
        <v>52247797.389199995</v>
      </c>
      <c r="AR493" s="10">
        <f t="shared" si="15"/>
        <v>7642629.9372499995</v>
      </c>
    </row>
    <row r="494" spans="1:44" x14ac:dyDescent="0.3">
      <c r="A494">
        <v>493</v>
      </c>
      <c r="B494">
        <v>11</v>
      </c>
      <c r="C494">
        <v>1</v>
      </c>
      <c r="D494">
        <v>27.5</v>
      </c>
      <c r="E494">
        <v>0.5</v>
      </c>
      <c r="F494">
        <v>277913.81589999999</v>
      </c>
      <c r="G494">
        <v>2019207</v>
      </c>
      <c r="H494">
        <v>24074</v>
      </c>
      <c r="I494">
        <v>1019</v>
      </c>
      <c r="J494" t="s">
        <v>180</v>
      </c>
      <c r="K494" t="s">
        <v>181</v>
      </c>
      <c r="L494" t="s">
        <v>180</v>
      </c>
      <c r="M494">
        <v>126417</v>
      </c>
      <c r="N494">
        <v>1</v>
      </c>
      <c r="O494">
        <v>50</v>
      </c>
      <c r="P494">
        <v>173</v>
      </c>
      <c r="Q494">
        <v>27.5</v>
      </c>
      <c r="R494">
        <v>9</v>
      </c>
      <c r="S494">
        <v>1</v>
      </c>
      <c r="T494" t="s">
        <v>182</v>
      </c>
      <c r="U494" t="s">
        <v>182</v>
      </c>
      <c r="V494" t="s">
        <v>7</v>
      </c>
      <c r="W494" t="s">
        <v>182</v>
      </c>
      <c r="X494">
        <v>2</v>
      </c>
      <c r="Y494" t="s">
        <v>182</v>
      </c>
      <c r="Z494" t="s">
        <v>182</v>
      </c>
      <c r="AA494">
        <v>3.0000000000000001E-3</v>
      </c>
      <c r="AB494" t="s">
        <v>182</v>
      </c>
      <c r="AC494">
        <v>57</v>
      </c>
      <c r="AD494">
        <v>2</v>
      </c>
      <c r="AE494">
        <v>1</v>
      </c>
      <c r="AF494">
        <v>1</v>
      </c>
      <c r="AG494" t="s">
        <v>182</v>
      </c>
      <c r="AH494" t="s">
        <v>182</v>
      </c>
      <c r="AI494" t="s">
        <v>182</v>
      </c>
      <c r="AJ494">
        <v>1</v>
      </c>
      <c r="AK494" t="s">
        <v>182</v>
      </c>
      <c r="AL494" t="s">
        <v>182</v>
      </c>
      <c r="AM494" t="s">
        <v>182</v>
      </c>
      <c r="AN494" t="s">
        <v>182</v>
      </c>
      <c r="AO494" t="b">
        <v>1</v>
      </c>
      <c r="AQ494" s="10">
        <f t="shared" si="14"/>
        <v>48079090.150699995</v>
      </c>
      <c r="AR494" s="10">
        <f t="shared" si="15"/>
        <v>7642629.9372499995</v>
      </c>
    </row>
    <row r="495" spans="1:44" x14ac:dyDescent="0.3">
      <c r="A495">
        <v>494</v>
      </c>
      <c r="B495">
        <v>11</v>
      </c>
      <c r="C495">
        <v>1</v>
      </c>
      <c r="D495">
        <v>27.5</v>
      </c>
      <c r="E495">
        <v>0.5</v>
      </c>
      <c r="F495">
        <v>277913.81589999999</v>
      </c>
      <c r="G495">
        <v>2019207</v>
      </c>
      <c r="H495">
        <v>24074</v>
      </c>
      <c r="I495">
        <v>1019</v>
      </c>
      <c r="J495" t="s">
        <v>180</v>
      </c>
      <c r="K495" t="s">
        <v>181</v>
      </c>
      <c r="L495" t="s">
        <v>180</v>
      </c>
      <c r="M495">
        <v>126417</v>
      </c>
      <c r="N495">
        <v>1</v>
      </c>
      <c r="O495">
        <v>67</v>
      </c>
      <c r="P495">
        <v>212</v>
      </c>
      <c r="Q495">
        <v>27.5</v>
      </c>
      <c r="R495">
        <v>5</v>
      </c>
      <c r="S495">
        <v>2</v>
      </c>
      <c r="T495" t="s">
        <v>182</v>
      </c>
      <c r="U495" t="s">
        <v>182</v>
      </c>
      <c r="V495" t="s">
        <v>7</v>
      </c>
      <c r="W495" t="s">
        <v>182</v>
      </c>
      <c r="X495">
        <v>3</v>
      </c>
      <c r="Y495" t="s">
        <v>182</v>
      </c>
      <c r="Z495" t="s">
        <v>182</v>
      </c>
      <c r="AA495">
        <v>5.0000000000000001E-3</v>
      </c>
      <c r="AB495" t="s">
        <v>182</v>
      </c>
      <c r="AC495">
        <v>57</v>
      </c>
      <c r="AD495">
        <v>2</v>
      </c>
      <c r="AE495">
        <v>1</v>
      </c>
      <c r="AF495">
        <v>1</v>
      </c>
      <c r="AG495" t="s">
        <v>182</v>
      </c>
      <c r="AH495" t="s">
        <v>182</v>
      </c>
      <c r="AI495" t="s">
        <v>182</v>
      </c>
      <c r="AJ495">
        <v>1</v>
      </c>
      <c r="AK495" t="s">
        <v>182</v>
      </c>
      <c r="AL495" t="s">
        <v>182</v>
      </c>
      <c r="AM495" t="s">
        <v>182</v>
      </c>
      <c r="AN495" t="s">
        <v>182</v>
      </c>
      <c r="AO495" t="b">
        <v>1</v>
      </c>
      <c r="AQ495" s="10">
        <f t="shared" si="14"/>
        <v>58917728.970799997</v>
      </c>
      <c r="AR495" s="10">
        <f t="shared" si="15"/>
        <v>7642629.9372499995</v>
      </c>
    </row>
    <row r="496" spans="1:44" x14ac:dyDescent="0.3">
      <c r="A496">
        <v>495</v>
      </c>
      <c r="B496">
        <v>11</v>
      </c>
      <c r="C496">
        <v>1</v>
      </c>
      <c r="D496">
        <v>27.5</v>
      </c>
      <c r="E496">
        <v>0.5</v>
      </c>
      <c r="F496">
        <v>277913.81589999999</v>
      </c>
      <c r="G496">
        <v>2019207</v>
      </c>
      <c r="H496">
        <v>24074</v>
      </c>
      <c r="I496">
        <v>1019</v>
      </c>
      <c r="J496" t="s">
        <v>180</v>
      </c>
      <c r="K496" t="s">
        <v>181</v>
      </c>
      <c r="L496" t="s">
        <v>180</v>
      </c>
      <c r="M496">
        <v>126417</v>
      </c>
      <c r="N496">
        <v>1</v>
      </c>
      <c r="O496">
        <v>73</v>
      </c>
      <c r="P496">
        <v>188</v>
      </c>
      <c r="Q496">
        <v>27.5</v>
      </c>
      <c r="R496">
        <v>5</v>
      </c>
      <c r="S496">
        <v>1</v>
      </c>
      <c r="T496" t="s">
        <v>182</v>
      </c>
      <c r="U496" t="s">
        <v>182</v>
      </c>
      <c r="V496" t="s">
        <v>7</v>
      </c>
      <c r="W496" t="s">
        <v>182</v>
      </c>
      <c r="X496">
        <v>4</v>
      </c>
      <c r="Y496" t="s">
        <v>182</v>
      </c>
      <c r="Z496" t="s">
        <v>182</v>
      </c>
      <c r="AA496">
        <v>3.0000000000000001E-3</v>
      </c>
      <c r="AB496" t="s">
        <v>182</v>
      </c>
      <c r="AC496">
        <v>55</v>
      </c>
      <c r="AD496">
        <v>2</v>
      </c>
      <c r="AE496">
        <v>1</v>
      </c>
      <c r="AF496">
        <v>1</v>
      </c>
      <c r="AG496" t="s">
        <v>182</v>
      </c>
      <c r="AH496" t="s">
        <v>182</v>
      </c>
      <c r="AI496" t="s">
        <v>182</v>
      </c>
      <c r="AJ496">
        <v>1</v>
      </c>
      <c r="AK496" t="s">
        <v>182</v>
      </c>
      <c r="AL496" t="s">
        <v>182</v>
      </c>
      <c r="AM496" t="s">
        <v>182</v>
      </c>
      <c r="AN496" t="s">
        <v>182</v>
      </c>
      <c r="AO496" t="b">
        <v>1</v>
      </c>
      <c r="AQ496" s="10">
        <f t="shared" si="14"/>
        <v>52247797.389199995</v>
      </c>
      <c r="AR496" s="10">
        <f t="shared" si="15"/>
        <v>7642629.9372499995</v>
      </c>
    </row>
    <row r="497" spans="1:44" x14ac:dyDescent="0.3">
      <c r="A497">
        <v>496</v>
      </c>
      <c r="B497">
        <v>11</v>
      </c>
      <c r="C497">
        <v>1</v>
      </c>
      <c r="D497">
        <v>27.5</v>
      </c>
      <c r="E497">
        <v>0.5</v>
      </c>
      <c r="F497">
        <v>277913.81589999999</v>
      </c>
      <c r="G497">
        <v>2019207</v>
      </c>
      <c r="H497">
        <v>24074</v>
      </c>
      <c r="I497">
        <v>1019</v>
      </c>
      <c r="J497" t="s">
        <v>180</v>
      </c>
      <c r="K497" t="s">
        <v>181</v>
      </c>
      <c r="L497" t="s">
        <v>180</v>
      </c>
      <c r="M497">
        <v>126417</v>
      </c>
      <c r="N497">
        <v>1</v>
      </c>
      <c r="O497">
        <v>75</v>
      </c>
      <c r="P497">
        <v>167</v>
      </c>
      <c r="Q497">
        <v>27.5</v>
      </c>
      <c r="R497">
        <v>5</v>
      </c>
      <c r="S497">
        <v>2</v>
      </c>
      <c r="T497" t="s">
        <v>182</v>
      </c>
      <c r="U497" t="s">
        <v>182</v>
      </c>
      <c r="V497" t="s">
        <v>7</v>
      </c>
      <c r="W497" t="s">
        <v>182</v>
      </c>
      <c r="X497">
        <v>4</v>
      </c>
      <c r="Y497" t="s">
        <v>182</v>
      </c>
      <c r="Z497" t="s">
        <v>182</v>
      </c>
      <c r="AA497">
        <v>3.0000000000000001E-3</v>
      </c>
      <c r="AB497" t="s">
        <v>182</v>
      </c>
      <c r="AC497">
        <v>57</v>
      </c>
      <c r="AD497">
        <v>2</v>
      </c>
      <c r="AE497">
        <v>1</v>
      </c>
      <c r="AF497">
        <v>1</v>
      </c>
      <c r="AG497" t="s">
        <v>182</v>
      </c>
      <c r="AH497" t="s">
        <v>182</v>
      </c>
      <c r="AI497" t="s">
        <v>182</v>
      </c>
      <c r="AJ497">
        <v>1</v>
      </c>
      <c r="AK497" t="s">
        <v>182</v>
      </c>
      <c r="AL497" t="s">
        <v>182</v>
      </c>
      <c r="AM497" t="s">
        <v>182</v>
      </c>
      <c r="AN497" t="s">
        <v>182</v>
      </c>
      <c r="AO497" t="b">
        <v>1</v>
      </c>
      <c r="AQ497" s="10">
        <f t="shared" si="14"/>
        <v>46411607.2553</v>
      </c>
      <c r="AR497" s="10">
        <f t="shared" si="15"/>
        <v>7642629.9372499995</v>
      </c>
    </row>
    <row r="498" spans="1:44" x14ac:dyDescent="0.3">
      <c r="A498">
        <v>497</v>
      </c>
      <c r="B498">
        <v>11</v>
      </c>
      <c r="C498">
        <v>1</v>
      </c>
      <c r="D498">
        <v>27.5</v>
      </c>
      <c r="E498">
        <v>0.5</v>
      </c>
      <c r="F498">
        <v>277913.81589999999</v>
      </c>
      <c r="G498">
        <v>2019207</v>
      </c>
      <c r="H498">
        <v>24074</v>
      </c>
      <c r="I498">
        <v>1019</v>
      </c>
      <c r="J498" t="s">
        <v>180</v>
      </c>
      <c r="K498" t="s">
        <v>181</v>
      </c>
      <c r="L498" t="s">
        <v>180</v>
      </c>
      <c r="M498">
        <v>126417</v>
      </c>
      <c r="N498">
        <v>1</v>
      </c>
      <c r="O498">
        <v>76</v>
      </c>
      <c r="P498">
        <v>179</v>
      </c>
      <c r="Q498">
        <v>27.5</v>
      </c>
      <c r="R498">
        <v>9</v>
      </c>
      <c r="S498">
        <v>1</v>
      </c>
      <c r="T498" t="s">
        <v>182</v>
      </c>
      <c r="U498" t="s">
        <v>182</v>
      </c>
      <c r="V498" t="s">
        <v>7</v>
      </c>
      <c r="W498" t="s">
        <v>182</v>
      </c>
      <c r="X498">
        <v>2</v>
      </c>
      <c r="Y498" t="s">
        <v>182</v>
      </c>
      <c r="Z498" t="s">
        <v>182</v>
      </c>
      <c r="AA498">
        <v>3.0000000000000001E-3</v>
      </c>
      <c r="AB498" t="s">
        <v>182</v>
      </c>
      <c r="AC498">
        <v>57</v>
      </c>
      <c r="AD498">
        <v>2</v>
      </c>
      <c r="AE498">
        <v>1</v>
      </c>
      <c r="AF498">
        <v>1</v>
      </c>
      <c r="AG498" t="s">
        <v>182</v>
      </c>
      <c r="AH498" t="s">
        <v>182</v>
      </c>
      <c r="AI498" t="s">
        <v>182</v>
      </c>
      <c r="AJ498">
        <v>1</v>
      </c>
      <c r="AK498" t="s">
        <v>182</v>
      </c>
      <c r="AL498" t="s">
        <v>182</v>
      </c>
      <c r="AM498" t="s">
        <v>182</v>
      </c>
      <c r="AN498" t="s">
        <v>182</v>
      </c>
      <c r="AO498" t="b">
        <v>1</v>
      </c>
      <c r="AQ498" s="10">
        <f t="shared" si="14"/>
        <v>49746573.046099998</v>
      </c>
      <c r="AR498" s="10">
        <f t="shared" si="15"/>
        <v>7642629.9372499995</v>
      </c>
    </row>
    <row r="499" spans="1:44" x14ac:dyDescent="0.3">
      <c r="A499">
        <v>498</v>
      </c>
      <c r="B499">
        <v>11</v>
      </c>
      <c r="C499">
        <v>1</v>
      </c>
      <c r="D499">
        <v>27.5</v>
      </c>
      <c r="E499">
        <v>0.5</v>
      </c>
      <c r="F499">
        <v>277913.81589999999</v>
      </c>
      <c r="G499">
        <v>2019207</v>
      </c>
      <c r="H499">
        <v>24074</v>
      </c>
      <c r="I499">
        <v>1019</v>
      </c>
      <c r="J499" t="s">
        <v>180</v>
      </c>
      <c r="K499" t="s">
        <v>181</v>
      </c>
      <c r="L499" t="s">
        <v>180</v>
      </c>
      <c r="M499">
        <v>126417</v>
      </c>
      <c r="N499">
        <v>1</v>
      </c>
      <c r="O499">
        <v>82</v>
      </c>
      <c r="P499">
        <v>179</v>
      </c>
      <c r="Q499">
        <v>27.5</v>
      </c>
      <c r="R499">
        <v>6</v>
      </c>
      <c r="S499">
        <v>2</v>
      </c>
      <c r="T499" t="s">
        <v>182</v>
      </c>
      <c r="U499" t="s">
        <v>182</v>
      </c>
      <c r="V499" t="s">
        <v>7</v>
      </c>
      <c r="W499" t="s">
        <v>182</v>
      </c>
      <c r="X499">
        <v>4</v>
      </c>
      <c r="Y499" t="s">
        <v>182</v>
      </c>
      <c r="Z499" t="s">
        <v>182</v>
      </c>
      <c r="AA499">
        <v>6.0000000000000001E-3</v>
      </c>
      <c r="AB499" t="s">
        <v>182</v>
      </c>
      <c r="AC499">
        <v>57</v>
      </c>
      <c r="AD499">
        <v>2</v>
      </c>
      <c r="AE499">
        <v>1</v>
      </c>
      <c r="AF499">
        <v>1</v>
      </c>
      <c r="AG499" t="s">
        <v>182</v>
      </c>
      <c r="AH499" t="s">
        <v>182</v>
      </c>
      <c r="AI499" t="s">
        <v>182</v>
      </c>
      <c r="AJ499">
        <v>1</v>
      </c>
      <c r="AK499" t="s">
        <v>182</v>
      </c>
      <c r="AL499" t="s">
        <v>182</v>
      </c>
      <c r="AM499" t="s">
        <v>182</v>
      </c>
      <c r="AN499" t="s">
        <v>182</v>
      </c>
      <c r="AO499" t="b">
        <v>1</v>
      </c>
      <c r="AQ499" s="10">
        <f t="shared" si="14"/>
        <v>49746573.046099998</v>
      </c>
      <c r="AR499" s="10">
        <f t="shared" si="15"/>
        <v>7642629.9372499995</v>
      </c>
    </row>
    <row r="500" spans="1:44" x14ac:dyDescent="0.3">
      <c r="A500">
        <v>499</v>
      </c>
      <c r="B500">
        <v>11</v>
      </c>
      <c r="C500">
        <v>1</v>
      </c>
      <c r="D500">
        <v>27.5</v>
      </c>
      <c r="E500">
        <v>0.5</v>
      </c>
      <c r="F500">
        <v>277913.81589999999</v>
      </c>
      <c r="G500">
        <v>2019207</v>
      </c>
      <c r="H500">
        <v>24074</v>
      </c>
      <c r="I500">
        <v>1019</v>
      </c>
      <c r="J500" t="s">
        <v>180</v>
      </c>
      <c r="K500" t="s">
        <v>181</v>
      </c>
      <c r="L500" t="s">
        <v>180</v>
      </c>
      <c r="M500">
        <v>126417</v>
      </c>
      <c r="N500">
        <v>1</v>
      </c>
      <c r="O500">
        <v>90</v>
      </c>
      <c r="P500">
        <v>147</v>
      </c>
      <c r="Q500">
        <v>27.5</v>
      </c>
      <c r="R500">
        <v>6</v>
      </c>
      <c r="S500">
        <v>2</v>
      </c>
      <c r="T500" t="s">
        <v>182</v>
      </c>
      <c r="U500" t="s">
        <v>182</v>
      </c>
      <c r="V500" t="s">
        <v>7</v>
      </c>
      <c r="W500" t="s">
        <v>182</v>
      </c>
      <c r="X500">
        <v>4</v>
      </c>
      <c r="Y500" t="s">
        <v>182</v>
      </c>
      <c r="Z500" t="s">
        <v>182</v>
      </c>
      <c r="AA500">
        <v>6.0000000000000001E-3</v>
      </c>
      <c r="AB500" t="s">
        <v>182</v>
      </c>
      <c r="AC500">
        <v>57</v>
      </c>
      <c r="AD500">
        <v>2</v>
      </c>
      <c r="AE500">
        <v>1</v>
      </c>
      <c r="AF500">
        <v>1</v>
      </c>
      <c r="AG500" t="s">
        <v>182</v>
      </c>
      <c r="AH500" t="s">
        <v>182</v>
      </c>
      <c r="AI500" t="s">
        <v>182</v>
      </c>
      <c r="AJ500">
        <v>1</v>
      </c>
      <c r="AK500" t="s">
        <v>182</v>
      </c>
      <c r="AL500" t="s">
        <v>182</v>
      </c>
      <c r="AM500" t="s">
        <v>182</v>
      </c>
      <c r="AN500" t="s">
        <v>182</v>
      </c>
      <c r="AO500" t="b">
        <v>1</v>
      </c>
      <c r="AQ500" s="10">
        <f t="shared" si="14"/>
        <v>40853330.937299997</v>
      </c>
      <c r="AR500" s="10">
        <f t="shared" si="15"/>
        <v>7642629.9372499995</v>
      </c>
    </row>
    <row r="501" spans="1:44" x14ac:dyDescent="0.3">
      <c r="A501">
        <v>500</v>
      </c>
      <c r="B501">
        <v>11</v>
      </c>
      <c r="C501">
        <v>1</v>
      </c>
      <c r="D501">
        <v>27.5</v>
      </c>
      <c r="E501">
        <v>0.5</v>
      </c>
      <c r="F501">
        <v>277913.81589999999</v>
      </c>
      <c r="G501">
        <v>2019207</v>
      </c>
      <c r="H501">
        <v>24074</v>
      </c>
      <c r="I501">
        <v>1019</v>
      </c>
      <c r="J501" t="s">
        <v>180</v>
      </c>
      <c r="K501" t="s">
        <v>181</v>
      </c>
      <c r="L501" t="s">
        <v>180</v>
      </c>
      <c r="M501">
        <v>126417</v>
      </c>
      <c r="N501">
        <v>1</v>
      </c>
      <c r="O501">
        <v>92</v>
      </c>
      <c r="P501">
        <v>185</v>
      </c>
      <c r="Q501">
        <v>27.5</v>
      </c>
      <c r="R501">
        <v>6</v>
      </c>
      <c r="S501">
        <v>2</v>
      </c>
      <c r="T501" t="s">
        <v>182</v>
      </c>
      <c r="U501" t="s">
        <v>182</v>
      </c>
      <c r="V501" t="s">
        <v>7</v>
      </c>
      <c r="W501" t="s">
        <v>182</v>
      </c>
      <c r="X501">
        <v>4</v>
      </c>
      <c r="Y501" t="s">
        <v>182</v>
      </c>
      <c r="Z501" t="s">
        <v>182</v>
      </c>
      <c r="AA501">
        <v>6.0000000000000001E-3</v>
      </c>
      <c r="AB501" t="s">
        <v>182</v>
      </c>
      <c r="AC501">
        <v>57</v>
      </c>
      <c r="AD501">
        <v>2</v>
      </c>
      <c r="AE501">
        <v>1</v>
      </c>
      <c r="AF501">
        <v>1</v>
      </c>
      <c r="AG501" t="s">
        <v>182</v>
      </c>
      <c r="AH501" t="s">
        <v>182</v>
      </c>
      <c r="AI501" t="s">
        <v>182</v>
      </c>
      <c r="AJ501">
        <v>1</v>
      </c>
      <c r="AK501" t="s">
        <v>182</v>
      </c>
      <c r="AL501" t="s">
        <v>182</v>
      </c>
      <c r="AM501" t="s">
        <v>182</v>
      </c>
      <c r="AN501" t="s">
        <v>182</v>
      </c>
      <c r="AO501" t="b">
        <v>1</v>
      </c>
      <c r="AQ501" s="10">
        <f t="shared" si="14"/>
        <v>51414055.941500001</v>
      </c>
      <c r="AR501" s="10">
        <f t="shared" si="15"/>
        <v>7642629.9372499995</v>
      </c>
    </row>
    <row r="502" spans="1:44" x14ac:dyDescent="0.3">
      <c r="A502">
        <v>501</v>
      </c>
      <c r="B502">
        <v>11</v>
      </c>
      <c r="C502">
        <v>1</v>
      </c>
      <c r="D502">
        <v>27.5</v>
      </c>
      <c r="E502">
        <v>0.5</v>
      </c>
      <c r="F502">
        <v>277913.81589999999</v>
      </c>
      <c r="G502">
        <v>2019207</v>
      </c>
      <c r="H502">
        <v>24080</v>
      </c>
      <c r="I502">
        <v>1019</v>
      </c>
      <c r="J502" t="s">
        <v>180</v>
      </c>
      <c r="K502" t="s">
        <v>181</v>
      </c>
      <c r="L502" t="s">
        <v>180</v>
      </c>
      <c r="M502">
        <v>126417</v>
      </c>
      <c r="N502">
        <v>1</v>
      </c>
      <c r="O502">
        <v>7</v>
      </c>
      <c r="P502">
        <v>203</v>
      </c>
      <c r="Q502">
        <v>27.5</v>
      </c>
      <c r="R502">
        <v>5</v>
      </c>
      <c r="S502">
        <v>1</v>
      </c>
      <c r="T502" t="s">
        <v>182</v>
      </c>
      <c r="U502" t="s">
        <v>182</v>
      </c>
      <c r="V502" t="s">
        <v>7</v>
      </c>
      <c r="W502" t="s">
        <v>182</v>
      </c>
      <c r="X502">
        <v>4</v>
      </c>
      <c r="Y502" t="s">
        <v>182</v>
      </c>
      <c r="Z502" t="s">
        <v>182</v>
      </c>
      <c r="AA502">
        <v>3.0000000000000001E-3</v>
      </c>
      <c r="AB502" t="s">
        <v>182</v>
      </c>
      <c r="AC502">
        <v>57</v>
      </c>
      <c r="AD502">
        <v>2</v>
      </c>
      <c r="AE502">
        <v>1</v>
      </c>
      <c r="AF502">
        <v>2</v>
      </c>
      <c r="AG502" t="s">
        <v>182</v>
      </c>
      <c r="AH502" t="s">
        <v>182</v>
      </c>
      <c r="AI502" t="s">
        <v>182</v>
      </c>
      <c r="AJ502">
        <v>2</v>
      </c>
      <c r="AK502" t="s">
        <v>182</v>
      </c>
      <c r="AL502" t="s">
        <v>182</v>
      </c>
      <c r="AM502" t="s">
        <v>182</v>
      </c>
      <c r="AN502" t="s">
        <v>182</v>
      </c>
      <c r="AO502" t="b">
        <v>1</v>
      </c>
      <c r="AQ502" s="10">
        <f t="shared" si="14"/>
        <v>56416504.627700001</v>
      </c>
      <c r="AR502" s="10">
        <f t="shared" si="15"/>
        <v>7642629.9372499995</v>
      </c>
    </row>
    <row r="503" spans="1:44" x14ac:dyDescent="0.3">
      <c r="A503">
        <v>502</v>
      </c>
      <c r="B503">
        <v>11</v>
      </c>
      <c r="C503">
        <v>1</v>
      </c>
      <c r="D503">
        <v>27.5</v>
      </c>
      <c r="E503">
        <v>0.5</v>
      </c>
      <c r="F503">
        <v>277913.81589999999</v>
      </c>
      <c r="G503">
        <v>2019207</v>
      </c>
      <c r="H503">
        <v>24080</v>
      </c>
      <c r="I503">
        <v>1019</v>
      </c>
      <c r="J503" t="s">
        <v>180</v>
      </c>
      <c r="K503" t="s">
        <v>181</v>
      </c>
      <c r="L503" t="s">
        <v>180</v>
      </c>
      <c r="M503">
        <v>126417</v>
      </c>
      <c r="N503">
        <v>1</v>
      </c>
      <c r="O503">
        <v>73</v>
      </c>
      <c r="P503">
        <v>199</v>
      </c>
      <c r="Q503">
        <v>27.5</v>
      </c>
      <c r="R503">
        <v>5</v>
      </c>
      <c r="S503">
        <v>1</v>
      </c>
      <c r="T503" t="s">
        <v>182</v>
      </c>
      <c r="U503" t="s">
        <v>182</v>
      </c>
      <c r="V503" t="s">
        <v>7</v>
      </c>
      <c r="W503" t="s">
        <v>182</v>
      </c>
      <c r="X503">
        <v>4</v>
      </c>
      <c r="Y503" t="s">
        <v>182</v>
      </c>
      <c r="Z503" t="s">
        <v>182</v>
      </c>
      <c r="AA503">
        <v>3.0000000000000001E-3</v>
      </c>
      <c r="AB503" t="s">
        <v>182</v>
      </c>
      <c r="AC503">
        <v>57</v>
      </c>
      <c r="AD503">
        <v>2</v>
      </c>
      <c r="AE503">
        <v>1</v>
      </c>
      <c r="AF503">
        <v>2</v>
      </c>
      <c r="AG503" t="s">
        <v>182</v>
      </c>
      <c r="AH503" t="s">
        <v>182</v>
      </c>
      <c r="AI503" t="s">
        <v>182</v>
      </c>
      <c r="AJ503">
        <v>2</v>
      </c>
      <c r="AK503" t="s">
        <v>182</v>
      </c>
      <c r="AL503" t="s">
        <v>182</v>
      </c>
      <c r="AM503" t="s">
        <v>182</v>
      </c>
      <c r="AN503" t="s">
        <v>182</v>
      </c>
      <c r="AO503" t="b">
        <v>1</v>
      </c>
      <c r="AQ503" s="10">
        <f t="shared" si="14"/>
        <v>55304849.364099994</v>
      </c>
      <c r="AR503" s="10">
        <f t="shared" si="15"/>
        <v>7642629.9372499995</v>
      </c>
    </row>
    <row r="504" spans="1:44" x14ac:dyDescent="0.3">
      <c r="A504">
        <v>503</v>
      </c>
      <c r="B504">
        <v>11</v>
      </c>
      <c r="C504">
        <v>1</v>
      </c>
      <c r="D504">
        <v>27.5</v>
      </c>
      <c r="E504">
        <v>0.5</v>
      </c>
      <c r="F504">
        <v>277913.81589999999</v>
      </c>
      <c r="G504">
        <v>2019207</v>
      </c>
      <c r="H504">
        <v>24081</v>
      </c>
      <c r="I504">
        <v>1019</v>
      </c>
      <c r="J504" t="s">
        <v>180</v>
      </c>
      <c r="K504" t="s">
        <v>181</v>
      </c>
      <c r="L504" t="s">
        <v>180</v>
      </c>
      <c r="M504">
        <v>126417</v>
      </c>
      <c r="N504">
        <v>1</v>
      </c>
      <c r="O504">
        <v>23</v>
      </c>
      <c r="P504">
        <v>178</v>
      </c>
      <c r="Q504">
        <v>27.5</v>
      </c>
      <c r="R504">
        <v>4</v>
      </c>
      <c r="S504">
        <v>2</v>
      </c>
      <c r="T504" t="s">
        <v>182</v>
      </c>
      <c r="U504" t="s">
        <v>182</v>
      </c>
      <c r="V504" t="s">
        <v>0</v>
      </c>
      <c r="W504" t="s">
        <v>182</v>
      </c>
      <c r="X504">
        <v>3</v>
      </c>
      <c r="Y504" t="s">
        <v>182</v>
      </c>
      <c r="Z504" t="s">
        <v>182</v>
      </c>
      <c r="AA504">
        <v>2E-3</v>
      </c>
      <c r="AB504" t="s">
        <v>182</v>
      </c>
      <c r="AC504">
        <v>56</v>
      </c>
      <c r="AD504">
        <v>2</v>
      </c>
      <c r="AE504">
        <v>1</v>
      </c>
      <c r="AF504">
        <v>3</v>
      </c>
      <c r="AG504" t="s">
        <v>182</v>
      </c>
      <c r="AH504" t="s">
        <v>182</v>
      </c>
      <c r="AI504" t="s">
        <v>182</v>
      </c>
      <c r="AJ504">
        <v>2</v>
      </c>
      <c r="AK504" t="s">
        <v>182</v>
      </c>
      <c r="AL504" t="s">
        <v>182</v>
      </c>
      <c r="AM504" t="s">
        <v>182</v>
      </c>
      <c r="AN504" t="s">
        <v>182</v>
      </c>
      <c r="AO504" t="b">
        <v>1</v>
      </c>
      <c r="AQ504" s="10">
        <f t="shared" si="14"/>
        <v>49468659.2302</v>
      </c>
      <c r="AR504" s="10">
        <f t="shared" si="15"/>
        <v>7642629.9372499995</v>
      </c>
    </row>
    <row r="505" spans="1:44" x14ac:dyDescent="0.3">
      <c r="A505">
        <v>504</v>
      </c>
      <c r="B505">
        <v>11</v>
      </c>
      <c r="C505">
        <v>1</v>
      </c>
      <c r="D505">
        <v>27.5</v>
      </c>
      <c r="E505">
        <v>0.5</v>
      </c>
      <c r="F505">
        <v>277913.81589999999</v>
      </c>
      <c r="G505">
        <v>2019207</v>
      </c>
      <c r="H505">
        <v>24081</v>
      </c>
      <c r="I505">
        <v>1019</v>
      </c>
      <c r="J505" t="s">
        <v>180</v>
      </c>
      <c r="K505" t="s">
        <v>181</v>
      </c>
      <c r="L505" t="s">
        <v>180</v>
      </c>
      <c r="M505">
        <v>126417</v>
      </c>
      <c r="N505">
        <v>1</v>
      </c>
      <c r="O505">
        <v>37</v>
      </c>
      <c r="P505">
        <v>174</v>
      </c>
      <c r="Q505">
        <v>27.5</v>
      </c>
      <c r="R505">
        <v>6</v>
      </c>
      <c r="S505">
        <v>1</v>
      </c>
      <c r="T505" t="s">
        <v>182</v>
      </c>
      <c r="U505" t="s">
        <v>182</v>
      </c>
      <c r="V505" t="s">
        <v>7</v>
      </c>
      <c r="W505" t="s">
        <v>182</v>
      </c>
      <c r="X505">
        <v>3</v>
      </c>
      <c r="Y505" t="s">
        <v>182</v>
      </c>
      <c r="Z505" t="s">
        <v>182</v>
      </c>
      <c r="AA505" t="s">
        <v>182</v>
      </c>
      <c r="AB505" t="s">
        <v>182</v>
      </c>
      <c r="AC505">
        <v>56</v>
      </c>
      <c r="AD505">
        <v>2</v>
      </c>
      <c r="AE505">
        <v>1</v>
      </c>
      <c r="AF505">
        <v>3</v>
      </c>
      <c r="AG505" t="s">
        <v>182</v>
      </c>
      <c r="AH505" t="s">
        <v>182</v>
      </c>
      <c r="AI505" t="s">
        <v>182</v>
      </c>
      <c r="AJ505">
        <v>1</v>
      </c>
      <c r="AK505" t="s">
        <v>182</v>
      </c>
      <c r="AL505" t="s">
        <v>182</v>
      </c>
      <c r="AM505" t="s">
        <v>182</v>
      </c>
      <c r="AN505" t="s">
        <v>182</v>
      </c>
      <c r="AO505" t="b">
        <v>1</v>
      </c>
      <c r="AQ505" s="10">
        <f t="shared" si="14"/>
        <v>48357003.966600001</v>
      </c>
      <c r="AR505" s="10">
        <f t="shared" si="15"/>
        <v>7642629.9372499995</v>
      </c>
    </row>
    <row r="506" spans="1:44" x14ac:dyDescent="0.3">
      <c r="A506">
        <v>505</v>
      </c>
      <c r="B506">
        <v>11</v>
      </c>
      <c r="C506">
        <v>1</v>
      </c>
      <c r="D506">
        <v>28</v>
      </c>
      <c r="E506">
        <v>0.5</v>
      </c>
      <c r="F506">
        <v>290185.71139999997</v>
      </c>
      <c r="G506">
        <v>2019207</v>
      </c>
      <c r="H506">
        <v>24045</v>
      </c>
      <c r="I506">
        <v>1019</v>
      </c>
      <c r="J506" t="s">
        <v>180</v>
      </c>
      <c r="K506" t="s">
        <v>181</v>
      </c>
      <c r="L506" t="s">
        <v>180</v>
      </c>
      <c r="M506">
        <v>126417</v>
      </c>
      <c r="N506">
        <v>1</v>
      </c>
      <c r="O506">
        <v>4</v>
      </c>
      <c r="P506">
        <v>203</v>
      </c>
      <c r="Q506">
        <v>28</v>
      </c>
      <c r="R506">
        <v>5</v>
      </c>
      <c r="S506">
        <v>1</v>
      </c>
      <c r="T506" t="s">
        <v>182</v>
      </c>
      <c r="U506" t="s">
        <v>182</v>
      </c>
      <c r="V506" t="s">
        <v>7</v>
      </c>
      <c r="W506" t="s">
        <v>182</v>
      </c>
      <c r="X506">
        <v>4</v>
      </c>
      <c r="Y506" t="s">
        <v>182</v>
      </c>
      <c r="Z506" t="s">
        <v>182</v>
      </c>
      <c r="AA506" t="s">
        <v>182</v>
      </c>
      <c r="AB506" t="s">
        <v>182</v>
      </c>
      <c r="AC506">
        <v>56</v>
      </c>
      <c r="AD506">
        <v>2</v>
      </c>
      <c r="AE506">
        <v>1</v>
      </c>
      <c r="AF506">
        <v>1</v>
      </c>
      <c r="AG506" t="s">
        <v>182</v>
      </c>
      <c r="AH506" t="s">
        <v>182</v>
      </c>
      <c r="AI506" t="s">
        <v>182</v>
      </c>
      <c r="AJ506">
        <v>1</v>
      </c>
      <c r="AK506" t="s">
        <v>182</v>
      </c>
      <c r="AL506" t="s">
        <v>182</v>
      </c>
      <c r="AM506" t="s">
        <v>182</v>
      </c>
      <c r="AN506" t="s">
        <v>182</v>
      </c>
      <c r="AO506" t="b">
        <v>1</v>
      </c>
      <c r="AQ506" s="10">
        <f t="shared" si="14"/>
        <v>58907699.414199993</v>
      </c>
      <c r="AR506" s="10">
        <f t="shared" si="15"/>
        <v>8125199.9191999994</v>
      </c>
    </row>
    <row r="507" spans="1:44" x14ac:dyDescent="0.3">
      <c r="A507">
        <v>506</v>
      </c>
      <c r="B507">
        <v>11</v>
      </c>
      <c r="C507">
        <v>1</v>
      </c>
      <c r="D507">
        <v>28</v>
      </c>
      <c r="E507">
        <v>0.5</v>
      </c>
      <c r="F507">
        <v>290185.71139999997</v>
      </c>
      <c r="G507">
        <v>2019207</v>
      </c>
      <c r="H507">
        <v>24045</v>
      </c>
      <c r="I507">
        <v>1019</v>
      </c>
      <c r="J507" t="s">
        <v>180</v>
      </c>
      <c r="K507" t="s">
        <v>181</v>
      </c>
      <c r="L507" t="s">
        <v>180</v>
      </c>
      <c r="M507">
        <v>126417</v>
      </c>
      <c r="N507">
        <v>1</v>
      </c>
      <c r="O507">
        <v>16</v>
      </c>
      <c r="P507">
        <v>210</v>
      </c>
      <c r="Q507">
        <v>28</v>
      </c>
      <c r="R507">
        <v>6</v>
      </c>
      <c r="S507">
        <v>1</v>
      </c>
      <c r="T507" t="s">
        <v>182</v>
      </c>
      <c r="U507" t="s">
        <v>182</v>
      </c>
      <c r="V507" t="s">
        <v>7</v>
      </c>
      <c r="W507" t="s">
        <v>182</v>
      </c>
      <c r="X507">
        <v>4</v>
      </c>
      <c r="Y507" t="s">
        <v>182</v>
      </c>
      <c r="Z507" t="s">
        <v>182</v>
      </c>
      <c r="AA507" t="s">
        <v>182</v>
      </c>
      <c r="AB507" t="s">
        <v>182</v>
      </c>
      <c r="AC507">
        <v>53</v>
      </c>
      <c r="AD507">
        <v>2</v>
      </c>
      <c r="AE507">
        <v>1</v>
      </c>
      <c r="AF507">
        <v>2</v>
      </c>
      <c r="AG507" t="s">
        <v>182</v>
      </c>
      <c r="AH507" t="s">
        <v>182</v>
      </c>
      <c r="AI507" t="s">
        <v>182</v>
      </c>
      <c r="AJ507">
        <v>1</v>
      </c>
      <c r="AK507" t="s">
        <v>182</v>
      </c>
      <c r="AL507" t="s">
        <v>182</v>
      </c>
      <c r="AM507" t="s">
        <v>182</v>
      </c>
      <c r="AN507" t="s">
        <v>182</v>
      </c>
      <c r="AO507" t="b">
        <v>1</v>
      </c>
      <c r="AQ507" s="10">
        <f t="shared" si="14"/>
        <v>60938999.393999994</v>
      </c>
      <c r="AR507" s="10">
        <f t="shared" si="15"/>
        <v>8125199.9191999994</v>
      </c>
    </row>
    <row r="508" spans="1:44" x14ac:dyDescent="0.3">
      <c r="A508">
        <v>507</v>
      </c>
      <c r="B508">
        <v>11</v>
      </c>
      <c r="C508">
        <v>1</v>
      </c>
      <c r="D508">
        <v>28</v>
      </c>
      <c r="E508">
        <v>0.5</v>
      </c>
      <c r="F508">
        <v>290185.71139999997</v>
      </c>
      <c r="G508">
        <v>2019207</v>
      </c>
      <c r="H508">
        <v>24045</v>
      </c>
      <c r="I508">
        <v>1019</v>
      </c>
      <c r="J508" t="s">
        <v>180</v>
      </c>
      <c r="K508" t="s">
        <v>181</v>
      </c>
      <c r="L508" t="s">
        <v>180</v>
      </c>
      <c r="M508">
        <v>126417</v>
      </c>
      <c r="N508">
        <v>1</v>
      </c>
      <c r="O508">
        <v>22</v>
      </c>
      <c r="P508">
        <v>205</v>
      </c>
      <c r="Q508">
        <v>28</v>
      </c>
      <c r="R508">
        <v>3</v>
      </c>
      <c r="S508">
        <v>2</v>
      </c>
      <c r="T508" t="s">
        <v>182</v>
      </c>
      <c r="U508" t="s">
        <v>182</v>
      </c>
      <c r="V508" t="s">
        <v>7</v>
      </c>
      <c r="W508" t="s">
        <v>182</v>
      </c>
      <c r="X508">
        <v>4</v>
      </c>
      <c r="Y508" t="s">
        <v>182</v>
      </c>
      <c r="Z508" t="s">
        <v>182</v>
      </c>
      <c r="AA508" t="s">
        <v>182</v>
      </c>
      <c r="AB508" t="s">
        <v>182</v>
      </c>
      <c r="AC508">
        <v>58</v>
      </c>
      <c r="AD508">
        <v>2</v>
      </c>
      <c r="AE508">
        <v>1</v>
      </c>
      <c r="AF508">
        <v>2</v>
      </c>
      <c r="AG508" t="s">
        <v>182</v>
      </c>
      <c r="AH508" t="s">
        <v>182</v>
      </c>
      <c r="AI508" t="s">
        <v>182</v>
      </c>
      <c r="AJ508">
        <v>1</v>
      </c>
      <c r="AK508" t="s">
        <v>182</v>
      </c>
      <c r="AL508" t="s">
        <v>182</v>
      </c>
      <c r="AM508" t="s">
        <v>182</v>
      </c>
      <c r="AN508" t="s">
        <v>182</v>
      </c>
      <c r="AO508" t="b">
        <v>1</v>
      </c>
      <c r="AQ508" s="10">
        <f t="shared" si="14"/>
        <v>59488070.836999997</v>
      </c>
      <c r="AR508" s="10">
        <f t="shared" si="15"/>
        <v>8125199.9191999994</v>
      </c>
    </row>
    <row r="509" spans="1:44" x14ac:dyDescent="0.3">
      <c r="A509">
        <v>508</v>
      </c>
      <c r="B509">
        <v>11</v>
      </c>
      <c r="C509">
        <v>1</v>
      </c>
      <c r="D509">
        <v>28</v>
      </c>
      <c r="E509">
        <v>0.5</v>
      </c>
      <c r="F509">
        <v>290185.71139999997</v>
      </c>
      <c r="G509">
        <v>2019207</v>
      </c>
      <c r="H509">
        <v>24045</v>
      </c>
      <c r="I509">
        <v>1019</v>
      </c>
      <c r="J509" t="s">
        <v>180</v>
      </c>
      <c r="K509" t="s">
        <v>181</v>
      </c>
      <c r="L509" t="s">
        <v>180</v>
      </c>
      <c r="M509">
        <v>126417</v>
      </c>
      <c r="N509">
        <v>1</v>
      </c>
      <c r="O509">
        <v>30</v>
      </c>
      <c r="P509">
        <v>193</v>
      </c>
      <c r="Q509">
        <v>28</v>
      </c>
      <c r="R509">
        <v>5</v>
      </c>
      <c r="S509">
        <v>2</v>
      </c>
      <c r="T509" t="s">
        <v>182</v>
      </c>
      <c r="U509" t="s">
        <v>182</v>
      </c>
      <c r="V509" t="s">
        <v>7</v>
      </c>
      <c r="W509" t="s">
        <v>182</v>
      </c>
      <c r="X509">
        <v>3</v>
      </c>
      <c r="Y509" t="s">
        <v>182</v>
      </c>
      <c r="Z509" t="s">
        <v>182</v>
      </c>
      <c r="AA509" t="s">
        <v>182</v>
      </c>
      <c r="AB509" t="s">
        <v>182</v>
      </c>
      <c r="AC509">
        <v>55</v>
      </c>
      <c r="AD509">
        <v>2</v>
      </c>
      <c r="AE509">
        <v>1</v>
      </c>
      <c r="AF509">
        <v>2</v>
      </c>
      <c r="AG509" t="s">
        <v>182</v>
      </c>
      <c r="AH509" t="s">
        <v>182</v>
      </c>
      <c r="AI509" t="s">
        <v>182</v>
      </c>
      <c r="AJ509">
        <v>1</v>
      </c>
      <c r="AK509" t="s">
        <v>182</v>
      </c>
      <c r="AL509" t="s">
        <v>182</v>
      </c>
      <c r="AM509" t="s">
        <v>182</v>
      </c>
      <c r="AN509" t="s">
        <v>182</v>
      </c>
      <c r="AO509" t="b">
        <v>1</v>
      </c>
      <c r="AQ509" s="10">
        <f t="shared" si="14"/>
        <v>56005842.300199993</v>
      </c>
      <c r="AR509" s="10">
        <f t="shared" si="15"/>
        <v>8125199.9191999994</v>
      </c>
    </row>
    <row r="510" spans="1:44" x14ac:dyDescent="0.3">
      <c r="A510">
        <v>509</v>
      </c>
      <c r="B510">
        <v>11</v>
      </c>
      <c r="C510">
        <v>1</v>
      </c>
      <c r="D510">
        <v>28</v>
      </c>
      <c r="E510">
        <v>0.5</v>
      </c>
      <c r="F510">
        <v>290185.71139999997</v>
      </c>
      <c r="G510">
        <v>2019207</v>
      </c>
      <c r="H510">
        <v>24045</v>
      </c>
      <c r="I510">
        <v>1019</v>
      </c>
      <c r="J510" t="s">
        <v>180</v>
      </c>
      <c r="K510" t="s">
        <v>181</v>
      </c>
      <c r="L510" t="s">
        <v>180</v>
      </c>
      <c r="M510">
        <v>126417</v>
      </c>
      <c r="N510">
        <v>1</v>
      </c>
      <c r="O510">
        <v>39</v>
      </c>
      <c r="P510">
        <v>199</v>
      </c>
      <c r="Q510">
        <v>28</v>
      </c>
      <c r="R510">
        <v>4</v>
      </c>
      <c r="S510">
        <v>2</v>
      </c>
      <c r="T510" t="s">
        <v>182</v>
      </c>
      <c r="U510" t="s">
        <v>182</v>
      </c>
      <c r="V510" t="s">
        <v>7</v>
      </c>
      <c r="W510" t="s">
        <v>182</v>
      </c>
      <c r="X510">
        <v>4</v>
      </c>
      <c r="Y510" t="s">
        <v>182</v>
      </c>
      <c r="Z510" t="s">
        <v>182</v>
      </c>
      <c r="AA510" t="s">
        <v>182</v>
      </c>
      <c r="AB510" t="s">
        <v>182</v>
      </c>
      <c r="AC510">
        <v>56</v>
      </c>
      <c r="AD510">
        <v>2</v>
      </c>
      <c r="AE510">
        <v>1</v>
      </c>
      <c r="AF510">
        <v>2</v>
      </c>
      <c r="AG510" t="s">
        <v>182</v>
      </c>
      <c r="AH510" t="s">
        <v>182</v>
      </c>
      <c r="AI510" t="s">
        <v>182</v>
      </c>
      <c r="AJ510">
        <v>1</v>
      </c>
      <c r="AK510" t="s">
        <v>182</v>
      </c>
      <c r="AL510" t="s">
        <v>182</v>
      </c>
      <c r="AM510" t="s">
        <v>182</v>
      </c>
      <c r="AN510" t="s">
        <v>182</v>
      </c>
      <c r="AO510" t="b">
        <v>1</v>
      </c>
      <c r="AQ510" s="10">
        <f t="shared" si="14"/>
        <v>57746956.568599992</v>
      </c>
      <c r="AR510" s="10">
        <f t="shared" si="15"/>
        <v>8125199.9191999994</v>
      </c>
    </row>
    <row r="511" spans="1:44" x14ac:dyDescent="0.3">
      <c r="A511">
        <v>510</v>
      </c>
      <c r="B511">
        <v>11</v>
      </c>
      <c r="C511">
        <v>1</v>
      </c>
      <c r="D511">
        <v>28</v>
      </c>
      <c r="E511">
        <v>0.5</v>
      </c>
      <c r="F511">
        <v>290185.71139999997</v>
      </c>
      <c r="G511">
        <v>2019207</v>
      </c>
      <c r="H511">
        <v>24045</v>
      </c>
      <c r="I511">
        <v>1019</v>
      </c>
      <c r="J511" t="s">
        <v>180</v>
      </c>
      <c r="K511" t="s">
        <v>181</v>
      </c>
      <c r="L511" t="s">
        <v>180</v>
      </c>
      <c r="M511">
        <v>126417</v>
      </c>
      <c r="N511">
        <v>1</v>
      </c>
      <c r="O511">
        <v>70</v>
      </c>
      <c r="P511">
        <v>204</v>
      </c>
      <c r="Q511">
        <v>28</v>
      </c>
      <c r="R511">
        <v>5</v>
      </c>
      <c r="S511">
        <v>2</v>
      </c>
      <c r="T511" t="s">
        <v>182</v>
      </c>
      <c r="U511" t="s">
        <v>182</v>
      </c>
      <c r="V511" t="s">
        <v>7</v>
      </c>
      <c r="W511" t="s">
        <v>182</v>
      </c>
      <c r="X511">
        <v>3</v>
      </c>
      <c r="Y511" t="s">
        <v>182</v>
      </c>
      <c r="Z511" t="s">
        <v>182</v>
      </c>
      <c r="AA511" t="s">
        <v>182</v>
      </c>
      <c r="AB511" t="s">
        <v>182</v>
      </c>
      <c r="AC511">
        <v>55</v>
      </c>
      <c r="AD511">
        <v>2</v>
      </c>
      <c r="AE511">
        <v>1</v>
      </c>
      <c r="AF511">
        <v>2</v>
      </c>
      <c r="AG511" t="s">
        <v>182</v>
      </c>
      <c r="AH511" t="s">
        <v>182</v>
      </c>
      <c r="AI511" t="s">
        <v>182</v>
      </c>
      <c r="AJ511">
        <v>1</v>
      </c>
      <c r="AK511" t="s">
        <v>182</v>
      </c>
      <c r="AL511" t="s">
        <v>182</v>
      </c>
      <c r="AM511" t="s">
        <v>182</v>
      </c>
      <c r="AN511" t="s">
        <v>182</v>
      </c>
      <c r="AO511" t="b">
        <v>1</v>
      </c>
      <c r="AQ511" s="10">
        <f t="shared" si="14"/>
        <v>59197885.125599995</v>
      </c>
      <c r="AR511" s="10">
        <f t="shared" si="15"/>
        <v>8125199.9191999994</v>
      </c>
    </row>
    <row r="512" spans="1:44" x14ac:dyDescent="0.3">
      <c r="A512">
        <v>511</v>
      </c>
      <c r="B512">
        <v>11</v>
      </c>
      <c r="C512">
        <v>1</v>
      </c>
      <c r="D512">
        <v>28</v>
      </c>
      <c r="E512">
        <v>0.5</v>
      </c>
      <c r="F512">
        <v>290185.71139999997</v>
      </c>
      <c r="G512">
        <v>2019207</v>
      </c>
      <c r="H512">
        <v>24045</v>
      </c>
      <c r="I512">
        <v>1019</v>
      </c>
      <c r="J512" t="s">
        <v>180</v>
      </c>
      <c r="K512" t="s">
        <v>181</v>
      </c>
      <c r="L512" t="s">
        <v>180</v>
      </c>
      <c r="M512">
        <v>126417</v>
      </c>
      <c r="N512">
        <v>1</v>
      </c>
      <c r="O512">
        <v>83</v>
      </c>
      <c r="P512">
        <v>209</v>
      </c>
      <c r="Q512">
        <v>28</v>
      </c>
      <c r="R512">
        <v>5</v>
      </c>
      <c r="S512">
        <v>2</v>
      </c>
      <c r="T512" t="s">
        <v>182</v>
      </c>
      <c r="U512" t="s">
        <v>182</v>
      </c>
      <c r="V512" t="s">
        <v>7</v>
      </c>
      <c r="W512" t="s">
        <v>182</v>
      </c>
      <c r="X512">
        <v>3</v>
      </c>
      <c r="Y512" t="s">
        <v>182</v>
      </c>
      <c r="Z512" t="s">
        <v>182</v>
      </c>
      <c r="AA512" t="s">
        <v>182</v>
      </c>
      <c r="AB512" t="s">
        <v>182</v>
      </c>
      <c r="AC512">
        <v>55</v>
      </c>
      <c r="AD512">
        <v>2</v>
      </c>
      <c r="AE512">
        <v>1</v>
      </c>
      <c r="AF512">
        <v>2</v>
      </c>
      <c r="AG512" t="s">
        <v>182</v>
      </c>
      <c r="AH512" t="s">
        <v>182</v>
      </c>
      <c r="AI512" t="s">
        <v>182</v>
      </c>
      <c r="AJ512">
        <v>1</v>
      </c>
      <c r="AK512" t="s">
        <v>182</v>
      </c>
      <c r="AL512" t="s">
        <v>182</v>
      </c>
      <c r="AM512" t="s">
        <v>182</v>
      </c>
      <c r="AN512" t="s">
        <v>182</v>
      </c>
      <c r="AO512" t="b">
        <v>1</v>
      </c>
      <c r="AQ512" s="10">
        <f t="shared" si="14"/>
        <v>60648813.682599992</v>
      </c>
      <c r="AR512" s="10">
        <f t="shared" si="15"/>
        <v>8125199.9191999994</v>
      </c>
    </row>
    <row r="513" spans="1:44" x14ac:dyDescent="0.3">
      <c r="A513">
        <v>512</v>
      </c>
      <c r="B513">
        <v>11</v>
      </c>
      <c r="C513">
        <v>1</v>
      </c>
      <c r="D513">
        <v>28</v>
      </c>
      <c r="E513">
        <v>0.5</v>
      </c>
      <c r="F513">
        <v>290185.71139999997</v>
      </c>
      <c r="G513">
        <v>2019207</v>
      </c>
      <c r="H513">
        <v>24045</v>
      </c>
      <c r="I513">
        <v>1019</v>
      </c>
      <c r="J513" t="s">
        <v>180</v>
      </c>
      <c r="K513" t="s">
        <v>181</v>
      </c>
      <c r="L513" t="s">
        <v>180</v>
      </c>
      <c r="M513">
        <v>126417</v>
      </c>
      <c r="N513">
        <v>1</v>
      </c>
      <c r="O513">
        <v>93</v>
      </c>
      <c r="P513">
        <v>215</v>
      </c>
      <c r="Q513">
        <v>28</v>
      </c>
      <c r="R513">
        <v>5</v>
      </c>
      <c r="S513">
        <v>2</v>
      </c>
      <c r="T513" t="s">
        <v>182</v>
      </c>
      <c r="U513" t="s">
        <v>182</v>
      </c>
      <c r="V513" t="s">
        <v>7</v>
      </c>
      <c r="W513" t="s">
        <v>182</v>
      </c>
      <c r="X513">
        <v>3</v>
      </c>
      <c r="Y513" t="s">
        <v>182</v>
      </c>
      <c r="Z513" t="s">
        <v>182</v>
      </c>
      <c r="AA513" t="s">
        <v>182</v>
      </c>
      <c r="AB513" t="s">
        <v>182</v>
      </c>
      <c r="AC513">
        <v>55</v>
      </c>
      <c r="AD513">
        <v>2</v>
      </c>
      <c r="AE513">
        <v>1</v>
      </c>
      <c r="AF513">
        <v>2</v>
      </c>
      <c r="AG513" t="s">
        <v>182</v>
      </c>
      <c r="AH513" t="s">
        <v>182</v>
      </c>
      <c r="AI513" t="s">
        <v>182</v>
      </c>
      <c r="AJ513">
        <v>1</v>
      </c>
      <c r="AK513" t="s">
        <v>182</v>
      </c>
      <c r="AL513" t="s">
        <v>182</v>
      </c>
      <c r="AM513" t="s">
        <v>182</v>
      </c>
      <c r="AN513" t="s">
        <v>182</v>
      </c>
      <c r="AO513" t="b">
        <v>1</v>
      </c>
      <c r="AQ513" s="10">
        <f t="shared" si="14"/>
        <v>62389927.95099999</v>
      </c>
      <c r="AR513" s="10">
        <f t="shared" si="15"/>
        <v>8125199.9191999994</v>
      </c>
    </row>
    <row r="514" spans="1:44" x14ac:dyDescent="0.3">
      <c r="A514">
        <v>513</v>
      </c>
      <c r="B514">
        <v>11</v>
      </c>
      <c r="C514">
        <v>1</v>
      </c>
      <c r="D514">
        <v>28</v>
      </c>
      <c r="E514">
        <v>0.5</v>
      </c>
      <c r="F514">
        <v>290185.71139999997</v>
      </c>
      <c r="G514">
        <v>2019207</v>
      </c>
      <c r="H514">
        <v>24052</v>
      </c>
      <c r="I514">
        <v>1019</v>
      </c>
      <c r="J514" t="s">
        <v>180</v>
      </c>
      <c r="K514" t="s">
        <v>181</v>
      </c>
      <c r="L514" t="s">
        <v>180</v>
      </c>
      <c r="M514">
        <v>126417</v>
      </c>
      <c r="N514">
        <v>1</v>
      </c>
      <c r="O514">
        <v>1</v>
      </c>
      <c r="P514">
        <v>222</v>
      </c>
      <c r="Q514">
        <v>28</v>
      </c>
      <c r="R514">
        <v>6</v>
      </c>
      <c r="S514">
        <v>2</v>
      </c>
      <c r="T514" t="s">
        <v>182</v>
      </c>
      <c r="U514" t="s">
        <v>182</v>
      </c>
      <c r="V514" t="s">
        <v>7</v>
      </c>
      <c r="W514" t="s">
        <v>182</v>
      </c>
      <c r="X514">
        <v>3</v>
      </c>
      <c r="Y514" t="s">
        <v>182</v>
      </c>
      <c r="Z514" t="s">
        <v>182</v>
      </c>
      <c r="AA514" s="47">
        <v>1.1E-5</v>
      </c>
      <c r="AB514" t="s">
        <v>182</v>
      </c>
      <c r="AC514">
        <v>57</v>
      </c>
      <c r="AD514">
        <v>2</v>
      </c>
      <c r="AE514">
        <v>1</v>
      </c>
      <c r="AF514">
        <v>2</v>
      </c>
      <c r="AG514" t="s">
        <v>182</v>
      </c>
      <c r="AH514" t="s">
        <v>182</v>
      </c>
      <c r="AI514" t="s">
        <v>182</v>
      </c>
      <c r="AJ514">
        <v>1</v>
      </c>
      <c r="AK514" t="s">
        <v>182</v>
      </c>
      <c r="AL514" t="s">
        <v>182</v>
      </c>
      <c r="AM514" t="s">
        <v>182</v>
      </c>
      <c r="AN514" t="s">
        <v>182</v>
      </c>
      <c r="AO514" t="b">
        <v>1</v>
      </c>
      <c r="AQ514" s="10">
        <f t="shared" ref="AQ514:AQ577" si="16">$F514*P514</f>
        <v>64421227.930799991</v>
      </c>
      <c r="AR514" s="10">
        <f t="shared" ref="AR514:AR577" si="17">$F514*Q514</f>
        <v>8125199.9191999994</v>
      </c>
    </row>
    <row r="515" spans="1:44" x14ac:dyDescent="0.3">
      <c r="A515">
        <v>514</v>
      </c>
      <c r="B515">
        <v>11</v>
      </c>
      <c r="C515">
        <v>1</v>
      </c>
      <c r="D515">
        <v>28</v>
      </c>
      <c r="E515">
        <v>0.5</v>
      </c>
      <c r="F515">
        <v>290185.71139999997</v>
      </c>
      <c r="G515">
        <v>2019207</v>
      </c>
      <c r="H515">
        <v>24052</v>
      </c>
      <c r="I515">
        <v>1019</v>
      </c>
      <c r="J515" t="s">
        <v>180</v>
      </c>
      <c r="K515" t="s">
        <v>181</v>
      </c>
      <c r="L515" t="s">
        <v>180</v>
      </c>
      <c r="M515">
        <v>126417</v>
      </c>
      <c r="N515">
        <v>1</v>
      </c>
      <c r="O515">
        <v>8</v>
      </c>
      <c r="P515">
        <v>190</v>
      </c>
      <c r="Q515">
        <v>28</v>
      </c>
      <c r="R515">
        <v>7</v>
      </c>
      <c r="S515">
        <v>1</v>
      </c>
      <c r="T515" t="s">
        <v>182</v>
      </c>
      <c r="U515" t="s">
        <v>182</v>
      </c>
      <c r="V515" t="s">
        <v>7</v>
      </c>
      <c r="W515" t="s">
        <v>182</v>
      </c>
      <c r="X515">
        <v>4</v>
      </c>
      <c r="Y515" t="s">
        <v>182</v>
      </c>
      <c r="Z515" t="s">
        <v>182</v>
      </c>
      <c r="AA515">
        <v>2E-3</v>
      </c>
      <c r="AB515" t="s">
        <v>182</v>
      </c>
      <c r="AC515">
        <v>57</v>
      </c>
      <c r="AD515">
        <v>2</v>
      </c>
      <c r="AE515">
        <v>1</v>
      </c>
      <c r="AF515">
        <v>2</v>
      </c>
      <c r="AG515" t="s">
        <v>182</v>
      </c>
      <c r="AH515" t="s">
        <v>182</v>
      </c>
      <c r="AI515" t="s">
        <v>182</v>
      </c>
      <c r="AJ515">
        <v>1</v>
      </c>
      <c r="AK515" t="s">
        <v>182</v>
      </c>
      <c r="AL515" t="s">
        <v>182</v>
      </c>
      <c r="AM515" t="s">
        <v>182</v>
      </c>
      <c r="AN515" t="s">
        <v>182</v>
      </c>
      <c r="AO515" t="b">
        <v>1</v>
      </c>
      <c r="AQ515" s="10">
        <f t="shared" si="16"/>
        <v>55135285.165999994</v>
      </c>
      <c r="AR515" s="10">
        <f t="shared" si="17"/>
        <v>8125199.9191999994</v>
      </c>
    </row>
    <row r="516" spans="1:44" x14ac:dyDescent="0.3">
      <c r="A516">
        <v>515</v>
      </c>
      <c r="B516">
        <v>11</v>
      </c>
      <c r="C516">
        <v>1</v>
      </c>
      <c r="D516">
        <v>28</v>
      </c>
      <c r="E516">
        <v>0.5</v>
      </c>
      <c r="F516">
        <v>290185.71139999997</v>
      </c>
      <c r="G516">
        <v>2019207</v>
      </c>
      <c r="H516">
        <v>24052</v>
      </c>
      <c r="I516">
        <v>1019</v>
      </c>
      <c r="J516" t="s">
        <v>180</v>
      </c>
      <c r="K516" t="s">
        <v>181</v>
      </c>
      <c r="L516" t="s">
        <v>180</v>
      </c>
      <c r="M516">
        <v>126417</v>
      </c>
      <c r="N516">
        <v>1</v>
      </c>
      <c r="O516">
        <v>24</v>
      </c>
      <c r="P516">
        <v>158</v>
      </c>
      <c r="Q516">
        <v>28</v>
      </c>
      <c r="R516">
        <v>4</v>
      </c>
      <c r="S516">
        <v>1</v>
      </c>
      <c r="T516" t="s">
        <v>182</v>
      </c>
      <c r="U516" t="s">
        <v>182</v>
      </c>
      <c r="V516" t="s">
        <v>7</v>
      </c>
      <c r="W516" t="s">
        <v>182</v>
      </c>
      <c r="X516">
        <v>3</v>
      </c>
      <c r="Y516" t="s">
        <v>182</v>
      </c>
      <c r="Z516" t="s">
        <v>182</v>
      </c>
      <c r="AA516">
        <v>1E-3</v>
      </c>
      <c r="AB516" t="s">
        <v>182</v>
      </c>
      <c r="AC516">
        <v>56</v>
      </c>
      <c r="AD516">
        <v>2</v>
      </c>
      <c r="AE516">
        <v>1</v>
      </c>
      <c r="AF516">
        <v>1</v>
      </c>
      <c r="AG516" t="s">
        <v>182</v>
      </c>
      <c r="AH516" t="s">
        <v>182</v>
      </c>
      <c r="AI516" t="s">
        <v>182</v>
      </c>
      <c r="AJ516">
        <v>1</v>
      </c>
      <c r="AK516" t="s">
        <v>182</v>
      </c>
      <c r="AL516" t="s">
        <v>182</v>
      </c>
      <c r="AM516" t="s">
        <v>182</v>
      </c>
      <c r="AN516" t="s">
        <v>182</v>
      </c>
      <c r="AO516" t="b">
        <v>1</v>
      </c>
      <c r="AQ516" s="10">
        <f t="shared" si="16"/>
        <v>45849342.401199996</v>
      </c>
      <c r="AR516" s="10">
        <f t="shared" si="17"/>
        <v>8125199.9191999994</v>
      </c>
    </row>
    <row r="517" spans="1:44" x14ac:dyDescent="0.3">
      <c r="A517">
        <v>516</v>
      </c>
      <c r="B517">
        <v>11</v>
      </c>
      <c r="C517">
        <v>1</v>
      </c>
      <c r="D517">
        <v>28</v>
      </c>
      <c r="E517">
        <v>0.5</v>
      </c>
      <c r="F517">
        <v>290185.71139999997</v>
      </c>
      <c r="G517">
        <v>2019207</v>
      </c>
      <c r="H517">
        <v>24052</v>
      </c>
      <c r="I517">
        <v>1019</v>
      </c>
      <c r="J517" t="s">
        <v>180</v>
      </c>
      <c r="K517" t="s">
        <v>181</v>
      </c>
      <c r="L517" t="s">
        <v>180</v>
      </c>
      <c r="M517">
        <v>126417</v>
      </c>
      <c r="N517">
        <v>1</v>
      </c>
      <c r="O517">
        <v>62</v>
      </c>
      <c r="P517">
        <v>197</v>
      </c>
      <c r="Q517">
        <v>28</v>
      </c>
      <c r="R517">
        <v>4</v>
      </c>
      <c r="S517">
        <v>1</v>
      </c>
      <c r="T517" t="s">
        <v>182</v>
      </c>
      <c r="U517" t="s">
        <v>182</v>
      </c>
      <c r="V517" t="s">
        <v>7</v>
      </c>
      <c r="W517" t="s">
        <v>182</v>
      </c>
      <c r="X517">
        <v>3</v>
      </c>
      <c r="Y517" t="s">
        <v>182</v>
      </c>
      <c r="Z517" t="s">
        <v>182</v>
      </c>
      <c r="AA517">
        <v>1E-3</v>
      </c>
      <c r="AB517" t="s">
        <v>182</v>
      </c>
      <c r="AC517">
        <v>56</v>
      </c>
      <c r="AD517">
        <v>2</v>
      </c>
      <c r="AE517">
        <v>1</v>
      </c>
      <c r="AF517">
        <v>1</v>
      </c>
      <c r="AG517" t="s">
        <v>182</v>
      </c>
      <c r="AH517" t="s">
        <v>182</v>
      </c>
      <c r="AI517" t="s">
        <v>182</v>
      </c>
      <c r="AJ517">
        <v>1</v>
      </c>
      <c r="AK517" t="s">
        <v>182</v>
      </c>
      <c r="AL517" t="s">
        <v>182</v>
      </c>
      <c r="AM517" t="s">
        <v>182</v>
      </c>
      <c r="AN517" t="s">
        <v>182</v>
      </c>
      <c r="AO517" t="b">
        <v>1</v>
      </c>
      <c r="AQ517" s="10">
        <f t="shared" si="16"/>
        <v>57166585.145799994</v>
      </c>
      <c r="AR517" s="10">
        <f t="shared" si="17"/>
        <v>8125199.9191999994</v>
      </c>
    </row>
    <row r="518" spans="1:44" x14ac:dyDescent="0.3">
      <c r="A518">
        <v>517</v>
      </c>
      <c r="B518">
        <v>11</v>
      </c>
      <c r="C518">
        <v>1</v>
      </c>
      <c r="D518">
        <v>28</v>
      </c>
      <c r="E518">
        <v>0.5</v>
      </c>
      <c r="F518">
        <v>290185.71139999997</v>
      </c>
      <c r="G518">
        <v>2019207</v>
      </c>
      <c r="H518">
        <v>24052</v>
      </c>
      <c r="I518">
        <v>1019</v>
      </c>
      <c r="J518" t="s">
        <v>180</v>
      </c>
      <c r="K518" t="s">
        <v>181</v>
      </c>
      <c r="L518" t="s">
        <v>180</v>
      </c>
      <c r="M518">
        <v>126417</v>
      </c>
      <c r="N518">
        <v>1</v>
      </c>
      <c r="O518">
        <v>79</v>
      </c>
      <c r="P518">
        <v>176</v>
      </c>
      <c r="Q518">
        <v>28</v>
      </c>
      <c r="R518">
        <v>7</v>
      </c>
      <c r="S518">
        <v>1</v>
      </c>
      <c r="T518" t="s">
        <v>182</v>
      </c>
      <c r="U518" t="s">
        <v>182</v>
      </c>
      <c r="V518" t="s">
        <v>7</v>
      </c>
      <c r="W518" t="s">
        <v>182</v>
      </c>
      <c r="X518">
        <v>4</v>
      </c>
      <c r="Y518" t="s">
        <v>182</v>
      </c>
      <c r="Z518" t="s">
        <v>182</v>
      </c>
      <c r="AA518">
        <v>2E-3</v>
      </c>
      <c r="AB518" t="s">
        <v>182</v>
      </c>
      <c r="AC518">
        <v>57</v>
      </c>
      <c r="AD518">
        <v>2</v>
      </c>
      <c r="AE518">
        <v>1</v>
      </c>
      <c r="AF518">
        <v>2</v>
      </c>
      <c r="AG518" t="s">
        <v>182</v>
      </c>
      <c r="AH518" t="s">
        <v>182</v>
      </c>
      <c r="AI518" t="s">
        <v>182</v>
      </c>
      <c r="AJ518">
        <v>1</v>
      </c>
      <c r="AK518" t="s">
        <v>182</v>
      </c>
      <c r="AL518" t="s">
        <v>182</v>
      </c>
      <c r="AM518" t="s">
        <v>182</v>
      </c>
      <c r="AN518" t="s">
        <v>182</v>
      </c>
      <c r="AO518" t="b">
        <v>1</v>
      </c>
      <c r="AQ518" s="10">
        <f t="shared" si="16"/>
        <v>51072685.206399992</v>
      </c>
      <c r="AR518" s="10">
        <f t="shared" si="17"/>
        <v>8125199.9191999994</v>
      </c>
    </row>
    <row r="519" spans="1:44" x14ac:dyDescent="0.3">
      <c r="A519">
        <v>518</v>
      </c>
      <c r="B519">
        <v>11</v>
      </c>
      <c r="C519">
        <v>1</v>
      </c>
      <c r="D519">
        <v>28</v>
      </c>
      <c r="E519">
        <v>0.5</v>
      </c>
      <c r="F519">
        <v>290185.71139999997</v>
      </c>
      <c r="G519">
        <v>2019207</v>
      </c>
      <c r="H519">
        <v>24052</v>
      </c>
      <c r="I519">
        <v>1019</v>
      </c>
      <c r="J519" t="s">
        <v>180</v>
      </c>
      <c r="K519" t="s">
        <v>181</v>
      </c>
      <c r="L519" t="s">
        <v>180</v>
      </c>
      <c r="M519">
        <v>126417</v>
      </c>
      <c r="N519">
        <v>1</v>
      </c>
      <c r="O519">
        <v>80</v>
      </c>
      <c r="P519">
        <v>195</v>
      </c>
      <c r="Q519">
        <v>28</v>
      </c>
      <c r="R519">
        <v>6</v>
      </c>
      <c r="S519">
        <v>2</v>
      </c>
      <c r="T519" t="s">
        <v>182</v>
      </c>
      <c r="U519" t="s">
        <v>182</v>
      </c>
      <c r="V519" t="s">
        <v>7</v>
      </c>
      <c r="W519" t="s">
        <v>182</v>
      </c>
      <c r="X519">
        <v>3</v>
      </c>
      <c r="Y519" t="s">
        <v>182</v>
      </c>
      <c r="Z519" t="s">
        <v>182</v>
      </c>
      <c r="AA519" s="47">
        <v>1.1E-5</v>
      </c>
      <c r="AB519" t="s">
        <v>182</v>
      </c>
      <c r="AC519">
        <v>57</v>
      </c>
      <c r="AD519">
        <v>2</v>
      </c>
      <c r="AE519">
        <v>1</v>
      </c>
      <c r="AF519">
        <v>2</v>
      </c>
      <c r="AG519" t="s">
        <v>182</v>
      </c>
      <c r="AH519" t="s">
        <v>182</v>
      </c>
      <c r="AI519" t="s">
        <v>182</v>
      </c>
      <c r="AJ519">
        <v>1</v>
      </c>
      <c r="AK519" t="s">
        <v>182</v>
      </c>
      <c r="AL519" t="s">
        <v>182</v>
      </c>
      <c r="AM519" t="s">
        <v>182</v>
      </c>
      <c r="AN519" t="s">
        <v>182</v>
      </c>
      <c r="AO519" t="b">
        <v>1</v>
      </c>
      <c r="AQ519" s="10">
        <f t="shared" si="16"/>
        <v>56586213.722999997</v>
      </c>
      <c r="AR519" s="10">
        <f t="shared" si="17"/>
        <v>8125199.9191999994</v>
      </c>
    </row>
    <row r="520" spans="1:44" x14ac:dyDescent="0.3">
      <c r="A520">
        <v>519</v>
      </c>
      <c r="B520">
        <v>11</v>
      </c>
      <c r="C520">
        <v>1</v>
      </c>
      <c r="D520">
        <v>28</v>
      </c>
      <c r="E520">
        <v>0.5</v>
      </c>
      <c r="F520">
        <v>290185.71139999997</v>
      </c>
      <c r="G520">
        <v>2019207</v>
      </c>
      <c r="H520">
        <v>24060</v>
      </c>
      <c r="I520">
        <v>1019</v>
      </c>
      <c r="J520" t="s">
        <v>180</v>
      </c>
      <c r="K520" t="s">
        <v>181</v>
      </c>
      <c r="L520" t="s">
        <v>180</v>
      </c>
      <c r="M520">
        <v>126417</v>
      </c>
      <c r="N520">
        <v>1</v>
      </c>
      <c r="O520">
        <v>4</v>
      </c>
      <c r="P520">
        <v>189</v>
      </c>
      <c r="Q520">
        <v>28</v>
      </c>
      <c r="R520">
        <v>6</v>
      </c>
      <c r="S520">
        <v>2</v>
      </c>
      <c r="T520" t="s">
        <v>182</v>
      </c>
      <c r="U520" t="s">
        <v>182</v>
      </c>
      <c r="V520" t="s">
        <v>7</v>
      </c>
      <c r="W520" t="s">
        <v>182</v>
      </c>
      <c r="X520">
        <v>3</v>
      </c>
      <c r="Y520" t="s">
        <v>182</v>
      </c>
      <c r="Z520" t="s">
        <v>182</v>
      </c>
      <c r="AA520" t="s">
        <v>182</v>
      </c>
      <c r="AB520" t="s">
        <v>182</v>
      </c>
      <c r="AC520">
        <v>56</v>
      </c>
      <c r="AD520">
        <v>2</v>
      </c>
      <c r="AE520">
        <v>1</v>
      </c>
      <c r="AF520">
        <v>1</v>
      </c>
      <c r="AG520" t="s">
        <v>182</v>
      </c>
      <c r="AH520" t="s">
        <v>182</v>
      </c>
      <c r="AI520" t="s">
        <v>182</v>
      </c>
      <c r="AJ520">
        <v>1</v>
      </c>
      <c r="AK520" t="s">
        <v>182</v>
      </c>
      <c r="AL520" t="s">
        <v>182</v>
      </c>
      <c r="AM520" t="s">
        <v>182</v>
      </c>
      <c r="AN520" t="s">
        <v>182</v>
      </c>
      <c r="AO520" t="b">
        <v>1</v>
      </c>
      <c r="AQ520" s="10">
        <f t="shared" si="16"/>
        <v>54845099.454599991</v>
      </c>
      <c r="AR520" s="10">
        <f t="shared" si="17"/>
        <v>8125199.9191999994</v>
      </c>
    </row>
    <row r="521" spans="1:44" x14ac:dyDescent="0.3">
      <c r="A521">
        <v>520</v>
      </c>
      <c r="B521">
        <v>11</v>
      </c>
      <c r="C521">
        <v>1</v>
      </c>
      <c r="D521">
        <v>28</v>
      </c>
      <c r="E521">
        <v>0.5</v>
      </c>
      <c r="F521">
        <v>290185.71139999997</v>
      </c>
      <c r="G521">
        <v>2019207</v>
      </c>
      <c r="H521">
        <v>24060</v>
      </c>
      <c r="I521">
        <v>1019</v>
      </c>
      <c r="J521" t="s">
        <v>180</v>
      </c>
      <c r="K521" t="s">
        <v>181</v>
      </c>
      <c r="L521" t="s">
        <v>180</v>
      </c>
      <c r="M521">
        <v>126417</v>
      </c>
      <c r="N521">
        <v>1</v>
      </c>
      <c r="O521">
        <v>22</v>
      </c>
      <c r="P521">
        <v>188</v>
      </c>
      <c r="Q521">
        <v>28</v>
      </c>
      <c r="R521">
        <v>5</v>
      </c>
      <c r="S521">
        <v>2</v>
      </c>
      <c r="T521" t="s">
        <v>182</v>
      </c>
      <c r="U521" t="s">
        <v>182</v>
      </c>
      <c r="V521" t="s">
        <v>0</v>
      </c>
      <c r="W521" t="s">
        <v>182</v>
      </c>
      <c r="X521">
        <v>3</v>
      </c>
      <c r="Y521" t="s">
        <v>182</v>
      </c>
      <c r="Z521" t="s">
        <v>182</v>
      </c>
      <c r="AA521" t="s">
        <v>182</v>
      </c>
      <c r="AB521" t="s">
        <v>182</v>
      </c>
      <c r="AC521">
        <v>56</v>
      </c>
      <c r="AD521">
        <v>2</v>
      </c>
      <c r="AE521">
        <v>1</v>
      </c>
      <c r="AF521">
        <v>2</v>
      </c>
      <c r="AG521" t="s">
        <v>182</v>
      </c>
      <c r="AH521" t="s">
        <v>182</v>
      </c>
      <c r="AI521" t="s">
        <v>182</v>
      </c>
      <c r="AJ521">
        <v>1</v>
      </c>
      <c r="AK521" t="s">
        <v>182</v>
      </c>
      <c r="AL521" t="s">
        <v>182</v>
      </c>
      <c r="AM521" t="s">
        <v>182</v>
      </c>
      <c r="AN521" t="s">
        <v>182</v>
      </c>
      <c r="AO521" t="b">
        <v>1</v>
      </c>
      <c r="AQ521" s="10">
        <f t="shared" si="16"/>
        <v>54554913.743199997</v>
      </c>
      <c r="AR521" s="10">
        <f t="shared" si="17"/>
        <v>8125199.9191999994</v>
      </c>
    </row>
    <row r="522" spans="1:44" x14ac:dyDescent="0.3">
      <c r="A522">
        <v>521</v>
      </c>
      <c r="B522">
        <v>11</v>
      </c>
      <c r="C522">
        <v>1</v>
      </c>
      <c r="D522">
        <v>28</v>
      </c>
      <c r="E522">
        <v>0.5</v>
      </c>
      <c r="F522">
        <v>290185.71139999997</v>
      </c>
      <c r="G522">
        <v>2019207</v>
      </c>
      <c r="H522">
        <v>24060</v>
      </c>
      <c r="I522">
        <v>1019</v>
      </c>
      <c r="J522" t="s">
        <v>180</v>
      </c>
      <c r="K522" t="s">
        <v>181</v>
      </c>
      <c r="L522" t="s">
        <v>180</v>
      </c>
      <c r="M522">
        <v>126417</v>
      </c>
      <c r="N522">
        <v>1</v>
      </c>
      <c r="O522">
        <v>38</v>
      </c>
      <c r="P522">
        <v>191</v>
      </c>
      <c r="Q522">
        <v>28</v>
      </c>
      <c r="R522">
        <v>7</v>
      </c>
      <c r="S522">
        <v>1</v>
      </c>
      <c r="T522" t="s">
        <v>182</v>
      </c>
      <c r="U522" t="s">
        <v>182</v>
      </c>
      <c r="V522" t="s">
        <v>7</v>
      </c>
      <c r="W522" t="s">
        <v>182</v>
      </c>
      <c r="X522">
        <v>4</v>
      </c>
      <c r="Y522" t="s">
        <v>182</v>
      </c>
      <c r="Z522" t="s">
        <v>182</v>
      </c>
      <c r="AA522" t="s">
        <v>182</v>
      </c>
      <c r="AB522" t="s">
        <v>182</v>
      </c>
      <c r="AC522" t="s">
        <v>182</v>
      </c>
      <c r="AD522">
        <v>2</v>
      </c>
      <c r="AE522">
        <v>1</v>
      </c>
      <c r="AF522">
        <v>2</v>
      </c>
      <c r="AG522" t="s">
        <v>182</v>
      </c>
      <c r="AH522" t="s">
        <v>182</v>
      </c>
      <c r="AI522" t="s">
        <v>182</v>
      </c>
      <c r="AJ522">
        <v>1</v>
      </c>
      <c r="AK522" t="s">
        <v>182</v>
      </c>
      <c r="AL522" t="s">
        <v>182</v>
      </c>
      <c r="AM522" t="s">
        <v>182</v>
      </c>
      <c r="AN522" t="s">
        <v>182</v>
      </c>
      <c r="AO522" t="b">
        <v>1</v>
      </c>
      <c r="AQ522" s="10">
        <f t="shared" si="16"/>
        <v>55425470.877399996</v>
      </c>
      <c r="AR522" s="10">
        <f t="shared" si="17"/>
        <v>8125199.9191999994</v>
      </c>
    </row>
    <row r="523" spans="1:44" x14ac:dyDescent="0.3">
      <c r="A523">
        <v>522</v>
      </c>
      <c r="B523">
        <v>11</v>
      </c>
      <c r="C523">
        <v>1</v>
      </c>
      <c r="D523">
        <v>28</v>
      </c>
      <c r="E523">
        <v>0.5</v>
      </c>
      <c r="F523">
        <v>290185.71139999997</v>
      </c>
      <c r="G523">
        <v>2019207</v>
      </c>
      <c r="H523">
        <v>24060</v>
      </c>
      <c r="I523">
        <v>1019</v>
      </c>
      <c r="J523" t="s">
        <v>180</v>
      </c>
      <c r="K523" t="s">
        <v>181</v>
      </c>
      <c r="L523" t="s">
        <v>180</v>
      </c>
      <c r="M523">
        <v>126417</v>
      </c>
      <c r="N523">
        <v>1</v>
      </c>
      <c r="O523">
        <v>43</v>
      </c>
      <c r="P523">
        <v>194</v>
      </c>
      <c r="Q523">
        <v>28</v>
      </c>
      <c r="R523">
        <v>5</v>
      </c>
      <c r="S523">
        <v>2</v>
      </c>
      <c r="T523" t="s">
        <v>182</v>
      </c>
      <c r="U523" t="s">
        <v>182</v>
      </c>
      <c r="V523" t="s">
        <v>7</v>
      </c>
      <c r="W523" t="s">
        <v>182</v>
      </c>
      <c r="X523">
        <v>4</v>
      </c>
      <c r="Y523" t="s">
        <v>182</v>
      </c>
      <c r="Z523" t="s">
        <v>182</v>
      </c>
      <c r="AA523" t="s">
        <v>182</v>
      </c>
      <c r="AB523" t="s">
        <v>182</v>
      </c>
      <c r="AC523" t="s">
        <v>182</v>
      </c>
      <c r="AD523">
        <v>2</v>
      </c>
      <c r="AE523">
        <v>1</v>
      </c>
      <c r="AF523">
        <v>1</v>
      </c>
      <c r="AG523" t="s">
        <v>182</v>
      </c>
      <c r="AH523" t="s">
        <v>182</v>
      </c>
      <c r="AI523" t="s">
        <v>182</v>
      </c>
      <c r="AJ523">
        <v>1</v>
      </c>
      <c r="AK523" t="s">
        <v>182</v>
      </c>
      <c r="AL523" t="s">
        <v>182</v>
      </c>
      <c r="AM523" t="s">
        <v>182</v>
      </c>
      <c r="AN523" t="s">
        <v>182</v>
      </c>
      <c r="AO523" t="b">
        <v>1</v>
      </c>
      <c r="AQ523" s="10">
        <f t="shared" si="16"/>
        <v>56296028.011599995</v>
      </c>
      <c r="AR523" s="10">
        <f t="shared" si="17"/>
        <v>8125199.9191999994</v>
      </c>
    </row>
    <row r="524" spans="1:44" x14ac:dyDescent="0.3">
      <c r="A524">
        <v>523</v>
      </c>
      <c r="B524">
        <v>11</v>
      </c>
      <c r="C524">
        <v>1</v>
      </c>
      <c r="D524">
        <v>28</v>
      </c>
      <c r="E524">
        <v>0.5</v>
      </c>
      <c r="F524">
        <v>290185.71139999997</v>
      </c>
      <c r="G524">
        <v>2019207</v>
      </c>
      <c r="H524">
        <v>24060</v>
      </c>
      <c r="I524">
        <v>1019</v>
      </c>
      <c r="J524" t="s">
        <v>180</v>
      </c>
      <c r="K524" t="s">
        <v>181</v>
      </c>
      <c r="L524" t="s">
        <v>180</v>
      </c>
      <c r="M524">
        <v>126417</v>
      </c>
      <c r="N524">
        <v>1</v>
      </c>
      <c r="O524">
        <v>44</v>
      </c>
      <c r="P524">
        <v>229</v>
      </c>
      <c r="Q524">
        <v>28</v>
      </c>
      <c r="R524">
        <v>6</v>
      </c>
      <c r="S524">
        <v>2</v>
      </c>
      <c r="T524" t="s">
        <v>182</v>
      </c>
      <c r="U524" t="s">
        <v>182</v>
      </c>
      <c r="V524" t="s">
        <v>7</v>
      </c>
      <c r="W524" t="s">
        <v>182</v>
      </c>
      <c r="X524">
        <v>4</v>
      </c>
      <c r="Y524" t="s">
        <v>182</v>
      </c>
      <c r="Z524" t="s">
        <v>182</v>
      </c>
      <c r="AA524" t="s">
        <v>182</v>
      </c>
      <c r="AB524" t="s">
        <v>182</v>
      </c>
      <c r="AC524" t="s">
        <v>182</v>
      </c>
      <c r="AD524">
        <v>2</v>
      </c>
      <c r="AE524">
        <v>1</v>
      </c>
      <c r="AF524">
        <v>1</v>
      </c>
      <c r="AG524" t="s">
        <v>182</v>
      </c>
      <c r="AH524" t="s">
        <v>182</v>
      </c>
      <c r="AI524" t="s">
        <v>182</v>
      </c>
      <c r="AJ524">
        <v>1</v>
      </c>
      <c r="AK524" t="s">
        <v>182</v>
      </c>
      <c r="AL524" t="s">
        <v>182</v>
      </c>
      <c r="AM524" t="s">
        <v>182</v>
      </c>
      <c r="AN524" t="s">
        <v>182</v>
      </c>
      <c r="AO524" t="b">
        <v>1</v>
      </c>
      <c r="AQ524" s="10">
        <f t="shared" si="16"/>
        <v>66452527.910599992</v>
      </c>
      <c r="AR524" s="10">
        <f t="shared" si="17"/>
        <v>8125199.9191999994</v>
      </c>
    </row>
    <row r="525" spans="1:44" x14ac:dyDescent="0.3">
      <c r="A525">
        <v>524</v>
      </c>
      <c r="B525">
        <v>11</v>
      </c>
      <c r="C525">
        <v>1</v>
      </c>
      <c r="D525">
        <v>28</v>
      </c>
      <c r="E525">
        <v>0.5</v>
      </c>
      <c r="F525">
        <v>290185.71139999997</v>
      </c>
      <c r="G525">
        <v>2019207</v>
      </c>
      <c r="H525">
        <v>24060</v>
      </c>
      <c r="I525">
        <v>1019</v>
      </c>
      <c r="J525" t="s">
        <v>180</v>
      </c>
      <c r="K525" t="s">
        <v>181</v>
      </c>
      <c r="L525" t="s">
        <v>180</v>
      </c>
      <c r="M525">
        <v>126417</v>
      </c>
      <c r="N525">
        <v>1</v>
      </c>
      <c r="O525">
        <v>49</v>
      </c>
      <c r="P525">
        <v>201</v>
      </c>
      <c r="Q525">
        <v>28</v>
      </c>
      <c r="R525">
        <v>4</v>
      </c>
      <c r="S525">
        <v>1</v>
      </c>
      <c r="T525" t="s">
        <v>182</v>
      </c>
      <c r="U525" t="s">
        <v>182</v>
      </c>
      <c r="V525" t="s">
        <v>7</v>
      </c>
      <c r="W525" t="s">
        <v>182</v>
      </c>
      <c r="X525">
        <v>3</v>
      </c>
      <c r="Y525" t="s">
        <v>182</v>
      </c>
      <c r="Z525" t="s">
        <v>182</v>
      </c>
      <c r="AA525" t="s">
        <v>182</v>
      </c>
      <c r="AB525" t="s">
        <v>182</v>
      </c>
      <c r="AC525">
        <v>55</v>
      </c>
      <c r="AD525">
        <v>2</v>
      </c>
      <c r="AE525">
        <v>1</v>
      </c>
      <c r="AF525">
        <v>1</v>
      </c>
      <c r="AG525" t="s">
        <v>182</v>
      </c>
      <c r="AH525" t="s">
        <v>182</v>
      </c>
      <c r="AI525" t="s">
        <v>182</v>
      </c>
      <c r="AJ525">
        <v>1</v>
      </c>
      <c r="AK525" t="s">
        <v>182</v>
      </c>
      <c r="AL525" t="s">
        <v>182</v>
      </c>
      <c r="AM525" t="s">
        <v>182</v>
      </c>
      <c r="AN525" t="s">
        <v>182</v>
      </c>
      <c r="AO525" t="b">
        <v>1</v>
      </c>
      <c r="AQ525" s="10">
        <f t="shared" si="16"/>
        <v>58327327.991399996</v>
      </c>
      <c r="AR525" s="10">
        <f t="shared" si="17"/>
        <v>8125199.9191999994</v>
      </c>
    </row>
    <row r="526" spans="1:44" x14ac:dyDescent="0.3">
      <c r="A526">
        <v>525</v>
      </c>
      <c r="B526">
        <v>11</v>
      </c>
      <c r="C526">
        <v>1</v>
      </c>
      <c r="D526">
        <v>28</v>
      </c>
      <c r="E526">
        <v>0.5</v>
      </c>
      <c r="F526">
        <v>290185.71139999997</v>
      </c>
      <c r="G526">
        <v>2019207</v>
      </c>
      <c r="H526">
        <v>24060</v>
      </c>
      <c r="I526">
        <v>1019</v>
      </c>
      <c r="J526" t="s">
        <v>180</v>
      </c>
      <c r="K526" t="s">
        <v>181</v>
      </c>
      <c r="L526" t="s">
        <v>180</v>
      </c>
      <c r="M526">
        <v>126417</v>
      </c>
      <c r="N526">
        <v>1</v>
      </c>
      <c r="O526">
        <v>66</v>
      </c>
      <c r="P526">
        <v>174</v>
      </c>
      <c r="Q526">
        <v>28</v>
      </c>
      <c r="R526">
        <v>7</v>
      </c>
      <c r="S526">
        <v>1</v>
      </c>
      <c r="T526" t="s">
        <v>182</v>
      </c>
      <c r="U526" t="s">
        <v>182</v>
      </c>
      <c r="V526" t="s">
        <v>7</v>
      </c>
      <c r="W526" t="s">
        <v>182</v>
      </c>
      <c r="X526">
        <v>4</v>
      </c>
      <c r="Y526" t="s">
        <v>182</v>
      </c>
      <c r="Z526" t="s">
        <v>182</v>
      </c>
      <c r="AA526" t="s">
        <v>182</v>
      </c>
      <c r="AB526" t="s">
        <v>182</v>
      </c>
      <c r="AC526" t="s">
        <v>182</v>
      </c>
      <c r="AD526">
        <v>2</v>
      </c>
      <c r="AE526">
        <v>1</v>
      </c>
      <c r="AF526">
        <v>2</v>
      </c>
      <c r="AG526" t="s">
        <v>182</v>
      </c>
      <c r="AH526" t="s">
        <v>182</v>
      </c>
      <c r="AI526" t="s">
        <v>182</v>
      </c>
      <c r="AJ526">
        <v>1</v>
      </c>
      <c r="AK526" t="s">
        <v>182</v>
      </c>
      <c r="AL526" t="s">
        <v>182</v>
      </c>
      <c r="AM526" t="s">
        <v>182</v>
      </c>
      <c r="AN526" t="s">
        <v>182</v>
      </c>
      <c r="AO526" t="b">
        <v>1</v>
      </c>
      <c r="AQ526" s="10">
        <f t="shared" si="16"/>
        <v>50492313.783599995</v>
      </c>
      <c r="AR526" s="10">
        <f t="shared" si="17"/>
        <v>8125199.9191999994</v>
      </c>
    </row>
    <row r="527" spans="1:44" x14ac:dyDescent="0.3">
      <c r="A527">
        <v>526</v>
      </c>
      <c r="B527">
        <v>11</v>
      </c>
      <c r="C527">
        <v>1</v>
      </c>
      <c r="D527">
        <v>28</v>
      </c>
      <c r="E527">
        <v>0.5</v>
      </c>
      <c r="F527">
        <v>290185.71139999997</v>
      </c>
      <c r="G527">
        <v>2019207</v>
      </c>
      <c r="H527">
        <v>24060</v>
      </c>
      <c r="I527">
        <v>1019</v>
      </c>
      <c r="J527" t="s">
        <v>180</v>
      </c>
      <c r="K527" t="s">
        <v>181</v>
      </c>
      <c r="L527" t="s">
        <v>180</v>
      </c>
      <c r="M527">
        <v>126417</v>
      </c>
      <c r="N527">
        <v>1</v>
      </c>
      <c r="O527">
        <v>67</v>
      </c>
      <c r="P527">
        <v>182</v>
      </c>
      <c r="Q527">
        <v>28</v>
      </c>
      <c r="R527">
        <v>5</v>
      </c>
      <c r="S527">
        <v>2</v>
      </c>
      <c r="T527" t="s">
        <v>182</v>
      </c>
      <c r="U527" t="s">
        <v>182</v>
      </c>
      <c r="V527" t="s">
        <v>7</v>
      </c>
      <c r="W527" t="s">
        <v>182</v>
      </c>
      <c r="X527">
        <v>4</v>
      </c>
      <c r="Y527" t="s">
        <v>182</v>
      </c>
      <c r="Z527" t="s">
        <v>182</v>
      </c>
      <c r="AA527" t="s">
        <v>182</v>
      </c>
      <c r="AB527" t="s">
        <v>182</v>
      </c>
      <c r="AC527" t="s">
        <v>182</v>
      </c>
      <c r="AD527">
        <v>2</v>
      </c>
      <c r="AE527">
        <v>1</v>
      </c>
      <c r="AF527">
        <v>1</v>
      </c>
      <c r="AG527" t="s">
        <v>182</v>
      </c>
      <c r="AH527" t="s">
        <v>182</v>
      </c>
      <c r="AI527" t="s">
        <v>182</v>
      </c>
      <c r="AJ527">
        <v>1</v>
      </c>
      <c r="AK527" t="s">
        <v>182</v>
      </c>
      <c r="AL527" t="s">
        <v>182</v>
      </c>
      <c r="AM527" t="s">
        <v>182</v>
      </c>
      <c r="AN527" t="s">
        <v>182</v>
      </c>
      <c r="AO527" t="b">
        <v>1</v>
      </c>
      <c r="AQ527" s="10">
        <f t="shared" si="16"/>
        <v>52813799.474799998</v>
      </c>
      <c r="AR527" s="10">
        <f t="shared" si="17"/>
        <v>8125199.9191999994</v>
      </c>
    </row>
    <row r="528" spans="1:44" x14ac:dyDescent="0.3">
      <c r="A528">
        <v>527</v>
      </c>
      <c r="B528">
        <v>11</v>
      </c>
      <c r="C528">
        <v>1</v>
      </c>
      <c r="D528">
        <v>28</v>
      </c>
      <c r="E528">
        <v>0.5</v>
      </c>
      <c r="F528">
        <v>290185.71139999997</v>
      </c>
      <c r="G528">
        <v>2019207</v>
      </c>
      <c r="H528">
        <v>24060</v>
      </c>
      <c r="I528">
        <v>1019</v>
      </c>
      <c r="J528" t="s">
        <v>180</v>
      </c>
      <c r="K528" t="s">
        <v>181</v>
      </c>
      <c r="L528" t="s">
        <v>180</v>
      </c>
      <c r="M528">
        <v>126417</v>
      </c>
      <c r="N528">
        <v>1</v>
      </c>
      <c r="O528">
        <v>68</v>
      </c>
      <c r="P528">
        <v>173</v>
      </c>
      <c r="Q528">
        <v>28</v>
      </c>
      <c r="R528">
        <v>5</v>
      </c>
      <c r="S528">
        <v>2</v>
      </c>
      <c r="T528" t="s">
        <v>182</v>
      </c>
      <c r="U528" t="s">
        <v>182</v>
      </c>
      <c r="V528" t="s">
        <v>7</v>
      </c>
      <c r="W528" t="s">
        <v>182</v>
      </c>
      <c r="X528">
        <v>4</v>
      </c>
      <c r="Y528" t="s">
        <v>182</v>
      </c>
      <c r="Z528" t="s">
        <v>182</v>
      </c>
      <c r="AA528" t="s">
        <v>182</v>
      </c>
      <c r="AB528" t="s">
        <v>182</v>
      </c>
      <c r="AC528" t="s">
        <v>182</v>
      </c>
      <c r="AD528">
        <v>2</v>
      </c>
      <c r="AE528">
        <v>1</v>
      </c>
      <c r="AF528">
        <v>1</v>
      </c>
      <c r="AG528" t="s">
        <v>182</v>
      </c>
      <c r="AH528" t="s">
        <v>182</v>
      </c>
      <c r="AI528" t="s">
        <v>182</v>
      </c>
      <c r="AJ528">
        <v>1</v>
      </c>
      <c r="AK528" t="s">
        <v>182</v>
      </c>
      <c r="AL528" t="s">
        <v>182</v>
      </c>
      <c r="AM528" t="s">
        <v>182</v>
      </c>
      <c r="AN528" t="s">
        <v>182</v>
      </c>
      <c r="AO528" t="b">
        <v>1</v>
      </c>
      <c r="AQ528" s="10">
        <f t="shared" si="16"/>
        <v>50202128.072199993</v>
      </c>
      <c r="AR528" s="10">
        <f t="shared" si="17"/>
        <v>8125199.9191999994</v>
      </c>
    </row>
    <row r="529" spans="1:44" x14ac:dyDescent="0.3">
      <c r="A529">
        <v>528</v>
      </c>
      <c r="B529">
        <v>11</v>
      </c>
      <c r="C529">
        <v>1</v>
      </c>
      <c r="D529">
        <v>28</v>
      </c>
      <c r="E529">
        <v>0.5</v>
      </c>
      <c r="F529">
        <v>290185.71139999997</v>
      </c>
      <c r="G529">
        <v>2019207</v>
      </c>
      <c r="H529">
        <v>24060</v>
      </c>
      <c r="I529">
        <v>1019</v>
      </c>
      <c r="J529" t="s">
        <v>180</v>
      </c>
      <c r="K529" t="s">
        <v>181</v>
      </c>
      <c r="L529" t="s">
        <v>180</v>
      </c>
      <c r="M529">
        <v>126417</v>
      </c>
      <c r="N529">
        <v>1</v>
      </c>
      <c r="O529">
        <v>75</v>
      </c>
      <c r="P529">
        <v>164</v>
      </c>
      <c r="Q529">
        <v>28</v>
      </c>
      <c r="R529">
        <v>7</v>
      </c>
      <c r="S529">
        <v>1</v>
      </c>
      <c r="T529" t="s">
        <v>182</v>
      </c>
      <c r="U529" t="s">
        <v>182</v>
      </c>
      <c r="V529" t="s">
        <v>7</v>
      </c>
      <c r="W529" t="s">
        <v>182</v>
      </c>
      <c r="X529">
        <v>4</v>
      </c>
      <c r="Y529" t="s">
        <v>182</v>
      </c>
      <c r="Z529" t="s">
        <v>182</v>
      </c>
      <c r="AA529" t="s">
        <v>182</v>
      </c>
      <c r="AB529" t="s">
        <v>182</v>
      </c>
      <c r="AC529" t="s">
        <v>182</v>
      </c>
      <c r="AD529">
        <v>2</v>
      </c>
      <c r="AE529">
        <v>1</v>
      </c>
      <c r="AF529">
        <v>2</v>
      </c>
      <c r="AG529" t="s">
        <v>182</v>
      </c>
      <c r="AH529" t="s">
        <v>182</v>
      </c>
      <c r="AI529" t="s">
        <v>182</v>
      </c>
      <c r="AJ529">
        <v>1</v>
      </c>
      <c r="AK529" t="s">
        <v>182</v>
      </c>
      <c r="AL529" t="s">
        <v>182</v>
      </c>
      <c r="AM529" t="s">
        <v>182</v>
      </c>
      <c r="AN529" t="s">
        <v>182</v>
      </c>
      <c r="AO529" t="b">
        <v>1</v>
      </c>
      <c r="AQ529" s="10">
        <f t="shared" si="16"/>
        <v>47590456.669599995</v>
      </c>
      <c r="AR529" s="10">
        <f t="shared" si="17"/>
        <v>8125199.9191999994</v>
      </c>
    </row>
    <row r="530" spans="1:44" x14ac:dyDescent="0.3">
      <c r="A530">
        <v>529</v>
      </c>
      <c r="B530">
        <v>11</v>
      </c>
      <c r="C530">
        <v>1</v>
      </c>
      <c r="D530">
        <v>28</v>
      </c>
      <c r="E530">
        <v>0.5</v>
      </c>
      <c r="F530">
        <v>290185.71139999997</v>
      </c>
      <c r="G530">
        <v>2019207</v>
      </c>
      <c r="H530">
        <v>24060</v>
      </c>
      <c r="I530">
        <v>1019</v>
      </c>
      <c r="J530" t="s">
        <v>180</v>
      </c>
      <c r="K530" t="s">
        <v>181</v>
      </c>
      <c r="L530" t="s">
        <v>180</v>
      </c>
      <c r="M530">
        <v>126417</v>
      </c>
      <c r="N530">
        <v>1</v>
      </c>
      <c r="O530">
        <v>85</v>
      </c>
      <c r="P530">
        <v>209</v>
      </c>
      <c r="Q530">
        <v>28</v>
      </c>
      <c r="R530">
        <v>6</v>
      </c>
      <c r="S530">
        <v>2</v>
      </c>
      <c r="T530" t="s">
        <v>182</v>
      </c>
      <c r="U530" t="s">
        <v>182</v>
      </c>
      <c r="V530" t="s">
        <v>7</v>
      </c>
      <c r="W530" t="s">
        <v>182</v>
      </c>
      <c r="X530">
        <v>4</v>
      </c>
      <c r="Y530" t="s">
        <v>182</v>
      </c>
      <c r="Z530" t="s">
        <v>182</v>
      </c>
      <c r="AA530" t="s">
        <v>182</v>
      </c>
      <c r="AB530" t="s">
        <v>182</v>
      </c>
      <c r="AC530" t="s">
        <v>182</v>
      </c>
      <c r="AD530">
        <v>2</v>
      </c>
      <c r="AE530">
        <v>1</v>
      </c>
      <c r="AF530">
        <v>1</v>
      </c>
      <c r="AG530" t="s">
        <v>182</v>
      </c>
      <c r="AH530" t="s">
        <v>182</v>
      </c>
      <c r="AI530" t="s">
        <v>182</v>
      </c>
      <c r="AJ530">
        <v>1</v>
      </c>
      <c r="AK530" t="s">
        <v>182</v>
      </c>
      <c r="AL530" t="s">
        <v>182</v>
      </c>
      <c r="AM530" t="s">
        <v>182</v>
      </c>
      <c r="AN530" t="s">
        <v>182</v>
      </c>
      <c r="AO530" t="b">
        <v>1</v>
      </c>
      <c r="AQ530" s="10">
        <f t="shared" si="16"/>
        <v>60648813.682599992</v>
      </c>
      <c r="AR530" s="10">
        <f t="shared" si="17"/>
        <v>8125199.9191999994</v>
      </c>
    </row>
    <row r="531" spans="1:44" x14ac:dyDescent="0.3">
      <c r="A531">
        <v>530</v>
      </c>
      <c r="B531">
        <v>11</v>
      </c>
      <c r="C531">
        <v>1</v>
      </c>
      <c r="D531">
        <v>28</v>
      </c>
      <c r="E531">
        <v>0.5</v>
      </c>
      <c r="F531">
        <v>290185.71139999997</v>
      </c>
      <c r="G531">
        <v>2019207</v>
      </c>
      <c r="H531">
        <v>24061</v>
      </c>
      <c r="I531">
        <v>1019</v>
      </c>
      <c r="J531" t="s">
        <v>180</v>
      </c>
      <c r="K531" t="s">
        <v>181</v>
      </c>
      <c r="L531" t="s">
        <v>180</v>
      </c>
      <c r="M531">
        <v>126417</v>
      </c>
      <c r="N531">
        <v>1</v>
      </c>
      <c r="O531">
        <v>17</v>
      </c>
      <c r="P531">
        <v>218</v>
      </c>
      <c r="Q531">
        <v>28</v>
      </c>
      <c r="R531">
        <v>5</v>
      </c>
      <c r="S531">
        <v>2</v>
      </c>
      <c r="T531" t="s">
        <v>182</v>
      </c>
      <c r="U531" t="s">
        <v>182</v>
      </c>
      <c r="V531" t="s">
        <v>7</v>
      </c>
      <c r="W531" t="s">
        <v>182</v>
      </c>
      <c r="X531">
        <v>4</v>
      </c>
      <c r="Y531" t="s">
        <v>182</v>
      </c>
      <c r="Z531" t="s">
        <v>182</v>
      </c>
      <c r="AA531" s="47">
        <v>1.9999999999999999E-6</v>
      </c>
      <c r="AB531" t="s">
        <v>182</v>
      </c>
      <c r="AC531">
        <v>56</v>
      </c>
      <c r="AD531">
        <v>2</v>
      </c>
      <c r="AE531">
        <v>1</v>
      </c>
      <c r="AF531">
        <v>1</v>
      </c>
      <c r="AG531" t="s">
        <v>182</v>
      </c>
      <c r="AH531" t="s">
        <v>182</v>
      </c>
      <c r="AI531" t="s">
        <v>182</v>
      </c>
      <c r="AJ531">
        <v>1</v>
      </c>
      <c r="AK531" t="s">
        <v>182</v>
      </c>
      <c r="AL531" t="s">
        <v>182</v>
      </c>
      <c r="AM531" t="s">
        <v>182</v>
      </c>
      <c r="AN531" t="s">
        <v>182</v>
      </c>
      <c r="AO531" t="b">
        <v>1</v>
      </c>
      <c r="AQ531" s="10">
        <f t="shared" si="16"/>
        <v>63260485.085199997</v>
      </c>
      <c r="AR531" s="10">
        <f t="shared" si="17"/>
        <v>8125199.9191999994</v>
      </c>
    </row>
    <row r="532" spans="1:44" x14ac:dyDescent="0.3">
      <c r="A532">
        <v>531</v>
      </c>
      <c r="B532">
        <v>11</v>
      </c>
      <c r="C532">
        <v>1</v>
      </c>
      <c r="D532">
        <v>28</v>
      </c>
      <c r="E532">
        <v>0.5</v>
      </c>
      <c r="F532">
        <v>290185.71139999997</v>
      </c>
      <c r="G532">
        <v>2019207</v>
      </c>
      <c r="H532">
        <v>24061</v>
      </c>
      <c r="I532">
        <v>1019</v>
      </c>
      <c r="J532" t="s">
        <v>180</v>
      </c>
      <c r="K532" t="s">
        <v>181</v>
      </c>
      <c r="L532" t="s">
        <v>180</v>
      </c>
      <c r="M532">
        <v>126417</v>
      </c>
      <c r="N532">
        <v>1</v>
      </c>
      <c r="O532">
        <v>21</v>
      </c>
      <c r="P532">
        <v>178</v>
      </c>
      <c r="Q532">
        <v>28</v>
      </c>
      <c r="R532">
        <v>4</v>
      </c>
      <c r="S532">
        <v>1</v>
      </c>
      <c r="T532" t="s">
        <v>182</v>
      </c>
      <c r="U532" t="s">
        <v>182</v>
      </c>
      <c r="V532" t="s">
        <v>7</v>
      </c>
      <c r="W532" t="s">
        <v>182</v>
      </c>
      <c r="X532">
        <v>3</v>
      </c>
      <c r="Y532" t="s">
        <v>182</v>
      </c>
      <c r="Z532" t="s">
        <v>182</v>
      </c>
      <c r="AA532" s="47">
        <v>1.9999999999999999E-6</v>
      </c>
      <c r="AB532" t="s">
        <v>182</v>
      </c>
      <c r="AC532">
        <v>55</v>
      </c>
      <c r="AD532">
        <v>2</v>
      </c>
      <c r="AE532">
        <v>1</v>
      </c>
      <c r="AF532">
        <v>1</v>
      </c>
      <c r="AG532" t="s">
        <v>182</v>
      </c>
      <c r="AH532" t="s">
        <v>182</v>
      </c>
      <c r="AI532" t="s">
        <v>182</v>
      </c>
      <c r="AJ532">
        <v>1</v>
      </c>
      <c r="AK532" t="s">
        <v>182</v>
      </c>
      <c r="AL532" t="s">
        <v>182</v>
      </c>
      <c r="AM532" t="s">
        <v>182</v>
      </c>
      <c r="AN532" t="s">
        <v>182</v>
      </c>
      <c r="AO532" t="b">
        <v>1</v>
      </c>
      <c r="AQ532" s="10">
        <f t="shared" si="16"/>
        <v>51653056.629199997</v>
      </c>
      <c r="AR532" s="10">
        <f t="shared" si="17"/>
        <v>8125199.9191999994</v>
      </c>
    </row>
    <row r="533" spans="1:44" x14ac:dyDescent="0.3">
      <c r="A533">
        <v>532</v>
      </c>
      <c r="B533">
        <v>11</v>
      </c>
      <c r="C533">
        <v>1</v>
      </c>
      <c r="D533">
        <v>28</v>
      </c>
      <c r="E533">
        <v>0.5</v>
      </c>
      <c r="F533">
        <v>290185.71139999997</v>
      </c>
      <c r="G533">
        <v>2019207</v>
      </c>
      <c r="H533">
        <v>24061</v>
      </c>
      <c r="I533">
        <v>1019</v>
      </c>
      <c r="J533" t="s">
        <v>180</v>
      </c>
      <c r="K533" t="s">
        <v>181</v>
      </c>
      <c r="L533" t="s">
        <v>180</v>
      </c>
      <c r="M533">
        <v>126417</v>
      </c>
      <c r="N533">
        <v>1</v>
      </c>
      <c r="O533">
        <v>26</v>
      </c>
      <c r="P533">
        <v>200</v>
      </c>
      <c r="Q533">
        <v>28</v>
      </c>
      <c r="R533">
        <v>4</v>
      </c>
      <c r="S533">
        <v>2</v>
      </c>
      <c r="T533" t="s">
        <v>182</v>
      </c>
      <c r="U533" t="s">
        <v>182</v>
      </c>
      <c r="V533" t="s">
        <v>7</v>
      </c>
      <c r="W533" t="s">
        <v>182</v>
      </c>
      <c r="X533">
        <v>4</v>
      </c>
      <c r="Y533" t="s">
        <v>182</v>
      </c>
      <c r="Z533" t="s">
        <v>182</v>
      </c>
      <c r="AA533" s="47">
        <v>9.9999999999999995E-7</v>
      </c>
      <c r="AB533" t="s">
        <v>182</v>
      </c>
      <c r="AC533">
        <v>56</v>
      </c>
      <c r="AD533">
        <v>2</v>
      </c>
      <c r="AE533">
        <v>1</v>
      </c>
      <c r="AF533">
        <v>1</v>
      </c>
      <c r="AG533" t="s">
        <v>182</v>
      </c>
      <c r="AH533" t="s">
        <v>182</v>
      </c>
      <c r="AI533" t="s">
        <v>182</v>
      </c>
      <c r="AJ533">
        <v>1</v>
      </c>
      <c r="AK533" t="s">
        <v>182</v>
      </c>
      <c r="AL533" t="s">
        <v>182</v>
      </c>
      <c r="AM533" t="s">
        <v>182</v>
      </c>
      <c r="AN533" t="s">
        <v>182</v>
      </c>
      <c r="AO533" t="b">
        <v>1</v>
      </c>
      <c r="AQ533" s="10">
        <f t="shared" si="16"/>
        <v>58037142.279999994</v>
      </c>
      <c r="AR533" s="10">
        <f t="shared" si="17"/>
        <v>8125199.9191999994</v>
      </c>
    </row>
    <row r="534" spans="1:44" x14ac:dyDescent="0.3">
      <c r="A534">
        <v>533</v>
      </c>
      <c r="B534">
        <v>11</v>
      </c>
      <c r="C534">
        <v>1</v>
      </c>
      <c r="D534">
        <v>28</v>
      </c>
      <c r="E534">
        <v>0.5</v>
      </c>
      <c r="F534">
        <v>290185.71139999997</v>
      </c>
      <c r="G534">
        <v>2019207</v>
      </c>
      <c r="H534">
        <v>24061</v>
      </c>
      <c r="I534">
        <v>1019</v>
      </c>
      <c r="J534" t="s">
        <v>180</v>
      </c>
      <c r="K534" t="s">
        <v>181</v>
      </c>
      <c r="L534" t="s">
        <v>180</v>
      </c>
      <c r="M534">
        <v>126417</v>
      </c>
      <c r="N534">
        <v>1</v>
      </c>
      <c r="O534">
        <v>34</v>
      </c>
      <c r="P534">
        <v>190</v>
      </c>
      <c r="Q534">
        <v>28</v>
      </c>
      <c r="R534">
        <v>5</v>
      </c>
      <c r="S534">
        <v>1</v>
      </c>
      <c r="T534" t="s">
        <v>182</v>
      </c>
      <c r="U534" t="s">
        <v>182</v>
      </c>
      <c r="V534" t="s">
        <v>7</v>
      </c>
      <c r="W534" t="s">
        <v>182</v>
      </c>
      <c r="X534">
        <v>4</v>
      </c>
      <c r="Y534" t="s">
        <v>182</v>
      </c>
      <c r="Z534" t="s">
        <v>182</v>
      </c>
      <c r="AA534" s="47">
        <v>1.9999999999999999E-6</v>
      </c>
      <c r="AB534" t="s">
        <v>182</v>
      </c>
      <c r="AC534">
        <v>55</v>
      </c>
      <c r="AD534">
        <v>2</v>
      </c>
      <c r="AE534">
        <v>1</v>
      </c>
      <c r="AF534">
        <v>1</v>
      </c>
      <c r="AG534" t="s">
        <v>182</v>
      </c>
      <c r="AH534" t="s">
        <v>182</v>
      </c>
      <c r="AI534" t="s">
        <v>182</v>
      </c>
      <c r="AJ534">
        <v>1</v>
      </c>
      <c r="AK534" t="s">
        <v>182</v>
      </c>
      <c r="AL534" t="s">
        <v>182</v>
      </c>
      <c r="AM534" t="s">
        <v>182</v>
      </c>
      <c r="AN534" t="s">
        <v>182</v>
      </c>
      <c r="AO534" t="b">
        <v>1</v>
      </c>
      <c r="AQ534" s="10">
        <f t="shared" si="16"/>
        <v>55135285.165999994</v>
      </c>
      <c r="AR534" s="10">
        <f t="shared" si="17"/>
        <v>8125199.9191999994</v>
      </c>
    </row>
    <row r="535" spans="1:44" x14ac:dyDescent="0.3">
      <c r="A535">
        <v>534</v>
      </c>
      <c r="B535">
        <v>11</v>
      </c>
      <c r="C535">
        <v>1</v>
      </c>
      <c r="D535">
        <v>28</v>
      </c>
      <c r="E535">
        <v>0.5</v>
      </c>
      <c r="F535">
        <v>290185.71139999997</v>
      </c>
      <c r="G535">
        <v>2019207</v>
      </c>
      <c r="H535">
        <v>24061</v>
      </c>
      <c r="I535">
        <v>1019</v>
      </c>
      <c r="J535" t="s">
        <v>180</v>
      </c>
      <c r="K535" t="s">
        <v>181</v>
      </c>
      <c r="L535" t="s">
        <v>180</v>
      </c>
      <c r="M535">
        <v>126417</v>
      </c>
      <c r="N535">
        <v>1</v>
      </c>
      <c r="O535">
        <v>46</v>
      </c>
      <c r="P535">
        <v>220</v>
      </c>
      <c r="Q535">
        <v>28</v>
      </c>
      <c r="R535">
        <v>5</v>
      </c>
      <c r="S535">
        <v>1</v>
      </c>
      <c r="T535" t="s">
        <v>182</v>
      </c>
      <c r="U535" t="s">
        <v>182</v>
      </c>
      <c r="V535" t="s">
        <v>7</v>
      </c>
      <c r="W535" t="s">
        <v>182</v>
      </c>
      <c r="X535">
        <v>1</v>
      </c>
      <c r="Y535" t="s">
        <v>182</v>
      </c>
      <c r="Z535" t="s">
        <v>182</v>
      </c>
      <c r="AA535" s="47">
        <v>2.1999999999999999E-5</v>
      </c>
      <c r="AB535" t="s">
        <v>182</v>
      </c>
      <c r="AC535">
        <v>56</v>
      </c>
      <c r="AD535">
        <v>2</v>
      </c>
      <c r="AE535">
        <v>1</v>
      </c>
      <c r="AF535">
        <v>1</v>
      </c>
      <c r="AG535" t="s">
        <v>182</v>
      </c>
      <c r="AH535" t="s">
        <v>182</v>
      </c>
      <c r="AI535" t="s">
        <v>182</v>
      </c>
      <c r="AJ535">
        <v>1</v>
      </c>
      <c r="AK535" t="s">
        <v>182</v>
      </c>
      <c r="AL535" t="s">
        <v>182</v>
      </c>
      <c r="AM535" t="s">
        <v>182</v>
      </c>
      <c r="AN535" t="s">
        <v>182</v>
      </c>
      <c r="AO535" t="b">
        <v>1</v>
      </c>
      <c r="AQ535" s="10">
        <f t="shared" si="16"/>
        <v>63840856.507999994</v>
      </c>
      <c r="AR535" s="10">
        <f t="shared" si="17"/>
        <v>8125199.9191999994</v>
      </c>
    </row>
    <row r="536" spans="1:44" x14ac:dyDescent="0.3">
      <c r="A536">
        <v>535</v>
      </c>
      <c r="B536">
        <v>11</v>
      </c>
      <c r="C536">
        <v>1</v>
      </c>
      <c r="D536">
        <v>28</v>
      </c>
      <c r="E536">
        <v>0.5</v>
      </c>
      <c r="F536">
        <v>290185.71139999997</v>
      </c>
      <c r="G536">
        <v>2019207</v>
      </c>
      <c r="H536">
        <v>24061</v>
      </c>
      <c r="I536">
        <v>1019</v>
      </c>
      <c r="J536" t="s">
        <v>180</v>
      </c>
      <c r="K536" t="s">
        <v>181</v>
      </c>
      <c r="L536" t="s">
        <v>180</v>
      </c>
      <c r="M536">
        <v>126417</v>
      </c>
      <c r="N536">
        <v>1</v>
      </c>
      <c r="O536">
        <v>51</v>
      </c>
      <c r="P536">
        <v>173</v>
      </c>
      <c r="Q536">
        <v>28</v>
      </c>
      <c r="R536">
        <v>5</v>
      </c>
      <c r="S536">
        <v>1</v>
      </c>
      <c r="T536" t="s">
        <v>182</v>
      </c>
      <c r="U536" t="s">
        <v>182</v>
      </c>
      <c r="V536" t="s">
        <v>7</v>
      </c>
      <c r="W536" t="s">
        <v>182</v>
      </c>
      <c r="X536">
        <v>4</v>
      </c>
      <c r="Y536" t="s">
        <v>182</v>
      </c>
      <c r="Z536" t="s">
        <v>182</v>
      </c>
      <c r="AA536" s="47">
        <v>1.9999999999999999E-6</v>
      </c>
      <c r="AB536" t="s">
        <v>182</v>
      </c>
      <c r="AC536">
        <v>55</v>
      </c>
      <c r="AD536">
        <v>2</v>
      </c>
      <c r="AE536">
        <v>1</v>
      </c>
      <c r="AF536">
        <v>1</v>
      </c>
      <c r="AG536" t="s">
        <v>182</v>
      </c>
      <c r="AH536" t="s">
        <v>182</v>
      </c>
      <c r="AI536" t="s">
        <v>182</v>
      </c>
      <c r="AJ536">
        <v>1</v>
      </c>
      <c r="AK536" t="s">
        <v>182</v>
      </c>
      <c r="AL536" t="s">
        <v>182</v>
      </c>
      <c r="AM536" t="s">
        <v>182</v>
      </c>
      <c r="AN536" t="s">
        <v>182</v>
      </c>
      <c r="AO536" t="b">
        <v>1</v>
      </c>
      <c r="AQ536" s="10">
        <f t="shared" si="16"/>
        <v>50202128.072199993</v>
      </c>
      <c r="AR536" s="10">
        <f t="shared" si="17"/>
        <v>8125199.9191999994</v>
      </c>
    </row>
    <row r="537" spans="1:44" x14ac:dyDescent="0.3">
      <c r="A537">
        <v>536</v>
      </c>
      <c r="B537">
        <v>11</v>
      </c>
      <c r="C537">
        <v>1</v>
      </c>
      <c r="D537">
        <v>28</v>
      </c>
      <c r="E537">
        <v>0.5</v>
      </c>
      <c r="F537">
        <v>290185.71139999997</v>
      </c>
      <c r="G537">
        <v>2019207</v>
      </c>
      <c r="H537">
        <v>24066</v>
      </c>
      <c r="I537">
        <v>1019</v>
      </c>
      <c r="J537" t="s">
        <v>180</v>
      </c>
      <c r="K537" t="s">
        <v>181</v>
      </c>
      <c r="L537" t="s">
        <v>180</v>
      </c>
      <c r="M537">
        <v>126417</v>
      </c>
      <c r="N537">
        <v>1</v>
      </c>
      <c r="O537">
        <v>14</v>
      </c>
      <c r="P537">
        <v>209</v>
      </c>
      <c r="Q537">
        <v>28</v>
      </c>
      <c r="R537">
        <v>6</v>
      </c>
      <c r="S537">
        <v>2</v>
      </c>
      <c r="T537" t="s">
        <v>182</v>
      </c>
      <c r="U537" t="s">
        <v>182</v>
      </c>
      <c r="V537" t="s">
        <v>7</v>
      </c>
      <c r="W537" t="s">
        <v>182</v>
      </c>
      <c r="X537">
        <v>2</v>
      </c>
      <c r="Y537" t="s">
        <v>182</v>
      </c>
      <c r="Z537" t="s">
        <v>182</v>
      </c>
      <c r="AA537" t="s">
        <v>182</v>
      </c>
      <c r="AB537" t="s">
        <v>182</v>
      </c>
      <c r="AC537">
        <v>56</v>
      </c>
      <c r="AD537">
        <v>2</v>
      </c>
      <c r="AE537">
        <v>1</v>
      </c>
      <c r="AF537">
        <v>2</v>
      </c>
      <c r="AG537" t="s">
        <v>182</v>
      </c>
      <c r="AH537" t="s">
        <v>182</v>
      </c>
      <c r="AI537" t="s">
        <v>182</v>
      </c>
      <c r="AJ537">
        <v>1</v>
      </c>
      <c r="AK537" t="s">
        <v>182</v>
      </c>
      <c r="AL537" t="s">
        <v>182</v>
      </c>
      <c r="AM537" t="s">
        <v>182</v>
      </c>
      <c r="AN537" t="s">
        <v>182</v>
      </c>
      <c r="AO537" t="b">
        <v>1</v>
      </c>
      <c r="AQ537" s="10">
        <f t="shared" si="16"/>
        <v>60648813.682599992</v>
      </c>
      <c r="AR537" s="10">
        <f t="shared" si="17"/>
        <v>8125199.9191999994</v>
      </c>
    </row>
    <row r="538" spans="1:44" x14ac:dyDescent="0.3">
      <c r="A538">
        <v>537</v>
      </c>
      <c r="B538">
        <v>11</v>
      </c>
      <c r="C538">
        <v>1</v>
      </c>
      <c r="D538">
        <v>28</v>
      </c>
      <c r="E538">
        <v>0.5</v>
      </c>
      <c r="F538">
        <v>290185.71139999997</v>
      </c>
      <c r="G538">
        <v>2019207</v>
      </c>
      <c r="H538">
        <v>24066</v>
      </c>
      <c r="I538">
        <v>1019</v>
      </c>
      <c r="J538" t="s">
        <v>180</v>
      </c>
      <c r="K538" t="s">
        <v>181</v>
      </c>
      <c r="L538" t="s">
        <v>180</v>
      </c>
      <c r="M538">
        <v>126417</v>
      </c>
      <c r="N538">
        <v>1</v>
      </c>
      <c r="O538">
        <v>18</v>
      </c>
      <c r="P538">
        <v>200</v>
      </c>
      <c r="Q538">
        <v>28</v>
      </c>
      <c r="R538">
        <v>8</v>
      </c>
      <c r="S538">
        <v>2</v>
      </c>
      <c r="T538" t="s">
        <v>182</v>
      </c>
      <c r="U538" t="s">
        <v>182</v>
      </c>
      <c r="V538" t="s">
        <v>7</v>
      </c>
      <c r="W538" t="s">
        <v>182</v>
      </c>
      <c r="X538">
        <v>3</v>
      </c>
      <c r="Y538" t="s">
        <v>182</v>
      </c>
      <c r="Z538" t="s">
        <v>182</v>
      </c>
      <c r="AA538" t="s">
        <v>182</v>
      </c>
      <c r="AB538" t="s">
        <v>182</v>
      </c>
      <c r="AC538">
        <v>54</v>
      </c>
      <c r="AD538">
        <v>2</v>
      </c>
      <c r="AE538">
        <v>1</v>
      </c>
      <c r="AF538">
        <v>2</v>
      </c>
      <c r="AG538" t="s">
        <v>182</v>
      </c>
      <c r="AH538" t="s">
        <v>182</v>
      </c>
      <c r="AI538" t="s">
        <v>182</v>
      </c>
      <c r="AJ538">
        <v>2</v>
      </c>
      <c r="AK538" t="s">
        <v>182</v>
      </c>
      <c r="AL538" t="s">
        <v>182</v>
      </c>
      <c r="AM538" t="s">
        <v>182</v>
      </c>
      <c r="AN538" t="s">
        <v>182</v>
      </c>
      <c r="AO538" t="b">
        <v>1</v>
      </c>
      <c r="AQ538" s="10">
        <f t="shared" si="16"/>
        <v>58037142.279999994</v>
      </c>
      <c r="AR538" s="10">
        <f t="shared" si="17"/>
        <v>8125199.9191999994</v>
      </c>
    </row>
    <row r="539" spans="1:44" x14ac:dyDescent="0.3">
      <c r="A539">
        <v>538</v>
      </c>
      <c r="B539">
        <v>11</v>
      </c>
      <c r="C539">
        <v>1</v>
      </c>
      <c r="D539">
        <v>28</v>
      </c>
      <c r="E539">
        <v>0.5</v>
      </c>
      <c r="F539">
        <v>290185.71139999997</v>
      </c>
      <c r="G539">
        <v>2019207</v>
      </c>
      <c r="H539">
        <v>24066</v>
      </c>
      <c r="I539">
        <v>1019</v>
      </c>
      <c r="J539" t="s">
        <v>180</v>
      </c>
      <c r="K539" t="s">
        <v>181</v>
      </c>
      <c r="L539" t="s">
        <v>180</v>
      </c>
      <c r="M539">
        <v>126417</v>
      </c>
      <c r="N539">
        <v>1</v>
      </c>
      <c r="O539">
        <v>29</v>
      </c>
      <c r="P539">
        <v>198</v>
      </c>
      <c r="Q539">
        <v>28</v>
      </c>
      <c r="R539">
        <v>9</v>
      </c>
      <c r="S539">
        <v>2</v>
      </c>
      <c r="T539" t="s">
        <v>182</v>
      </c>
      <c r="U539" t="s">
        <v>182</v>
      </c>
      <c r="V539" t="s">
        <v>7</v>
      </c>
      <c r="W539" t="s">
        <v>182</v>
      </c>
      <c r="X539">
        <v>3</v>
      </c>
      <c r="Y539" t="s">
        <v>182</v>
      </c>
      <c r="Z539" t="s">
        <v>182</v>
      </c>
      <c r="AA539" t="s">
        <v>182</v>
      </c>
      <c r="AB539" t="s">
        <v>182</v>
      </c>
      <c r="AC539">
        <v>56</v>
      </c>
      <c r="AD539">
        <v>2</v>
      </c>
      <c r="AE539">
        <v>1</v>
      </c>
      <c r="AF539">
        <v>2</v>
      </c>
      <c r="AG539" t="s">
        <v>182</v>
      </c>
      <c r="AH539" t="s">
        <v>182</v>
      </c>
      <c r="AI539" t="s">
        <v>182</v>
      </c>
      <c r="AJ539">
        <v>1</v>
      </c>
      <c r="AK539" t="s">
        <v>182</v>
      </c>
      <c r="AL539" t="s">
        <v>182</v>
      </c>
      <c r="AM539" t="s">
        <v>182</v>
      </c>
      <c r="AN539" t="s">
        <v>182</v>
      </c>
      <c r="AO539" t="b">
        <v>1</v>
      </c>
      <c r="AQ539" s="10">
        <f t="shared" si="16"/>
        <v>57456770.857199997</v>
      </c>
      <c r="AR539" s="10">
        <f t="shared" si="17"/>
        <v>8125199.9191999994</v>
      </c>
    </row>
    <row r="540" spans="1:44" x14ac:dyDescent="0.3">
      <c r="A540">
        <v>539</v>
      </c>
      <c r="B540">
        <v>11</v>
      </c>
      <c r="C540">
        <v>1</v>
      </c>
      <c r="D540">
        <v>28</v>
      </c>
      <c r="E540">
        <v>0.5</v>
      </c>
      <c r="F540">
        <v>290185.71139999997</v>
      </c>
      <c r="G540">
        <v>2019207</v>
      </c>
      <c r="H540">
        <v>24066</v>
      </c>
      <c r="I540">
        <v>1019</v>
      </c>
      <c r="J540" t="s">
        <v>180</v>
      </c>
      <c r="K540" t="s">
        <v>181</v>
      </c>
      <c r="L540" t="s">
        <v>180</v>
      </c>
      <c r="M540">
        <v>126417</v>
      </c>
      <c r="N540">
        <v>1</v>
      </c>
      <c r="O540">
        <v>31</v>
      </c>
      <c r="P540">
        <v>202</v>
      </c>
      <c r="Q540">
        <v>28</v>
      </c>
      <c r="R540">
        <v>6</v>
      </c>
      <c r="S540">
        <v>2</v>
      </c>
      <c r="T540" t="s">
        <v>182</v>
      </c>
      <c r="U540" t="s">
        <v>182</v>
      </c>
      <c r="V540" t="s">
        <v>7</v>
      </c>
      <c r="W540" t="s">
        <v>182</v>
      </c>
      <c r="X540">
        <v>3</v>
      </c>
      <c r="Y540" t="s">
        <v>182</v>
      </c>
      <c r="Z540" t="s">
        <v>182</v>
      </c>
      <c r="AA540" t="s">
        <v>182</v>
      </c>
      <c r="AB540" t="s">
        <v>182</v>
      </c>
      <c r="AC540">
        <v>57</v>
      </c>
      <c r="AD540">
        <v>2</v>
      </c>
      <c r="AE540">
        <v>1</v>
      </c>
      <c r="AF540">
        <v>2</v>
      </c>
      <c r="AG540" t="s">
        <v>182</v>
      </c>
      <c r="AH540" t="s">
        <v>182</v>
      </c>
      <c r="AI540" t="s">
        <v>182</v>
      </c>
      <c r="AJ540">
        <v>1</v>
      </c>
      <c r="AK540" t="s">
        <v>182</v>
      </c>
      <c r="AL540" t="s">
        <v>182</v>
      </c>
      <c r="AM540" t="s">
        <v>182</v>
      </c>
      <c r="AN540" t="s">
        <v>182</v>
      </c>
      <c r="AO540" t="b">
        <v>1</v>
      </c>
      <c r="AQ540" s="10">
        <f t="shared" si="16"/>
        <v>58617513.702799991</v>
      </c>
      <c r="AR540" s="10">
        <f t="shared" si="17"/>
        <v>8125199.9191999994</v>
      </c>
    </row>
    <row r="541" spans="1:44" x14ac:dyDescent="0.3">
      <c r="A541">
        <v>540</v>
      </c>
      <c r="B541">
        <v>11</v>
      </c>
      <c r="C541">
        <v>1</v>
      </c>
      <c r="D541">
        <v>28</v>
      </c>
      <c r="E541">
        <v>0.5</v>
      </c>
      <c r="F541">
        <v>290185.71139999997</v>
      </c>
      <c r="G541">
        <v>2019207</v>
      </c>
      <c r="H541">
        <v>24066</v>
      </c>
      <c r="I541">
        <v>1019</v>
      </c>
      <c r="J541" t="s">
        <v>180</v>
      </c>
      <c r="K541" t="s">
        <v>181</v>
      </c>
      <c r="L541" t="s">
        <v>180</v>
      </c>
      <c r="M541">
        <v>126417</v>
      </c>
      <c r="N541">
        <v>1</v>
      </c>
      <c r="O541">
        <v>34</v>
      </c>
      <c r="P541">
        <v>189</v>
      </c>
      <c r="Q541">
        <v>28</v>
      </c>
      <c r="R541">
        <v>4</v>
      </c>
      <c r="S541">
        <v>2</v>
      </c>
      <c r="T541" t="s">
        <v>182</v>
      </c>
      <c r="U541" t="s">
        <v>182</v>
      </c>
      <c r="V541" t="s">
        <v>7</v>
      </c>
      <c r="W541" t="s">
        <v>182</v>
      </c>
      <c r="X541">
        <v>2</v>
      </c>
      <c r="Y541" t="s">
        <v>182</v>
      </c>
      <c r="Z541" t="s">
        <v>182</v>
      </c>
      <c r="AA541" t="s">
        <v>182</v>
      </c>
      <c r="AB541" t="s">
        <v>182</v>
      </c>
      <c r="AC541">
        <v>56</v>
      </c>
      <c r="AD541">
        <v>2</v>
      </c>
      <c r="AE541">
        <v>1</v>
      </c>
      <c r="AF541">
        <v>2</v>
      </c>
      <c r="AG541" t="s">
        <v>182</v>
      </c>
      <c r="AH541" t="s">
        <v>182</v>
      </c>
      <c r="AI541" t="s">
        <v>182</v>
      </c>
      <c r="AJ541">
        <v>1</v>
      </c>
      <c r="AK541" t="s">
        <v>182</v>
      </c>
      <c r="AL541" t="s">
        <v>182</v>
      </c>
      <c r="AM541" t="s">
        <v>182</v>
      </c>
      <c r="AN541" t="s">
        <v>182</v>
      </c>
      <c r="AO541" t="b">
        <v>1</v>
      </c>
      <c r="AQ541" s="10">
        <f t="shared" si="16"/>
        <v>54845099.454599991</v>
      </c>
      <c r="AR541" s="10">
        <f t="shared" si="17"/>
        <v>8125199.9191999994</v>
      </c>
    </row>
    <row r="542" spans="1:44" x14ac:dyDescent="0.3">
      <c r="A542">
        <v>541</v>
      </c>
      <c r="B542">
        <v>11</v>
      </c>
      <c r="C542">
        <v>1</v>
      </c>
      <c r="D542">
        <v>28</v>
      </c>
      <c r="E542">
        <v>0.5</v>
      </c>
      <c r="F542">
        <v>290185.71139999997</v>
      </c>
      <c r="G542">
        <v>2019207</v>
      </c>
      <c r="H542">
        <v>24066</v>
      </c>
      <c r="I542">
        <v>1019</v>
      </c>
      <c r="J542" t="s">
        <v>180</v>
      </c>
      <c r="K542" t="s">
        <v>181</v>
      </c>
      <c r="L542" t="s">
        <v>180</v>
      </c>
      <c r="M542">
        <v>126417</v>
      </c>
      <c r="N542">
        <v>1</v>
      </c>
      <c r="O542">
        <v>38</v>
      </c>
      <c r="P542">
        <v>149</v>
      </c>
      <c r="Q542">
        <v>28</v>
      </c>
      <c r="R542">
        <v>5</v>
      </c>
      <c r="S542">
        <v>1</v>
      </c>
      <c r="T542" t="s">
        <v>182</v>
      </c>
      <c r="U542" t="s">
        <v>182</v>
      </c>
      <c r="V542" t="s">
        <v>7</v>
      </c>
      <c r="W542" t="s">
        <v>182</v>
      </c>
      <c r="X542">
        <v>2</v>
      </c>
      <c r="Y542" t="s">
        <v>182</v>
      </c>
      <c r="Z542" t="s">
        <v>182</v>
      </c>
      <c r="AA542" t="s">
        <v>182</v>
      </c>
      <c r="AB542" t="s">
        <v>182</v>
      </c>
      <c r="AC542">
        <v>56</v>
      </c>
      <c r="AD542">
        <v>2</v>
      </c>
      <c r="AE542">
        <v>1</v>
      </c>
      <c r="AF542">
        <v>2</v>
      </c>
      <c r="AG542" t="s">
        <v>182</v>
      </c>
      <c r="AH542" t="s">
        <v>182</v>
      </c>
      <c r="AI542" t="s">
        <v>182</v>
      </c>
      <c r="AJ542">
        <v>1</v>
      </c>
      <c r="AK542" t="s">
        <v>182</v>
      </c>
      <c r="AL542" t="s">
        <v>182</v>
      </c>
      <c r="AM542" t="s">
        <v>182</v>
      </c>
      <c r="AN542" t="s">
        <v>182</v>
      </c>
      <c r="AO542" t="b">
        <v>1</v>
      </c>
      <c r="AQ542" s="10">
        <f t="shared" si="16"/>
        <v>43237670.998599999</v>
      </c>
      <c r="AR542" s="10">
        <f t="shared" si="17"/>
        <v>8125199.9191999994</v>
      </c>
    </row>
    <row r="543" spans="1:44" x14ac:dyDescent="0.3">
      <c r="A543">
        <v>542</v>
      </c>
      <c r="B543">
        <v>11</v>
      </c>
      <c r="C543">
        <v>1</v>
      </c>
      <c r="D543">
        <v>28</v>
      </c>
      <c r="E543">
        <v>0.5</v>
      </c>
      <c r="F543">
        <v>290185.71139999997</v>
      </c>
      <c r="G543">
        <v>2019207</v>
      </c>
      <c r="H543">
        <v>24067</v>
      </c>
      <c r="I543">
        <v>1019</v>
      </c>
      <c r="J543" t="s">
        <v>180</v>
      </c>
      <c r="K543" t="s">
        <v>181</v>
      </c>
      <c r="L543" t="s">
        <v>180</v>
      </c>
      <c r="M543">
        <v>126417</v>
      </c>
      <c r="N543">
        <v>1</v>
      </c>
      <c r="O543">
        <v>4</v>
      </c>
      <c r="P543">
        <v>243</v>
      </c>
      <c r="Q543">
        <v>28</v>
      </c>
      <c r="R543">
        <v>5</v>
      </c>
      <c r="S543">
        <v>1</v>
      </c>
      <c r="T543" t="s">
        <v>182</v>
      </c>
      <c r="U543" t="s">
        <v>182</v>
      </c>
      <c r="V543" t="s">
        <v>7</v>
      </c>
      <c r="W543" t="s">
        <v>182</v>
      </c>
      <c r="X543">
        <v>2</v>
      </c>
      <c r="Y543" t="s">
        <v>182</v>
      </c>
      <c r="Z543" t="s">
        <v>182</v>
      </c>
      <c r="AA543">
        <v>2.5000000000000001E-2</v>
      </c>
      <c r="AB543" t="s">
        <v>182</v>
      </c>
      <c r="AC543">
        <v>56</v>
      </c>
      <c r="AD543">
        <v>2</v>
      </c>
      <c r="AE543">
        <v>1</v>
      </c>
      <c r="AF543">
        <v>2</v>
      </c>
      <c r="AG543" t="s">
        <v>182</v>
      </c>
      <c r="AH543" t="s">
        <v>182</v>
      </c>
      <c r="AI543" t="s">
        <v>182</v>
      </c>
      <c r="AJ543">
        <v>1</v>
      </c>
      <c r="AK543" t="s">
        <v>182</v>
      </c>
      <c r="AL543" t="s">
        <v>182</v>
      </c>
      <c r="AM543" t="s">
        <v>182</v>
      </c>
      <c r="AN543" t="s">
        <v>182</v>
      </c>
      <c r="AO543" t="b">
        <v>1</v>
      </c>
      <c r="AQ543" s="10">
        <f t="shared" si="16"/>
        <v>70515127.870199993</v>
      </c>
      <c r="AR543" s="10">
        <f t="shared" si="17"/>
        <v>8125199.9191999994</v>
      </c>
    </row>
    <row r="544" spans="1:44" x14ac:dyDescent="0.3">
      <c r="A544">
        <v>543</v>
      </c>
      <c r="B544">
        <v>11</v>
      </c>
      <c r="C544">
        <v>1</v>
      </c>
      <c r="D544">
        <v>28</v>
      </c>
      <c r="E544">
        <v>0.5</v>
      </c>
      <c r="F544">
        <v>290185.71139999997</v>
      </c>
      <c r="G544">
        <v>2019207</v>
      </c>
      <c r="H544">
        <v>24067</v>
      </c>
      <c r="I544">
        <v>1019</v>
      </c>
      <c r="J544" t="s">
        <v>180</v>
      </c>
      <c r="K544" t="s">
        <v>181</v>
      </c>
      <c r="L544" t="s">
        <v>180</v>
      </c>
      <c r="M544">
        <v>126417</v>
      </c>
      <c r="N544">
        <v>1</v>
      </c>
      <c r="O544">
        <v>8</v>
      </c>
      <c r="P544">
        <v>210</v>
      </c>
      <c r="Q544">
        <v>28</v>
      </c>
      <c r="R544">
        <v>10</v>
      </c>
      <c r="S544">
        <v>2</v>
      </c>
      <c r="T544" t="s">
        <v>182</v>
      </c>
      <c r="U544" t="s">
        <v>182</v>
      </c>
      <c r="V544" t="s">
        <v>7</v>
      </c>
      <c r="W544" t="s">
        <v>182</v>
      </c>
      <c r="X544">
        <v>3</v>
      </c>
      <c r="Y544" t="s">
        <v>182</v>
      </c>
      <c r="Z544" t="s">
        <v>182</v>
      </c>
      <c r="AA544">
        <v>8.0000000000000002E-3</v>
      </c>
      <c r="AB544" t="s">
        <v>182</v>
      </c>
      <c r="AC544">
        <v>56</v>
      </c>
      <c r="AD544">
        <v>2</v>
      </c>
      <c r="AE544">
        <v>1</v>
      </c>
      <c r="AF544">
        <v>2</v>
      </c>
      <c r="AG544" t="s">
        <v>182</v>
      </c>
      <c r="AH544" t="s">
        <v>182</v>
      </c>
      <c r="AI544" t="s">
        <v>182</v>
      </c>
      <c r="AJ544">
        <v>2</v>
      </c>
      <c r="AK544" t="s">
        <v>182</v>
      </c>
      <c r="AL544" t="s">
        <v>182</v>
      </c>
      <c r="AM544" t="s">
        <v>182</v>
      </c>
      <c r="AN544" t="s">
        <v>182</v>
      </c>
      <c r="AO544" t="b">
        <v>1</v>
      </c>
      <c r="AQ544" s="10">
        <f t="shared" si="16"/>
        <v>60938999.393999994</v>
      </c>
      <c r="AR544" s="10">
        <f t="shared" si="17"/>
        <v>8125199.9191999994</v>
      </c>
    </row>
    <row r="545" spans="1:44" x14ac:dyDescent="0.3">
      <c r="A545">
        <v>544</v>
      </c>
      <c r="B545">
        <v>11</v>
      </c>
      <c r="C545">
        <v>1</v>
      </c>
      <c r="D545">
        <v>28</v>
      </c>
      <c r="E545">
        <v>0.5</v>
      </c>
      <c r="F545">
        <v>290185.71139999997</v>
      </c>
      <c r="G545">
        <v>2019207</v>
      </c>
      <c r="H545">
        <v>24067</v>
      </c>
      <c r="I545">
        <v>1019</v>
      </c>
      <c r="J545" t="s">
        <v>180</v>
      </c>
      <c r="K545" t="s">
        <v>181</v>
      </c>
      <c r="L545" t="s">
        <v>180</v>
      </c>
      <c r="M545">
        <v>126417</v>
      </c>
      <c r="N545">
        <v>1</v>
      </c>
      <c r="O545">
        <v>31</v>
      </c>
      <c r="P545">
        <v>198</v>
      </c>
      <c r="Q545">
        <v>28</v>
      </c>
      <c r="R545">
        <v>6</v>
      </c>
      <c r="S545">
        <v>1</v>
      </c>
      <c r="T545" t="s">
        <v>182</v>
      </c>
      <c r="U545" t="s">
        <v>182</v>
      </c>
      <c r="V545" t="s">
        <v>182</v>
      </c>
      <c r="W545" t="s">
        <v>182</v>
      </c>
      <c r="X545">
        <v>1</v>
      </c>
      <c r="Y545" t="s">
        <v>182</v>
      </c>
      <c r="Z545" t="s">
        <v>182</v>
      </c>
      <c r="AA545">
        <v>3.0000000000000001E-3</v>
      </c>
      <c r="AB545" t="s">
        <v>182</v>
      </c>
      <c r="AC545">
        <v>56</v>
      </c>
      <c r="AD545">
        <v>2</v>
      </c>
      <c r="AE545">
        <v>1</v>
      </c>
      <c r="AF545">
        <v>2</v>
      </c>
      <c r="AG545" t="s">
        <v>182</v>
      </c>
      <c r="AH545" t="s">
        <v>182</v>
      </c>
      <c r="AI545" t="s">
        <v>182</v>
      </c>
      <c r="AJ545">
        <v>1</v>
      </c>
      <c r="AK545" t="s">
        <v>182</v>
      </c>
      <c r="AL545" t="s">
        <v>182</v>
      </c>
      <c r="AM545" t="s">
        <v>182</v>
      </c>
      <c r="AN545" t="s">
        <v>182</v>
      </c>
      <c r="AO545" t="b">
        <v>1</v>
      </c>
      <c r="AQ545" s="10">
        <f t="shared" si="16"/>
        <v>57456770.857199997</v>
      </c>
      <c r="AR545" s="10">
        <f t="shared" si="17"/>
        <v>8125199.9191999994</v>
      </c>
    </row>
    <row r="546" spans="1:44" x14ac:dyDescent="0.3">
      <c r="A546">
        <v>545</v>
      </c>
      <c r="B546">
        <v>11</v>
      </c>
      <c r="C546">
        <v>1</v>
      </c>
      <c r="D546">
        <v>28</v>
      </c>
      <c r="E546">
        <v>0.5</v>
      </c>
      <c r="F546">
        <v>290185.71139999997</v>
      </c>
      <c r="G546">
        <v>2019207</v>
      </c>
      <c r="H546">
        <v>24067</v>
      </c>
      <c r="I546">
        <v>1019</v>
      </c>
      <c r="J546" t="s">
        <v>180</v>
      </c>
      <c r="K546" t="s">
        <v>181</v>
      </c>
      <c r="L546" t="s">
        <v>180</v>
      </c>
      <c r="M546">
        <v>126417</v>
      </c>
      <c r="N546">
        <v>1</v>
      </c>
      <c r="O546">
        <v>32</v>
      </c>
      <c r="P546">
        <v>200</v>
      </c>
      <c r="Q546">
        <v>28</v>
      </c>
      <c r="R546">
        <v>6</v>
      </c>
      <c r="S546">
        <v>1</v>
      </c>
      <c r="T546" t="s">
        <v>182</v>
      </c>
      <c r="U546" t="s">
        <v>182</v>
      </c>
      <c r="V546" t="s">
        <v>7</v>
      </c>
      <c r="W546" t="s">
        <v>182</v>
      </c>
      <c r="X546">
        <v>4</v>
      </c>
      <c r="Y546" t="s">
        <v>182</v>
      </c>
      <c r="Z546" t="s">
        <v>182</v>
      </c>
      <c r="AA546">
        <v>3.0000000000000001E-3</v>
      </c>
      <c r="AB546" t="s">
        <v>182</v>
      </c>
      <c r="AC546">
        <v>58</v>
      </c>
      <c r="AD546">
        <v>2</v>
      </c>
      <c r="AE546">
        <v>1</v>
      </c>
      <c r="AF546">
        <v>1</v>
      </c>
      <c r="AG546" t="s">
        <v>182</v>
      </c>
      <c r="AH546" t="s">
        <v>182</v>
      </c>
      <c r="AI546" t="s">
        <v>182</v>
      </c>
      <c r="AJ546">
        <v>1</v>
      </c>
      <c r="AK546" t="s">
        <v>182</v>
      </c>
      <c r="AL546" t="s">
        <v>182</v>
      </c>
      <c r="AM546" t="s">
        <v>182</v>
      </c>
      <c r="AN546" t="s">
        <v>182</v>
      </c>
      <c r="AO546" t="b">
        <v>1</v>
      </c>
      <c r="AQ546" s="10">
        <f t="shared" si="16"/>
        <v>58037142.279999994</v>
      </c>
      <c r="AR546" s="10">
        <f t="shared" si="17"/>
        <v>8125199.9191999994</v>
      </c>
    </row>
    <row r="547" spans="1:44" x14ac:dyDescent="0.3">
      <c r="A547">
        <v>546</v>
      </c>
      <c r="B547">
        <v>11</v>
      </c>
      <c r="C547">
        <v>1</v>
      </c>
      <c r="D547">
        <v>28</v>
      </c>
      <c r="E547">
        <v>0.5</v>
      </c>
      <c r="F547">
        <v>290185.71139999997</v>
      </c>
      <c r="G547">
        <v>2019207</v>
      </c>
      <c r="H547">
        <v>24067</v>
      </c>
      <c r="I547">
        <v>1019</v>
      </c>
      <c r="J547" t="s">
        <v>180</v>
      </c>
      <c r="K547" t="s">
        <v>181</v>
      </c>
      <c r="L547" t="s">
        <v>180</v>
      </c>
      <c r="M547">
        <v>126417</v>
      </c>
      <c r="N547">
        <v>1</v>
      </c>
      <c r="O547">
        <v>33</v>
      </c>
      <c r="P547">
        <v>193</v>
      </c>
      <c r="Q547">
        <v>28</v>
      </c>
      <c r="R547">
        <v>7</v>
      </c>
      <c r="S547">
        <v>1</v>
      </c>
      <c r="T547" t="s">
        <v>182</v>
      </c>
      <c r="U547" t="s">
        <v>182</v>
      </c>
      <c r="V547" t="s">
        <v>7</v>
      </c>
      <c r="W547" t="s">
        <v>182</v>
      </c>
      <c r="X547">
        <v>3</v>
      </c>
      <c r="Y547" t="s">
        <v>182</v>
      </c>
      <c r="Z547" t="s">
        <v>182</v>
      </c>
      <c r="AA547">
        <v>4.0000000000000001E-3</v>
      </c>
      <c r="AB547" t="s">
        <v>182</v>
      </c>
      <c r="AC547">
        <v>56</v>
      </c>
      <c r="AD547">
        <v>2</v>
      </c>
      <c r="AE547">
        <v>1</v>
      </c>
      <c r="AF547">
        <v>1</v>
      </c>
      <c r="AG547" t="s">
        <v>182</v>
      </c>
      <c r="AH547" t="s">
        <v>182</v>
      </c>
      <c r="AI547" t="s">
        <v>182</v>
      </c>
      <c r="AJ547">
        <v>1</v>
      </c>
      <c r="AK547" t="s">
        <v>182</v>
      </c>
      <c r="AL547" t="s">
        <v>182</v>
      </c>
      <c r="AM547" t="s">
        <v>182</v>
      </c>
      <c r="AN547" t="s">
        <v>182</v>
      </c>
      <c r="AO547" t="b">
        <v>1</v>
      </c>
      <c r="AQ547" s="10">
        <f t="shared" si="16"/>
        <v>56005842.300199993</v>
      </c>
      <c r="AR547" s="10">
        <f t="shared" si="17"/>
        <v>8125199.9191999994</v>
      </c>
    </row>
    <row r="548" spans="1:44" x14ac:dyDescent="0.3">
      <c r="A548">
        <v>547</v>
      </c>
      <c r="B548">
        <v>11</v>
      </c>
      <c r="C548">
        <v>1</v>
      </c>
      <c r="D548">
        <v>28</v>
      </c>
      <c r="E548">
        <v>0.5</v>
      </c>
      <c r="F548">
        <v>290185.71139999997</v>
      </c>
      <c r="G548">
        <v>2019207</v>
      </c>
      <c r="H548">
        <v>24067</v>
      </c>
      <c r="I548">
        <v>1019</v>
      </c>
      <c r="J548" t="s">
        <v>180</v>
      </c>
      <c r="K548" t="s">
        <v>181</v>
      </c>
      <c r="L548" t="s">
        <v>180</v>
      </c>
      <c r="M548">
        <v>126417</v>
      </c>
      <c r="N548">
        <v>1</v>
      </c>
      <c r="O548">
        <v>41</v>
      </c>
      <c r="P548">
        <v>181</v>
      </c>
      <c r="Q548">
        <v>28</v>
      </c>
      <c r="R548">
        <v>9</v>
      </c>
      <c r="S548">
        <v>2</v>
      </c>
      <c r="T548" t="s">
        <v>182</v>
      </c>
      <c r="U548" t="s">
        <v>182</v>
      </c>
      <c r="V548" t="s">
        <v>7</v>
      </c>
      <c r="W548" t="s">
        <v>182</v>
      </c>
      <c r="X548">
        <v>2</v>
      </c>
      <c r="Y548" t="s">
        <v>182</v>
      </c>
      <c r="Z548" t="s">
        <v>182</v>
      </c>
      <c r="AA548">
        <v>2E-3</v>
      </c>
      <c r="AB548" t="s">
        <v>182</v>
      </c>
      <c r="AC548">
        <v>57</v>
      </c>
      <c r="AD548">
        <v>2</v>
      </c>
      <c r="AE548">
        <v>1</v>
      </c>
      <c r="AF548">
        <v>1</v>
      </c>
      <c r="AG548" t="s">
        <v>182</v>
      </c>
      <c r="AH548" t="s">
        <v>182</v>
      </c>
      <c r="AI548" t="s">
        <v>182</v>
      </c>
      <c r="AJ548">
        <v>1</v>
      </c>
      <c r="AK548" t="s">
        <v>182</v>
      </c>
      <c r="AL548" t="s">
        <v>182</v>
      </c>
      <c r="AM548" t="s">
        <v>182</v>
      </c>
      <c r="AN548" t="s">
        <v>182</v>
      </c>
      <c r="AO548" t="b">
        <v>1</v>
      </c>
      <c r="AQ548" s="10">
        <f t="shared" si="16"/>
        <v>52523613.763399996</v>
      </c>
      <c r="AR548" s="10">
        <f t="shared" si="17"/>
        <v>8125199.9191999994</v>
      </c>
    </row>
    <row r="549" spans="1:44" x14ac:dyDescent="0.3">
      <c r="A549">
        <v>548</v>
      </c>
      <c r="B549">
        <v>11</v>
      </c>
      <c r="C549">
        <v>1</v>
      </c>
      <c r="D549">
        <v>28</v>
      </c>
      <c r="E549">
        <v>0.5</v>
      </c>
      <c r="F549">
        <v>290185.71139999997</v>
      </c>
      <c r="G549">
        <v>2019207</v>
      </c>
      <c r="H549">
        <v>24067</v>
      </c>
      <c r="I549">
        <v>1019</v>
      </c>
      <c r="J549" t="s">
        <v>180</v>
      </c>
      <c r="K549" t="s">
        <v>181</v>
      </c>
      <c r="L549" t="s">
        <v>180</v>
      </c>
      <c r="M549">
        <v>126417</v>
      </c>
      <c r="N549">
        <v>1</v>
      </c>
      <c r="O549">
        <v>51</v>
      </c>
      <c r="P549">
        <v>179</v>
      </c>
      <c r="Q549">
        <v>28</v>
      </c>
      <c r="R549">
        <v>7</v>
      </c>
      <c r="S549">
        <v>1</v>
      </c>
      <c r="T549" t="s">
        <v>182</v>
      </c>
      <c r="U549" t="s">
        <v>182</v>
      </c>
      <c r="V549" t="s">
        <v>7</v>
      </c>
      <c r="W549" t="s">
        <v>182</v>
      </c>
      <c r="X549">
        <v>3</v>
      </c>
      <c r="Y549" t="s">
        <v>182</v>
      </c>
      <c r="Z549" t="s">
        <v>182</v>
      </c>
      <c r="AA549">
        <v>4.0000000000000001E-3</v>
      </c>
      <c r="AB549" t="s">
        <v>182</v>
      </c>
      <c r="AC549">
        <v>56</v>
      </c>
      <c r="AD549">
        <v>2</v>
      </c>
      <c r="AE549">
        <v>1</v>
      </c>
      <c r="AF549">
        <v>1</v>
      </c>
      <c r="AG549" t="s">
        <v>182</v>
      </c>
      <c r="AH549" t="s">
        <v>182</v>
      </c>
      <c r="AI549" t="s">
        <v>182</v>
      </c>
      <c r="AJ549">
        <v>1</v>
      </c>
      <c r="AK549" t="s">
        <v>182</v>
      </c>
      <c r="AL549" t="s">
        <v>182</v>
      </c>
      <c r="AM549" t="s">
        <v>182</v>
      </c>
      <c r="AN549" t="s">
        <v>182</v>
      </c>
      <c r="AO549" t="b">
        <v>1</v>
      </c>
      <c r="AQ549" s="10">
        <f t="shared" si="16"/>
        <v>51943242.340599991</v>
      </c>
      <c r="AR549" s="10">
        <f t="shared" si="17"/>
        <v>8125199.9191999994</v>
      </c>
    </row>
    <row r="550" spans="1:44" x14ac:dyDescent="0.3">
      <c r="A550">
        <v>549</v>
      </c>
      <c r="B550">
        <v>11</v>
      </c>
      <c r="C550">
        <v>1</v>
      </c>
      <c r="D550">
        <v>28</v>
      </c>
      <c r="E550">
        <v>0.5</v>
      </c>
      <c r="F550">
        <v>290185.71139999997</v>
      </c>
      <c r="G550">
        <v>2019207</v>
      </c>
      <c r="H550">
        <v>24067</v>
      </c>
      <c r="I550">
        <v>1019</v>
      </c>
      <c r="J550" t="s">
        <v>180</v>
      </c>
      <c r="K550" t="s">
        <v>181</v>
      </c>
      <c r="L550" t="s">
        <v>180</v>
      </c>
      <c r="M550">
        <v>126417</v>
      </c>
      <c r="N550">
        <v>1</v>
      </c>
      <c r="O550">
        <v>53</v>
      </c>
      <c r="P550">
        <v>204</v>
      </c>
      <c r="Q550">
        <v>28</v>
      </c>
      <c r="R550">
        <v>7</v>
      </c>
      <c r="S550">
        <v>1</v>
      </c>
      <c r="T550" t="s">
        <v>182</v>
      </c>
      <c r="U550" t="s">
        <v>182</v>
      </c>
      <c r="V550" t="s">
        <v>7</v>
      </c>
      <c r="W550" t="s">
        <v>182</v>
      </c>
      <c r="X550">
        <v>3</v>
      </c>
      <c r="Y550" t="s">
        <v>182</v>
      </c>
      <c r="Z550" t="s">
        <v>182</v>
      </c>
      <c r="AA550">
        <v>4.0000000000000001E-3</v>
      </c>
      <c r="AB550" t="s">
        <v>182</v>
      </c>
      <c r="AC550">
        <v>56</v>
      </c>
      <c r="AD550">
        <v>2</v>
      </c>
      <c r="AE550">
        <v>1</v>
      </c>
      <c r="AF550">
        <v>1</v>
      </c>
      <c r="AG550" t="s">
        <v>182</v>
      </c>
      <c r="AH550" t="s">
        <v>182</v>
      </c>
      <c r="AI550" t="s">
        <v>182</v>
      </c>
      <c r="AJ550">
        <v>1</v>
      </c>
      <c r="AK550" t="s">
        <v>182</v>
      </c>
      <c r="AL550" t="s">
        <v>182</v>
      </c>
      <c r="AM550" t="s">
        <v>182</v>
      </c>
      <c r="AN550" t="s">
        <v>182</v>
      </c>
      <c r="AO550" t="b">
        <v>1</v>
      </c>
      <c r="AQ550" s="10">
        <f t="shared" si="16"/>
        <v>59197885.125599995</v>
      </c>
      <c r="AR550" s="10">
        <f t="shared" si="17"/>
        <v>8125199.9191999994</v>
      </c>
    </row>
    <row r="551" spans="1:44" x14ac:dyDescent="0.3">
      <c r="A551">
        <v>550</v>
      </c>
      <c r="B551">
        <v>11</v>
      </c>
      <c r="C551">
        <v>1</v>
      </c>
      <c r="D551">
        <v>28</v>
      </c>
      <c r="E551">
        <v>0.5</v>
      </c>
      <c r="F551">
        <v>290185.71139999997</v>
      </c>
      <c r="G551">
        <v>2019207</v>
      </c>
      <c r="H551">
        <v>24067</v>
      </c>
      <c r="I551">
        <v>1019</v>
      </c>
      <c r="J551" t="s">
        <v>180</v>
      </c>
      <c r="K551" t="s">
        <v>181</v>
      </c>
      <c r="L551" t="s">
        <v>180</v>
      </c>
      <c r="M551">
        <v>126417</v>
      </c>
      <c r="N551">
        <v>1</v>
      </c>
      <c r="O551">
        <v>88</v>
      </c>
      <c r="P551">
        <v>186</v>
      </c>
      <c r="Q551">
        <v>28</v>
      </c>
      <c r="R551">
        <v>10</v>
      </c>
      <c r="S551">
        <v>2</v>
      </c>
      <c r="T551" t="s">
        <v>182</v>
      </c>
      <c r="U551" t="s">
        <v>182</v>
      </c>
      <c r="V551" t="s">
        <v>7</v>
      </c>
      <c r="W551" t="s">
        <v>182</v>
      </c>
      <c r="X551">
        <v>3</v>
      </c>
      <c r="Y551" t="s">
        <v>182</v>
      </c>
      <c r="Z551" t="s">
        <v>182</v>
      </c>
      <c r="AA551">
        <v>8.0000000000000002E-3</v>
      </c>
      <c r="AB551" t="s">
        <v>182</v>
      </c>
      <c r="AC551">
        <v>56</v>
      </c>
      <c r="AD551">
        <v>2</v>
      </c>
      <c r="AE551">
        <v>1</v>
      </c>
      <c r="AF551">
        <v>2</v>
      </c>
      <c r="AG551" t="s">
        <v>182</v>
      </c>
      <c r="AH551" t="s">
        <v>182</v>
      </c>
      <c r="AI551" t="s">
        <v>182</v>
      </c>
      <c r="AJ551">
        <v>2</v>
      </c>
      <c r="AK551" t="s">
        <v>182</v>
      </c>
      <c r="AL551" t="s">
        <v>182</v>
      </c>
      <c r="AM551" t="s">
        <v>182</v>
      </c>
      <c r="AN551" t="s">
        <v>182</v>
      </c>
      <c r="AO551" t="b">
        <v>1</v>
      </c>
      <c r="AQ551" s="10">
        <f t="shared" si="16"/>
        <v>53974542.320399992</v>
      </c>
      <c r="AR551" s="10">
        <f t="shared" si="17"/>
        <v>8125199.9191999994</v>
      </c>
    </row>
    <row r="552" spans="1:44" x14ac:dyDescent="0.3">
      <c r="A552">
        <v>551</v>
      </c>
      <c r="B552">
        <v>11</v>
      </c>
      <c r="C552">
        <v>1</v>
      </c>
      <c r="D552">
        <v>28</v>
      </c>
      <c r="E552">
        <v>0.5</v>
      </c>
      <c r="F552">
        <v>290185.71139999997</v>
      </c>
      <c r="G552">
        <v>2019207</v>
      </c>
      <c r="H552">
        <v>24067</v>
      </c>
      <c r="I552">
        <v>1019</v>
      </c>
      <c r="J552" t="s">
        <v>180</v>
      </c>
      <c r="K552" t="s">
        <v>181</v>
      </c>
      <c r="L552" t="s">
        <v>180</v>
      </c>
      <c r="M552">
        <v>126417</v>
      </c>
      <c r="N552">
        <v>1</v>
      </c>
      <c r="O552">
        <v>89</v>
      </c>
      <c r="P552">
        <v>215</v>
      </c>
      <c r="Q552">
        <v>28</v>
      </c>
      <c r="R552">
        <v>7</v>
      </c>
      <c r="S552">
        <v>1</v>
      </c>
      <c r="T552" t="s">
        <v>182</v>
      </c>
      <c r="U552" t="s">
        <v>182</v>
      </c>
      <c r="V552" t="s">
        <v>7</v>
      </c>
      <c r="W552" t="s">
        <v>182</v>
      </c>
      <c r="X552">
        <v>3</v>
      </c>
      <c r="Y552" t="s">
        <v>182</v>
      </c>
      <c r="Z552" t="s">
        <v>182</v>
      </c>
      <c r="AA552">
        <v>4.0000000000000001E-3</v>
      </c>
      <c r="AB552" t="s">
        <v>182</v>
      </c>
      <c r="AC552">
        <v>56</v>
      </c>
      <c r="AD552">
        <v>2</v>
      </c>
      <c r="AE552">
        <v>1</v>
      </c>
      <c r="AF552">
        <v>1</v>
      </c>
      <c r="AG552" t="s">
        <v>182</v>
      </c>
      <c r="AH552" t="s">
        <v>182</v>
      </c>
      <c r="AI552" t="s">
        <v>182</v>
      </c>
      <c r="AJ552">
        <v>1</v>
      </c>
      <c r="AK552" t="s">
        <v>182</v>
      </c>
      <c r="AL552" t="s">
        <v>182</v>
      </c>
      <c r="AM552" t="s">
        <v>182</v>
      </c>
      <c r="AN552" t="s">
        <v>182</v>
      </c>
      <c r="AO552" t="b">
        <v>1</v>
      </c>
      <c r="AQ552" s="10">
        <f t="shared" si="16"/>
        <v>62389927.95099999</v>
      </c>
      <c r="AR552" s="10">
        <f t="shared" si="17"/>
        <v>8125199.9191999994</v>
      </c>
    </row>
    <row r="553" spans="1:44" x14ac:dyDescent="0.3">
      <c r="A553">
        <v>552</v>
      </c>
      <c r="B553">
        <v>11</v>
      </c>
      <c r="C553">
        <v>1</v>
      </c>
      <c r="D553">
        <v>28</v>
      </c>
      <c r="E553">
        <v>0.5</v>
      </c>
      <c r="F553">
        <v>290185.71139999997</v>
      </c>
      <c r="G553">
        <v>2019207</v>
      </c>
      <c r="H553">
        <v>24067</v>
      </c>
      <c r="I553">
        <v>1019</v>
      </c>
      <c r="J553" t="s">
        <v>180</v>
      </c>
      <c r="K553" t="s">
        <v>181</v>
      </c>
      <c r="L553" t="s">
        <v>180</v>
      </c>
      <c r="M553">
        <v>126417</v>
      </c>
      <c r="N553">
        <v>1</v>
      </c>
      <c r="O553">
        <v>90</v>
      </c>
      <c r="P553">
        <v>204</v>
      </c>
      <c r="Q553">
        <v>28</v>
      </c>
      <c r="R553">
        <v>7</v>
      </c>
      <c r="S553">
        <v>1</v>
      </c>
      <c r="T553" t="s">
        <v>182</v>
      </c>
      <c r="U553" t="s">
        <v>182</v>
      </c>
      <c r="V553" t="s">
        <v>7</v>
      </c>
      <c r="W553" t="s">
        <v>182</v>
      </c>
      <c r="X553">
        <v>3</v>
      </c>
      <c r="Y553" t="s">
        <v>182</v>
      </c>
      <c r="Z553" t="s">
        <v>182</v>
      </c>
      <c r="AA553">
        <v>4.0000000000000001E-3</v>
      </c>
      <c r="AB553" t="s">
        <v>182</v>
      </c>
      <c r="AC553">
        <v>56</v>
      </c>
      <c r="AD553">
        <v>2</v>
      </c>
      <c r="AE553">
        <v>1</v>
      </c>
      <c r="AF553">
        <v>1</v>
      </c>
      <c r="AG553" t="s">
        <v>182</v>
      </c>
      <c r="AH553" t="s">
        <v>182</v>
      </c>
      <c r="AI553" t="s">
        <v>182</v>
      </c>
      <c r="AJ553">
        <v>1</v>
      </c>
      <c r="AK553" t="s">
        <v>182</v>
      </c>
      <c r="AL553" t="s">
        <v>182</v>
      </c>
      <c r="AM553" t="s">
        <v>182</v>
      </c>
      <c r="AN553" t="s">
        <v>182</v>
      </c>
      <c r="AO553" t="b">
        <v>1</v>
      </c>
      <c r="AQ553" s="10">
        <f t="shared" si="16"/>
        <v>59197885.125599995</v>
      </c>
      <c r="AR553" s="10">
        <f t="shared" si="17"/>
        <v>8125199.9191999994</v>
      </c>
    </row>
    <row r="554" spans="1:44" x14ac:dyDescent="0.3">
      <c r="A554">
        <v>553</v>
      </c>
      <c r="B554">
        <v>11</v>
      </c>
      <c r="C554">
        <v>1</v>
      </c>
      <c r="D554">
        <v>28</v>
      </c>
      <c r="E554">
        <v>0.5</v>
      </c>
      <c r="F554">
        <v>290185.71139999997</v>
      </c>
      <c r="G554">
        <v>2019207</v>
      </c>
      <c r="H554">
        <v>24067</v>
      </c>
      <c r="I554">
        <v>1019</v>
      </c>
      <c r="J554" t="s">
        <v>180</v>
      </c>
      <c r="K554" t="s">
        <v>181</v>
      </c>
      <c r="L554" t="s">
        <v>180</v>
      </c>
      <c r="M554">
        <v>126417</v>
      </c>
      <c r="N554">
        <v>1</v>
      </c>
      <c r="O554">
        <v>100</v>
      </c>
      <c r="P554">
        <v>221</v>
      </c>
      <c r="Q554">
        <v>28</v>
      </c>
      <c r="R554">
        <v>9</v>
      </c>
      <c r="S554">
        <v>2</v>
      </c>
      <c r="T554" t="s">
        <v>182</v>
      </c>
      <c r="U554" t="s">
        <v>182</v>
      </c>
      <c r="V554" t="s">
        <v>7</v>
      </c>
      <c r="W554" t="s">
        <v>182</v>
      </c>
      <c r="X554">
        <v>2</v>
      </c>
      <c r="Y554" t="s">
        <v>182</v>
      </c>
      <c r="Z554" t="s">
        <v>182</v>
      </c>
      <c r="AA554">
        <v>2E-3</v>
      </c>
      <c r="AB554" t="s">
        <v>182</v>
      </c>
      <c r="AC554">
        <v>57</v>
      </c>
      <c r="AD554">
        <v>2</v>
      </c>
      <c r="AE554">
        <v>1</v>
      </c>
      <c r="AF554">
        <v>1</v>
      </c>
      <c r="AG554" t="s">
        <v>182</v>
      </c>
      <c r="AH554" t="s">
        <v>182</v>
      </c>
      <c r="AI554" t="s">
        <v>182</v>
      </c>
      <c r="AJ554">
        <v>1</v>
      </c>
      <c r="AK554" t="s">
        <v>182</v>
      </c>
      <c r="AL554" t="s">
        <v>182</v>
      </c>
      <c r="AM554" t="s">
        <v>182</v>
      </c>
      <c r="AN554" t="s">
        <v>182</v>
      </c>
      <c r="AO554" t="b">
        <v>1</v>
      </c>
      <c r="AQ554" s="10">
        <f t="shared" si="16"/>
        <v>64131042.219399996</v>
      </c>
      <c r="AR554" s="10">
        <f t="shared" si="17"/>
        <v>8125199.9191999994</v>
      </c>
    </row>
    <row r="555" spans="1:44" x14ac:dyDescent="0.3">
      <c r="A555">
        <v>554</v>
      </c>
      <c r="B555">
        <v>11</v>
      </c>
      <c r="C555">
        <v>1</v>
      </c>
      <c r="D555">
        <v>28</v>
      </c>
      <c r="E555">
        <v>0.5</v>
      </c>
      <c r="F555">
        <v>290185.71139999997</v>
      </c>
      <c r="G555">
        <v>2019207</v>
      </c>
      <c r="H555">
        <v>24070</v>
      </c>
      <c r="I555">
        <v>1019</v>
      </c>
      <c r="J555" t="s">
        <v>180</v>
      </c>
      <c r="K555" t="s">
        <v>181</v>
      </c>
      <c r="L555" t="s">
        <v>180</v>
      </c>
      <c r="M555">
        <v>126417</v>
      </c>
      <c r="N555">
        <v>1</v>
      </c>
      <c r="O555">
        <v>19</v>
      </c>
      <c r="P555">
        <v>168</v>
      </c>
      <c r="Q555">
        <v>28</v>
      </c>
      <c r="R555">
        <v>4</v>
      </c>
      <c r="S555">
        <v>1</v>
      </c>
      <c r="T555" t="s">
        <v>182</v>
      </c>
      <c r="U555" t="s">
        <v>182</v>
      </c>
      <c r="V555" t="s">
        <v>7</v>
      </c>
      <c r="W555" t="s">
        <v>182</v>
      </c>
      <c r="X555">
        <v>2</v>
      </c>
      <c r="Y555" t="s">
        <v>182</v>
      </c>
      <c r="Z555" t="s">
        <v>182</v>
      </c>
      <c r="AA555" t="s">
        <v>182</v>
      </c>
      <c r="AB555" t="s">
        <v>182</v>
      </c>
      <c r="AC555">
        <v>56</v>
      </c>
      <c r="AD555">
        <v>2</v>
      </c>
      <c r="AE555">
        <v>1</v>
      </c>
      <c r="AF555">
        <v>2</v>
      </c>
      <c r="AG555" t="s">
        <v>182</v>
      </c>
      <c r="AH555" t="s">
        <v>182</v>
      </c>
      <c r="AI555" t="s">
        <v>182</v>
      </c>
      <c r="AJ555">
        <v>1</v>
      </c>
      <c r="AK555" t="s">
        <v>182</v>
      </c>
      <c r="AL555" t="s">
        <v>182</v>
      </c>
      <c r="AM555" t="s">
        <v>182</v>
      </c>
      <c r="AN555" t="s">
        <v>182</v>
      </c>
      <c r="AO555" t="b">
        <v>1</v>
      </c>
      <c r="AQ555" s="10">
        <f t="shared" si="16"/>
        <v>48751199.515199997</v>
      </c>
      <c r="AR555" s="10">
        <f t="shared" si="17"/>
        <v>8125199.9191999994</v>
      </c>
    </row>
    <row r="556" spans="1:44" x14ac:dyDescent="0.3">
      <c r="A556">
        <v>555</v>
      </c>
      <c r="B556">
        <v>11</v>
      </c>
      <c r="C556">
        <v>1</v>
      </c>
      <c r="D556">
        <v>28</v>
      </c>
      <c r="E556">
        <v>0.5</v>
      </c>
      <c r="F556">
        <v>290185.71139999997</v>
      </c>
      <c r="G556">
        <v>2019207</v>
      </c>
      <c r="H556">
        <v>24070</v>
      </c>
      <c r="I556">
        <v>1019</v>
      </c>
      <c r="J556" t="s">
        <v>180</v>
      </c>
      <c r="K556" t="s">
        <v>181</v>
      </c>
      <c r="L556" t="s">
        <v>180</v>
      </c>
      <c r="M556">
        <v>126417</v>
      </c>
      <c r="N556">
        <v>1</v>
      </c>
      <c r="O556">
        <v>61</v>
      </c>
      <c r="P556">
        <v>155</v>
      </c>
      <c r="Q556">
        <v>28</v>
      </c>
      <c r="R556">
        <v>4</v>
      </c>
      <c r="S556">
        <v>1</v>
      </c>
      <c r="T556" t="s">
        <v>182</v>
      </c>
      <c r="U556" t="s">
        <v>182</v>
      </c>
      <c r="V556" t="s">
        <v>7</v>
      </c>
      <c r="W556" t="s">
        <v>182</v>
      </c>
      <c r="X556">
        <v>2</v>
      </c>
      <c r="Y556" t="s">
        <v>182</v>
      </c>
      <c r="Z556" t="s">
        <v>182</v>
      </c>
      <c r="AA556" t="s">
        <v>182</v>
      </c>
      <c r="AB556" t="s">
        <v>182</v>
      </c>
      <c r="AC556">
        <v>56</v>
      </c>
      <c r="AD556">
        <v>2</v>
      </c>
      <c r="AE556">
        <v>1</v>
      </c>
      <c r="AF556">
        <v>2</v>
      </c>
      <c r="AG556" t="s">
        <v>182</v>
      </c>
      <c r="AH556" t="s">
        <v>182</v>
      </c>
      <c r="AI556" t="s">
        <v>182</v>
      </c>
      <c r="AJ556">
        <v>1</v>
      </c>
      <c r="AK556" t="s">
        <v>182</v>
      </c>
      <c r="AL556" t="s">
        <v>182</v>
      </c>
      <c r="AM556" t="s">
        <v>182</v>
      </c>
      <c r="AN556" t="s">
        <v>182</v>
      </c>
      <c r="AO556" t="b">
        <v>1</v>
      </c>
      <c r="AQ556" s="10">
        <f t="shared" si="16"/>
        <v>44978785.266999997</v>
      </c>
      <c r="AR556" s="10">
        <f t="shared" si="17"/>
        <v>8125199.9191999994</v>
      </c>
    </row>
    <row r="557" spans="1:44" x14ac:dyDescent="0.3">
      <c r="A557">
        <v>556</v>
      </c>
      <c r="B557">
        <v>11</v>
      </c>
      <c r="C557">
        <v>1</v>
      </c>
      <c r="D557">
        <v>28</v>
      </c>
      <c r="E557">
        <v>0.5</v>
      </c>
      <c r="F557">
        <v>290185.71139999997</v>
      </c>
      <c r="G557">
        <v>2019207</v>
      </c>
      <c r="H557">
        <v>24073</v>
      </c>
      <c r="I557">
        <v>1019</v>
      </c>
      <c r="J557" t="s">
        <v>180</v>
      </c>
      <c r="K557" t="s">
        <v>181</v>
      </c>
      <c r="L557" t="s">
        <v>180</v>
      </c>
      <c r="M557">
        <v>126417</v>
      </c>
      <c r="N557">
        <v>1</v>
      </c>
      <c r="O557">
        <v>11</v>
      </c>
      <c r="P557">
        <v>195</v>
      </c>
      <c r="Q557">
        <v>28</v>
      </c>
      <c r="R557">
        <v>9</v>
      </c>
      <c r="S557">
        <v>1</v>
      </c>
      <c r="T557" t="s">
        <v>182</v>
      </c>
      <c r="U557" t="s">
        <v>182</v>
      </c>
      <c r="V557" t="s">
        <v>182</v>
      </c>
      <c r="W557" t="s">
        <v>182</v>
      </c>
      <c r="X557">
        <v>1</v>
      </c>
      <c r="Y557" t="s">
        <v>182</v>
      </c>
      <c r="Z557" t="s">
        <v>182</v>
      </c>
      <c r="AA557" t="s">
        <v>182</v>
      </c>
      <c r="AB557" t="s">
        <v>182</v>
      </c>
      <c r="AC557">
        <v>57</v>
      </c>
      <c r="AD557">
        <v>2</v>
      </c>
      <c r="AE557">
        <v>1</v>
      </c>
      <c r="AF557">
        <v>1</v>
      </c>
      <c r="AG557" t="s">
        <v>182</v>
      </c>
      <c r="AH557" t="s">
        <v>182</v>
      </c>
      <c r="AI557" t="s">
        <v>182</v>
      </c>
      <c r="AJ557">
        <v>1</v>
      </c>
      <c r="AK557" t="s">
        <v>182</v>
      </c>
      <c r="AL557" t="s">
        <v>182</v>
      </c>
      <c r="AM557" t="s">
        <v>182</v>
      </c>
      <c r="AN557" t="s">
        <v>182</v>
      </c>
      <c r="AO557" t="b">
        <v>1</v>
      </c>
      <c r="AQ557" s="10">
        <f t="shared" si="16"/>
        <v>56586213.722999997</v>
      </c>
      <c r="AR557" s="10">
        <f t="shared" si="17"/>
        <v>8125199.9191999994</v>
      </c>
    </row>
    <row r="558" spans="1:44" x14ac:dyDescent="0.3">
      <c r="A558">
        <v>557</v>
      </c>
      <c r="B558">
        <v>11</v>
      </c>
      <c r="C558">
        <v>1</v>
      </c>
      <c r="D558">
        <v>28</v>
      </c>
      <c r="E558">
        <v>0.5</v>
      </c>
      <c r="F558">
        <v>290185.71139999997</v>
      </c>
      <c r="G558">
        <v>2019207</v>
      </c>
      <c r="H558">
        <v>24073</v>
      </c>
      <c r="I558">
        <v>1019</v>
      </c>
      <c r="J558" t="s">
        <v>180</v>
      </c>
      <c r="K558" t="s">
        <v>181</v>
      </c>
      <c r="L558" t="s">
        <v>180</v>
      </c>
      <c r="M558">
        <v>126417</v>
      </c>
      <c r="N558">
        <v>1</v>
      </c>
      <c r="O558">
        <v>55</v>
      </c>
      <c r="P558">
        <v>188</v>
      </c>
      <c r="Q558">
        <v>28</v>
      </c>
      <c r="R558">
        <v>9</v>
      </c>
      <c r="S558">
        <v>1</v>
      </c>
      <c r="T558" t="s">
        <v>182</v>
      </c>
      <c r="U558" t="s">
        <v>182</v>
      </c>
      <c r="V558" t="s">
        <v>182</v>
      </c>
      <c r="W558" t="s">
        <v>182</v>
      </c>
      <c r="X558">
        <v>1</v>
      </c>
      <c r="Y558" t="s">
        <v>182</v>
      </c>
      <c r="Z558" t="s">
        <v>182</v>
      </c>
      <c r="AA558" t="s">
        <v>182</v>
      </c>
      <c r="AB558" t="s">
        <v>182</v>
      </c>
      <c r="AC558">
        <v>57</v>
      </c>
      <c r="AD558">
        <v>2</v>
      </c>
      <c r="AE558">
        <v>1</v>
      </c>
      <c r="AF558">
        <v>1</v>
      </c>
      <c r="AG558" t="s">
        <v>182</v>
      </c>
      <c r="AH558" t="s">
        <v>182</v>
      </c>
      <c r="AI558" t="s">
        <v>182</v>
      </c>
      <c r="AJ558">
        <v>1</v>
      </c>
      <c r="AK558" t="s">
        <v>182</v>
      </c>
      <c r="AL558" t="s">
        <v>182</v>
      </c>
      <c r="AM558" t="s">
        <v>182</v>
      </c>
      <c r="AN558" t="s">
        <v>182</v>
      </c>
      <c r="AO558" t="b">
        <v>1</v>
      </c>
      <c r="AQ558" s="10">
        <f t="shared" si="16"/>
        <v>54554913.743199997</v>
      </c>
      <c r="AR558" s="10">
        <f t="shared" si="17"/>
        <v>8125199.9191999994</v>
      </c>
    </row>
    <row r="559" spans="1:44" x14ac:dyDescent="0.3">
      <c r="A559">
        <v>558</v>
      </c>
      <c r="B559">
        <v>11</v>
      </c>
      <c r="C559">
        <v>1</v>
      </c>
      <c r="D559">
        <v>28</v>
      </c>
      <c r="E559">
        <v>0.5</v>
      </c>
      <c r="F559">
        <v>290185.71139999997</v>
      </c>
      <c r="G559">
        <v>2019207</v>
      </c>
      <c r="H559">
        <v>24073</v>
      </c>
      <c r="I559">
        <v>1019</v>
      </c>
      <c r="J559" t="s">
        <v>180</v>
      </c>
      <c r="K559" t="s">
        <v>181</v>
      </c>
      <c r="L559" t="s">
        <v>180</v>
      </c>
      <c r="M559">
        <v>126417</v>
      </c>
      <c r="N559">
        <v>1</v>
      </c>
      <c r="O559">
        <v>57</v>
      </c>
      <c r="P559">
        <v>186</v>
      </c>
      <c r="Q559">
        <v>28</v>
      </c>
      <c r="R559">
        <v>9</v>
      </c>
      <c r="S559">
        <v>1</v>
      </c>
      <c r="T559" t="s">
        <v>182</v>
      </c>
      <c r="U559" t="s">
        <v>182</v>
      </c>
      <c r="V559" t="s">
        <v>182</v>
      </c>
      <c r="W559" t="s">
        <v>182</v>
      </c>
      <c r="X559">
        <v>1</v>
      </c>
      <c r="Y559" t="s">
        <v>182</v>
      </c>
      <c r="Z559" t="s">
        <v>182</v>
      </c>
      <c r="AA559" t="s">
        <v>182</v>
      </c>
      <c r="AB559" t="s">
        <v>182</v>
      </c>
      <c r="AC559">
        <v>57</v>
      </c>
      <c r="AD559">
        <v>2</v>
      </c>
      <c r="AE559">
        <v>1</v>
      </c>
      <c r="AF559">
        <v>1</v>
      </c>
      <c r="AG559" t="s">
        <v>182</v>
      </c>
      <c r="AH559" t="s">
        <v>182</v>
      </c>
      <c r="AI559" t="s">
        <v>182</v>
      </c>
      <c r="AJ559">
        <v>1</v>
      </c>
      <c r="AK559" t="s">
        <v>182</v>
      </c>
      <c r="AL559" t="s">
        <v>182</v>
      </c>
      <c r="AM559" t="s">
        <v>182</v>
      </c>
      <c r="AN559" t="s">
        <v>182</v>
      </c>
      <c r="AO559" t="b">
        <v>1</v>
      </c>
      <c r="AQ559" s="10">
        <f t="shared" si="16"/>
        <v>53974542.320399992</v>
      </c>
      <c r="AR559" s="10">
        <f t="shared" si="17"/>
        <v>8125199.9191999994</v>
      </c>
    </row>
    <row r="560" spans="1:44" x14ac:dyDescent="0.3">
      <c r="A560">
        <v>559</v>
      </c>
      <c r="B560">
        <v>11</v>
      </c>
      <c r="C560">
        <v>1</v>
      </c>
      <c r="D560">
        <v>28</v>
      </c>
      <c r="E560">
        <v>0.5</v>
      </c>
      <c r="F560">
        <v>290185.71139999997</v>
      </c>
      <c r="G560">
        <v>2019207</v>
      </c>
      <c r="H560">
        <v>24073</v>
      </c>
      <c r="I560">
        <v>1019</v>
      </c>
      <c r="J560" t="s">
        <v>180</v>
      </c>
      <c r="K560" t="s">
        <v>181</v>
      </c>
      <c r="L560" t="s">
        <v>180</v>
      </c>
      <c r="M560">
        <v>126417</v>
      </c>
      <c r="N560">
        <v>1</v>
      </c>
      <c r="O560">
        <v>58</v>
      </c>
      <c r="P560">
        <v>204</v>
      </c>
      <c r="Q560">
        <v>28</v>
      </c>
      <c r="R560">
        <v>9</v>
      </c>
      <c r="S560">
        <v>1</v>
      </c>
      <c r="T560" t="s">
        <v>182</v>
      </c>
      <c r="U560" t="s">
        <v>182</v>
      </c>
      <c r="V560" t="s">
        <v>182</v>
      </c>
      <c r="W560" t="s">
        <v>182</v>
      </c>
      <c r="X560">
        <v>1</v>
      </c>
      <c r="Y560" t="s">
        <v>182</v>
      </c>
      <c r="Z560" t="s">
        <v>182</v>
      </c>
      <c r="AA560" t="s">
        <v>182</v>
      </c>
      <c r="AB560" t="s">
        <v>182</v>
      </c>
      <c r="AC560">
        <v>57</v>
      </c>
      <c r="AD560">
        <v>2</v>
      </c>
      <c r="AE560">
        <v>1</v>
      </c>
      <c r="AF560">
        <v>1</v>
      </c>
      <c r="AG560" t="s">
        <v>182</v>
      </c>
      <c r="AH560" t="s">
        <v>182</v>
      </c>
      <c r="AI560" t="s">
        <v>182</v>
      </c>
      <c r="AJ560">
        <v>1</v>
      </c>
      <c r="AK560" t="s">
        <v>182</v>
      </c>
      <c r="AL560" t="s">
        <v>182</v>
      </c>
      <c r="AM560" t="s">
        <v>182</v>
      </c>
      <c r="AN560" t="s">
        <v>182</v>
      </c>
      <c r="AO560" t="b">
        <v>1</v>
      </c>
      <c r="AQ560" s="10">
        <f t="shared" si="16"/>
        <v>59197885.125599995</v>
      </c>
      <c r="AR560" s="10">
        <f t="shared" si="17"/>
        <v>8125199.9191999994</v>
      </c>
    </row>
    <row r="561" spans="1:44" x14ac:dyDescent="0.3">
      <c r="A561">
        <v>560</v>
      </c>
      <c r="B561">
        <v>11</v>
      </c>
      <c r="C561">
        <v>1</v>
      </c>
      <c r="D561">
        <v>28</v>
      </c>
      <c r="E561">
        <v>0.5</v>
      </c>
      <c r="F561">
        <v>290185.71139999997</v>
      </c>
      <c r="G561">
        <v>2019207</v>
      </c>
      <c r="H561">
        <v>24073</v>
      </c>
      <c r="I561">
        <v>1019</v>
      </c>
      <c r="J561" t="s">
        <v>180</v>
      </c>
      <c r="K561" t="s">
        <v>181</v>
      </c>
      <c r="L561" t="s">
        <v>180</v>
      </c>
      <c r="M561">
        <v>126417</v>
      </c>
      <c r="N561">
        <v>1</v>
      </c>
      <c r="O561">
        <v>62</v>
      </c>
      <c r="P561">
        <v>193</v>
      </c>
      <c r="Q561">
        <v>28</v>
      </c>
      <c r="R561">
        <v>9</v>
      </c>
      <c r="S561">
        <v>1</v>
      </c>
      <c r="T561" t="s">
        <v>182</v>
      </c>
      <c r="U561" t="s">
        <v>182</v>
      </c>
      <c r="V561" t="s">
        <v>182</v>
      </c>
      <c r="W561" t="s">
        <v>182</v>
      </c>
      <c r="X561">
        <v>1</v>
      </c>
      <c r="Y561" t="s">
        <v>182</v>
      </c>
      <c r="Z561" t="s">
        <v>182</v>
      </c>
      <c r="AA561" t="s">
        <v>182</v>
      </c>
      <c r="AB561" t="s">
        <v>182</v>
      </c>
      <c r="AC561">
        <v>57</v>
      </c>
      <c r="AD561">
        <v>2</v>
      </c>
      <c r="AE561">
        <v>1</v>
      </c>
      <c r="AF561">
        <v>1</v>
      </c>
      <c r="AG561" t="s">
        <v>182</v>
      </c>
      <c r="AH561" t="s">
        <v>182</v>
      </c>
      <c r="AI561" t="s">
        <v>182</v>
      </c>
      <c r="AJ561">
        <v>1</v>
      </c>
      <c r="AK561" t="s">
        <v>182</v>
      </c>
      <c r="AL561" t="s">
        <v>182</v>
      </c>
      <c r="AM561" t="s">
        <v>182</v>
      </c>
      <c r="AN561" t="s">
        <v>182</v>
      </c>
      <c r="AO561" t="b">
        <v>1</v>
      </c>
      <c r="AQ561" s="10">
        <f t="shared" si="16"/>
        <v>56005842.300199993</v>
      </c>
      <c r="AR561" s="10">
        <f t="shared" si="17"/>
        <v>8125199.9191999994</v>
      </c>
    </row>
    <row r="562" spans="1:44" x14ac:dyDescent="0.3">
      <c r="A562">
        <v>561</v>
      </c>
      <c r="B562">
        <v>11</v>
      </c>
      <c r="C562">
        <v>1</v>
      </c>
      <c r="D562">
        <v>28</v>
      </c>
      <c r="E562">
        <v>0.5</v>
      </c>
      <c r="F562">
        <v>290185.71139999997</v>
      </c>
      <c r="G562">
        <v>2019207</v>
      </c>
      <c r="H562">
        <v>24074</v>
      </c>
      <c r="I562">
        <v>1019</v>
      </c>
      <c r="J562" t="s">
        <v>180</v>
      </c>
      <c r="K562" t="s">
        <v>181</v>
      </c>
      <c r="L562" t="s">
        <v>180</v>
      </c>
      <c r="M562">
        <v>126417</v>
      </c>
      <c r="N562">
        <v>1</v>
      </c>
      <c r="O562">
        <v>3</v>
      </c>
      <c r="P562">
        <v>205</v>
      </c>
      <c r="Q562">
        <v>28</v>
      </c>
      <c r="R562">
        <v>7</v>
      </c>
      <c r="S562">
        <v>1</v>
      </c>
      <c r="T562" t="s">
        <v>182</v>
      </c>
      <c r="U562" t="s">
        <v>182</v>
      </c>
      <c r="V562" t="s">
        <v>7</v>
      </c>
      <c r="W562" t="s">
        <v>182</v>
      </c>
      <c r="X562">
        <v>1</v>
      </c>
      <c r="Y562" t="s">
        <v>182</v>
      </c>
      <c r="Z562" t="s">
        <v>182</v>
      </c>
      <c r="AA562">
        <v>1.4999999999999999E-2</v>
      </c>
      <c r="AB562" t="s">
        <v>182</v>
      </c>
      <c r="AC562">
        <v>55</v>
      </c>
      <c r="AD562">
        <v>2</v>
      </c>
      <c r="AE562">
        <v>1</v>
      </c>
      <c r="AF562">
        <v>1</v>
      </c>
      <c r="AG562" t="s">
        <v>182</v>
      </c>
      <c r="AH562" t="s">
        <v>182</v>
      </c>
      <c r="AI562" t="s">
        <v>182</v>
      </c>
      <c r="AJ562">
        <v>1</v>
      </c>
      <c r="AK562" t="s">
        <v>182</v>
      </c>
      <c r="AL562" t="s">
        <v>182</v>
      </c>
      <c r="AM562" t="s">
        <v>182</v>
      </c>
      <c r="AN562" t="s">
        <v>182</v>
      </c>
      <c r="AO562" t="b">
        <v>1</v>
      </c>
      <c r="AQ562" s="10">
        <f t="shared" si="16"/>
        <v>59488070.836999997</v>
      </c>
      <c r="AR562" s="10">
        <f t="shared" si="17"/>
        <v>8125199.9191999994</v>
      </c>
    </row>
    <row r="563" spans="1:44" x14ac:dyDescent="0.3">
      <c r="A563">
        <v>562</v>
      </c>
      <c r="B563">
        <v>11</v>
      </c>
      <c r="C563">
        <v>1</v>
      </c>
      <c r="D563">
        <v>28</v>
      </c>
      <c r="E563">
        <v>0.5</v>
      </c>
      <c r="F563">
        <v>290185.71139999997</v>
      </c>
      <c r="G563">
        <v>2019207</v>
      </c>
      <c r="H563">
        <v>24074</v>
      </c>
      <c r="I563">
        <v>1019</v>
      </c>
      <c r="J563" t="s">
        <v>180</v>
      </c>
      <c r="K563" t="s">
        <v>181</v>
      </c>
      <c r="L563" t="s">
        <v>180</v>
      </c>
      <c r="M563">
        <v>126417</v>
      </c>
      <c r="N563">
        <v>1</v>
      </c>
      <c r="O563">
        <v>6</v>
      </c>
      <c r="P563">
        <v>199</v>
      </c>
      <c r="Q563">
        <v>28</v>
      </c>
      <c r="R563">
        <v>5</v>
      </c>
      <c r="S563">
        <v>1</v>
      </c>
      <c r="T563" t="s">
        <v>182</v>
      </c>
      <c r="U563" t="s">
        <v>182</v>
      </c>
      <c r="V563" t="s">
        <v>7</v>
      </c>
      <c r="W563" t="s">
        <v>182</v>
      </c>
      <c r="X563">
        <v>4</v>
      </c>
      <c r="Y563" t="s">
        <v>182</v>
      </c>
      <c r="Z563" t="s">
        <v>182</v>
      </c>
      <c r="AA563">
        <v>5.0000000000000001E-3</v>
      </c>
      <c r="AB563" t="s">
        <v>182</v>
      </c>
      <c r="AC563">
        <v>57</v>
      </c>
      <c r="AD563">
        <v>2</v>
      </c>
      <c r="AE563">
        <v>1</v>
      </c>
      <c r="AF563">
        <v>1</v>
      </c>
      <c r="AG563" t="s">
        <v>182</v>
      </c>
      <c r="AH563" t="s">
        <v>182</v>
      </c>
      <c r="AI563" t="s">
        <v>182</v>
      </c>
      <c r="AJ563">
        <v>1</v>
      </c>
      <c r="AK563" t="s">
        <v>182</v>
      </c>
      <c r="AL563" t="s">
        <v>182</v>
      </c>
      <c r="AM563" t="s">
        <v>182</v>
      </c>
      <c r="AN563" t="s">
        <v>182</v>
      </c>
      <c r="AO563" t="b">
        <v>1</v>
      </c>
      <c r="AQ563" s="10">
        <f t="shared" si="16"/>
        <v>57746956.568599992</v>
      </c>
      <c r="AR563" s="10">
        <f t="shared" si="17"/>
        <v>8125199.9191999994</v>
      </c>
    </row>
    <row r="564" spans="1:44" x14ac:dyDescent="0.3">
      <c r="A564">
        <v>563</v>
      </c>
      <c r="B564">
        <v>11</v>
      </c>
      <c r="C564">
        <v>1</v>
      </c>
      <c r="D564">
        <v>28</v>
      </c>
      <c r="E564">
        <v>0.5</v>
      </c>
      <c r="F564">
        <v>290185.71139999997</v>
      </c>
      <c r="G564">
        <v>2019207</v>
      </c>
      <c r="H564">
        <v>24074</v>
      </c>
      <c r="I564">
        <v>1019</v>
      </c>
      <c r="J564" t="s">
        <v>180</v>
      </c>
      <c r="K564" t="s">
        <v>181</v>
      </c>
      <c r="L564" t="s">
        <v>180</v>
      </c>
      <c r="M564">
        <v>126417</v>
      </c>
      <c r="N564">
        <v>1</v>
      </c>
      <c r="O564">
        <v>21</v>
      </c>
      <c r="P564">
        <v>196</v>
      </c>
      <c r="Q564">
        <v>28</v>
      </c>
      <c r="R564">
        <v>6</v>
      </c>
      <c r="S564">
        <v>1</v>
      </c>
      <c r="T564" t="s">
        <v>182</v>
      </c>
      <c r="U564" t="s">
        <v>182</v>
      </c>
      <c r="V564" t="s">
        <v>7</v>
      </c>
      <c r="W564" t="s">
        <v>182</v>
      </c>
      <c r="X564">
        <v>3</v>
      </c>
      <c r="Y564" t="s">
        <v>182</v>
      </c>
      <c r="Z564" t="s">
        <v>182</v>
      </c>
      <c r="AA564">
        <v>3.0000000000000001E-3</v>
      </c>
      <c r="AB564" t="s">
        <v>182</v>
      </c>
      <c r="AC564">
        <v>57</v>
      </c>
      <c r="AD564">
        <v>2</v>
      </c>
      <c r="AE564">
        <v>1</v>
      </c>
      <c r="AF564">
        <v>1</v>
      </c>
      <c r="AG564" t="s">
        <v>182</v>
      </c>
      <c r="AH564" t="s">
        <v>182</v>
      </c>
      <c r="AI564" t="s">
        <v>182</v>
      </c>
      <c r="AJ564">
        <v>1</v>
      </c>
      <c r="AK564" t="s">
        <v>182</v>
      </c>
      <c r="AL564" t="s">
        <v>182</v>
      </c>
      <c r="AM564" t="s">
        <v>182</v>
      </c>
      <c r="AN564" t="s">
        <v>182</v>
      </c>
      <c r="AO564" t="b">
        <v>1</v>
      </c>
      <c r="AQ564" s="10">
        <f t="shared" si="16"/>
        <v>56876399.434399992</v>
      </c>
      <c r="AR564" s="10">
        <f t="shared" si="17"/>
        <v>8125199.9191999994</v>
      </c>
    </row>
    <row r="565" spans="1:44" x14ac:dyDescent="0.3">
      <c r="A565">
        <v>564</v>
      </c>
      <c r="B565">
        <v>11</v>
      </c>
      <c r="C565">
        <v>1</v>
      </c>
      <c r="D565">
        <v>28</v>
      </c>
      <c r="E565">
        <v>0.5</v>
      </c>
      <c r="F565">
        <v>290185.71139999997</v>
      </c>
      <c r="G565">
        <v>2019207</v>
      </c>
      <c r="H565">
        <v>24074</v>
      </c>
      <c r="I565">
        <v>1019</v>
      </c>
      <c r="J565" t="s">
        <v>180</v>
      </c>
      <c r="K565" t="s">
        <v>181</v>
      </c>
      <c r="L565" t="s">
        <v>180</v>
      </c>
      <c r="M565">
        <v>126417</v>
      </c>
      <c r="N565">
        <v>1</v>
      </c>
      <c r="O565">
        <v>31</v>
      </c>
      <c r="P565">
        <v>180</v>
      </c>
      <c r="Q565">
        <v>28</v>
      </c>
      <c r="R565">
        <v>6</v>
      </c>
      <c r="S565">
        <v>1</v>
      </c>
      <c r="T565" t="s">
        <v>182</v>
      </c>
      <c r="U565" t="s">
        <v>182</v>
      </c>
      <c r="V565" t="s">
        <v>7</v>
      </c>
      <c r="W565" t="s">
        <v>182</v>
      </c>
      <c r="X565">
        <v>3</v>
      </c>
      <c r="Y565" t="s">
        <v>182</v>
      </c>
      <c r="Z565" t="s">
        <v>182</v>
      </c>
      <c r="AA565">
        <v>6.0000000000000001E-3</v>
      </c>
      <c r="AB565" t="s">
        <v>182</v>
      </c>
      <c r="AC565">
        <v>57</v>
      </c>
      <c r="AD565">
        <v>2</v>
      </c>
      <c r="AE565">
        <v>1</v>
      </c>
      <c r="AF565">
        <v>1</v>
      </c>
      <c r="AG565" t="s">
        <v>182</v>
      </c>
      <c r="AH565" t="s">
        <v>182</v>
      </c>
      <c r="AI565" t="s">
        <v>182</v>
      </c>
      <c r="AJ565">
        <v>1</v>
      </c>
      <c r="AK565" t="s">
        <v>182</v>
      </c>
      <c r="AL565" t="s">
        <v>182</v>
      </c>
      <c r="AM565" t="s">
        <v>182</v>
      </c>
      <c r="AN565" t="s">
        <v>182</v>
      </c>
      <c r="AO565" t="b">
        <v>1</v>
      </c>
      <c r="AQ565" s="10">
        <f t="shared" si="16"/>
        <v>52233428.051999994</v>
      </c>
      <c r="AR565" s="10">
        <f t="shared" si="17"/>
        <v>8125199.9191999994</v>
      </c>
    </row>
    <row r="566" spans="1:44" x14ac:dyDescent="0.3">
      <c r="A566">
        <v>565</v>
      </c>
      <c r="B566">
        <v>11</v>
      </c>
      <c r="C566">
        <v>1</v>
      </c>
      <c r="D566">
        <v>28</v>
      </c>
      <c r="E566">
        <v>0.5</v>
      </c>
      <c r="F566">
        <v>290185.71139999997</v>
      </c>
      <c r="G566">
        <v>2019207</v>
      </c>
      <c r="H566">
        <v>24074</v>
      </c>
      <c r="I566">
        <v>1019</v>
      </c>
      <c r="J566" t="s">
        <v>180</v>
      </c>
      <c r="K566" t="s">
        <v>181</v>
      </c>
      <c r="L566" t="s">
        <v>180</v>
      </c>
      <c r="M566">
        <v>126417</v>
      </c>
      <c r="N566">
        <v>1</v>
      </c>
      <c r="O566">
        <v>40</v>
      </c>
      <c r="P566">
        <v>241</v>
      </c>
      <c r="Q566">
        <v>28</v>
      </c>
      <c r="R566">
        <v>3</v>
      </c>
      <c r="S566">
        <v>2</v>
      </c>
      <c r="T566" t="s">
        <v>182</v>
      </c>
      <c r="U566" t="s">
        <v>182</v>
      </c>
      <c r="V566" t="s">
        <v>7</v>
      </c>
      <c r="W566" t="s">
        <v>182</v>
      </c>
      <c r="X566">
        <v>4</v>
      </c>
      <c r="Y566" t="s">
        <v>182</v>
      </c>
      <c r="Z566" t="s">
        <v>182</v>
      </c>
      <c r="AA566">
        <v>7.0000000000000001E-3</v>
      </c>
      <c r="AB566" t="s">
        <v>182</v>
      </c>
      <c r="AC566">
        <v>56</v>
      </c>
      <c r="AD566">
        <v>2</v>
      </c>
      <c r="AE566">
        <v>1</v>
      </c>
      <c r="AF566">
        <v>1</v>
      </c>
      <c r="AG566" t="s">
        <v>182</v>
      </c>
      <c r="AH566" t="s">
        <v>182</v>
      </c>
      <c r="AI566" t="s">
        <v>182</v>
      </c>
      <c r="AJ566">
        <v>1</v>
      </c>
      <c r="AK566" t="s">
        <v>182</v>
      </c>
      <c r="AL566" t="s">
        <v>182</v>
      </c>
      <c r="AM566" t="s">
        <v>182</v>
      </c>
      <c r="AN566" t="s">
        <v>182</v>
      </c>
      <c r="AO566" t="b">
        <v>1</v>
      </c>
      <c r="AQ566" s="10">
        <f t="shared" si="16"/>
        <v>69934756.447399989</v>
      </c>
      <c r="AR566" s="10">
        <f t="shared" si="17"/>
        <v>8125199.9191999994</v>
      </c>
    </row>
    <row r="567" spans="1:44" x14ac:dyDescent="0.3">
      <c r="A567">
        <v>566</v>
      </c>
      <c r="B567">
        <v>11</v>
      </c>
      <c r="C567">
        <v>1</v>
      </c>
      <c r="D567">
        <v>28</v>
      </c>
      <c r="E567">
        <v>0.5</v>
      </c>
      <c r="F567">
        <v>290185.71139999997</v>
      </c>
      <c r="G567">
        <v>2019207</v>
      </c>
      <c r="H567">
        <v>24074</v>
      </c>
      <c r="I567">
        <v>1019</v>
      </c>
      <c r="J567" t="s">
        <v>180</v>
      </c>
      <c r="K567" t="s">
        <v>181</v>
      </c>
      <c r="L567" t="s">
        <v>180</v>
      </c>
      <c r="M567">
        <v>126417</v>
      </c>
      <c r="N567">
        <v>1</v>
      </c>
      <c r="O567">
        <v>44</v>
      </c>
      <c r="P567">
        <v>203</v>
      </c>
      <c r="Q567">
        <v>28</v>
      </c>
      <c r="R567">
        <v>7</v>
      </c>
      <c r="S567">
        <v>1</v>
      </c>
      <c r="T567" t="s">
        <v>182</v>
      </c>
      <c r="U567" t="s">
        <v>182</v>
      </c>
      <c r="V567" t="s">
        <v>7</v>
      </c>
      <c r="W567" t="s">
        <v>182</v>
      </c>
      <c r="X567">
        <v>3</v>
      </c>
      <c r="Y567" t="s">
        <v>182</v>
      </c>
      <c r="Z567" t="s">
        <v>182</v>
      </c>
      <c r="AA567">
        <v>3.0000000000000001E-3</v>
      </c>
      <c r="AB567" t="s">
        <v>182</v>
      </c>
      <c r="AC567">
        <v>57</v>
      </c>
      <c r="AD567">
        <v>2</v>
      </c>
      <c r="AE567">
        <v>1</v>
      </c>
      <c r="AF567">
        <v>1</v>
      </c>
      <c r="AG567" t="s">
        <v>182</v>
      </c>
      <c r="AH567" t="s">
        <v>182</v>
      </c>
      <c r="AI567" t="s">
        <v>182</v>
      </c>
      <c r="AJ567">
        <v>1</v>
      </c>
      <c r="AK567" t="s">
        <v>182</v>
      </c>
      <c r="AL567" t="s">
        <v>182</v>
      </c>
      <c r="AM567" t="s">
        <v>182</v>
      </c>
      <c r="AN567" t="s">
        <v>182</v>
      </c>
      <c r="AO567" t="b">
        <v>1</v>
      </c>
      <c r="AQ567" s="10">
        <f t="shared" si="16"/>
        <v>58907699.414199993</v>
      </c>
      <c r="AR567" s="10">
        <f t="shared" si="17"/>
        <v>8125199.9191999994</v>
      </c>
    </row>
    <row r="568" spans="1:44" x14ac:dyDescent="0.3">
      <c r="A568">
        <v>567</v>
      </c>
      <c r="B568">
        <v>11</v>
      </c>
      <c r="C568">
        <v>1</v>
      </c>
      <c r="D568">
        <v>28</v>
      </c>
      <c r="E568">
        <v>0.5</v>
      </c>
      <c r="F568">
        <v>290185.71139999997</v>
      </c>
      <c r="G568">
        <v>2019207</v>
      </c>
      <c r="H568">
        <v>24074</v>
      </c>
      <c r="I568">
        <v>1019</v>
      </c>
      <c r="J568" t="s">
        <v>180</v>
      </c>
      <c r="K568" t="s">
        <v>181</v>
      </c>
      <c r="L568" t="s">
        <v>180</v>
      </c>
      <c r="M568">
        <v>126417</v>
      </c>
      <c r="N568">
        <v>1</v>
      </c>
      <c r="O568">
        <v>51</v>
      </c>
      <c r="P568">
        <v>209</v>
      </c>
      <c r="Q568">
        <v>28</v>
      </c>
      <c r="R568">
        <v>3</v>
      </c>
      <c r="S568">
        <v>1</v>
      </c>
      <c r="T568" t="s">
        <v>182</v>
      </c>
      <c r="U568" t="s">
        <v>182</v>
      </c>
      <c r="V568" t="s">
        <v>7</v>
      </c>
      <c r="W568" t="s">
        <v>182</v>
      </c>
      <c r="X568">
        <v>4</v>
      </c>
      <c r="Y568" t="s">
        <v>182</v>
      </c>
      <c r="Z568" t="s">
        <v>182</v>
      </c>
      <c r="AA568">
        <v>5.0000000000000001E-3</v>
      </c>
      <c r="AB568" t="s">
        <v>182</v>
      </c>
      <c r="AC568">
        <v>56</v>
      </c>
      <c r="AD568">
        <v>2</v>
      </c>
      <c r="AE568">
        <v>1</v>
      </c>
      <c r="AF568">
        <v>1</v>
      </c>
      <c r="AG568" t="s">
        <v>182</v>
      </c>
      <c r="AH568" t="s">
        <v>182</v>
      </c>
      <c r="AI568" t="s">
        <v>182</v>
      </c>
      <c r="AJ568">
        <v>1</v>
      </c>
      <c r="AK568" t="s">
        <v>182</v>
      </c>
      <c r="AL568" t="s">
        <v>182</v>
      </c>
      <c r="AM568" t="s">
        <v>182</v>
      </c>
      <c r="AN568" t="s">
        <v>182</v>
      </c>
      <c r="AO568" t="b">
        <v>1</v>
      </c>
      <c r="AQ568" s="10">
        <f t="shared" si="16"/>
        <v>60648813.682599992</v>
      </c>
      <c r="AR568" s="10">
        <f t="shared" si="17"/>
        <v>8125199.9191999994</v>
      </c>
    </row>
    <row r="569" spans="1:44" x14ac:dyDescent="0.3">
      <c r="A569">
        <v>568</v>
      </c>
      <c r="B569">
        <v>11</v>
      </c>
      <c r="C569">
        <v>1</v>
      </c>
      <c r="D569">
        <v>28</v>
      </c>
      <c r="E569">
        <v>0.5</v>
      </c>
      <c r="F569">
        <v>290185.71139999997</v>
      </c>
      <c r="G569">
        <v>2019207</v>
      </c>
      <c r="H569">
        <v>24074</v>
      </c>
      <c r="I569">
        <v>1019</v>
      </c>
      <c r="J569" t="s">
        <v>180</v>
      </c>
      <c r="K569" t="s">
        <v>181</v>
      </c>
      <c r="L569" t="s">
        <v>180</v>
      </c>
      <c r="M569">
        <v>126417</v>
      </c>
      <c r="N569">
        <v>1</v>
      </c>
      <c r="O569">
        <v>56</v>
      </c>
      <c r="P569">
        <v>202</v>
      </c>
      <c r="Q569">
        <v>28</v>
      </c>
      <c r="R569">
        <v>7</v>
      </c>
      <c r="S569">
        <v>1</v>
      </c>
      <c r="T569" t="s">
        <v>182</v>
      </c>
      <c r="U569" t="s">
        <v>182</v>
      </c>
      <c r="V569" t="s">
        <v>7</v>
      </c>
      <c r="W569" t="s">
        <v>182</v>
      </c>
      <c r="X569">
        <v>1</v>
      </c>
      <c r="Y569" t="s">
        <v>182</v>
      </c>
      <c r="Z569" t="s">
        <v>182</v>
      </c>
      <c r="AA569">
        <v>1.4999999999999999E-2</v>
      </c>
      <c r="AB569" t="s">
        <v>182</v>
      </c>
      <c r="AC569">
        <v>55</v>
      </c>
      <c r="AD569">
        <v>2</v>
      </c>
      <c r="AE569">
        <v>1</v>
      </c>
      <c r="AF569">
        <v>1</v>
      </c>
      <c r="AG569" t="s">
        <v>182</v>
      </c>
      <c r="AH569" t="s">
        <v>182</v>
      </c>
      <c r="AI569" t="s">
        <v>182</v>
      </c>
      <c r="AJ569">
        <v>1</v>
      </c>
      <c r="AK569" t="s">
        <v>182</v>
      </c>
      <c r="AL569" t="s">
        <v>182</v>
      </c>
      <c r="AM569" t="s">
        <v>182</v>
      </c>
      <c r="AN569" t="s">
        <v>182</v>
      </c>
      <c r="AO569" t="b">
        <v>1</v>
      </c>
      <c r="AQ569" s="10">
        <f t="shared" si="16"/>
        <v>58617513.702799991</v>
      </c>
      <c r="AR569" s="10">
        <f t="shared" si="17"/>
        <v>8125199.9191999994</v>
      </c>
    </row>
    <row r="570" spans="1:44" x14ac:dyDescent="0.3">
      <c r="A570">
        <v>569</v>
      </c>
      <c r="B570">
        <v>11</v>
      </c>
      <c r="C570">
        <v>1</v>
      </c>
      <c r="D570">
        <v>28</v>
      </c>
      <c r="E570">
        <v>0.5</v>
      </c>
      <c r="F570">
        <v>290185.71139999997</v>
      </c>
      <c r="G570">
        <v>2019207</v>
      </c>
      <c r="H570">
        <v>24074</v>
      </c>
      <c r="I570">
        <v>1019</v>
      </c>
      <c r="J570" t="s">
        <v>180</v>
      </c>
      <c r="K570" t="s">
        <v>181</v>
      </c>
      <c r="L570" t="s">
        <v>180</v>
      </c>
      <c r="M570">
        <v>126417</v>
      </c>
      <c r="N570">
        <v>1</v>
      </c>
      <c r="O570">
        <v>60</v>
      </c>
      <c r="P570">
        <v>183</v>
      </c>
      <c r="Q570">
        <v>28</v>
      </c>
      <c r="R570">
        <v>7</v>
      </c>
      <c r="S570">
        <v>1</v>
      </c>
      <c r="T570" t="s">
        <v>182</v>
      </c>
      <c r="U570" t="s">
        <v>182</v>
      </c>
      <c r="V570" t="s">
        <v>7</v>
      </c>
      <c r="W570" t="s">
        <v>182</v>
      </c>
      <c r="X570">
        <v>1</v>
      </c>
      <c r="Y570" t="s">
        <v>182</v>
      </c>
      <c r="Z570" t="s">
        <v>182</v>
      </c>
      <c r="AA570">
        <v>1.4999999999999999E-2</v>
      </c>
      <c r="AB570" t="s">
        <v>182</v>
      </c>
      <c r="AC570">
        <v>55</v>
      </c>
      <c r="AD570">
        <v>2</v>
      </c>
      <c r="AE570">
        <v>1</v>
      </c>
      <c r="AF570">
        <v>1</v>
      </c>
      <c r="AG570" t="s">
        <v>182</v>
      </c>
      <c r="AH570" t="s">
        <v>182</v>
      </c>
      <c r="AI570" t="s">
        <v>182</v>
      </c>
      <c r="AJ570">
        <v>1</v>
      </c>
      <c r="AK570" t="s">
        <v>182</v>
      </c>
      <c r="AL570" t="s">
        <v>182</v>
      </c>
      <c r="AM570" t="s">
        <v>182</v>
      </c>
      <c r="AN570" t="s">
        <v>182</v>
      </c>
      <c r="AO570" t="b">
        <v>1</v>
      </c>
      <c r="AQ570" s="10">
        <f t="shared" si="16"/>
        <v>53103985.186199993</v>
      </c>
      <c r="AR570" s="10">
        <f t="shared" si="17"/>
        <v>8125199.9191999994</v>
      </c>
    </row>
    <row r="571" spans="1:44" x14ac:dyDescent="0.3">
      <c r="A571">
        <v>570</v>
      </c>
      <c r="B571">
        <v>11</v>
      </c>
      <c r="C571">
        <v>1</v>
      </c>
      <c r="D571">
        <v>28</v>
      </c>
      <c r="E571">
        <v>0.5</v>
      </c>
      <c r="F571">
        <v>290185.71139999997</v>
      </c>
      <c r="G571">
        <v>2019207</v>
      </c>
      <c r="H571">
        <v>24074</v>
      </c>
      <c r="I571">
        <v>1019</v>
      </c>
      <c r="J571" t="s">
        <v>180</v>
      </c>
      <c r="K571" t="s">
        <v>181</v>
      </c>
      <c r="L571" t="s">
        <v>180</v>
      </c>
      <c r="M571">
        <v>126417</v>
      </c>
      <c r="N571">
        <v>1</v>
      </c>
      <c r="O571">
        <v>65</v>
      </c>
      <c r="P571">
        <v>176</v>
      </c>
      <c r="Q571">
        <v>28</v>
      </c>
      <c r="R571">
        <v>6</v>
      </c>
      <c r="S571">
        <v>1</v>
      </c>
      <c r="T571" t="s">
        <v>182</v>
      </c>
      <c r="U571" t="s">
        <v>182</v>
      </c>
      <c r="V571" t="s">
        <v>7</v>
      </c>
      <c r="W571" t="s">
        <v>182</v>
      </c>
      <c r="X571">
        <v>3</v>
      </c>
      <c r="Y571" t="s">
        <v>182</v>
      </c>
      <c r="Z571" t="s">
        <v>182</v>
      </c>
      <c r="AA571">
        <v>6.0000000000000001E-3</v>
      </c>
      <c r="AB571" t="s">
        <v>182</v>
      </c>
      <c r="AC571">
        <v>57</v>
      </c>
      <c r="AD571">
        <v>2</v>
      </c>
      <c r="AE571">
        <v>1</v>
      </c>
      <c r="AF571">
        <v>1</v>
      </c>
      <c r="AG571" t="s">
        <v>182</v>
      </c>
      <c r="AH571" t="s">
        <v>182</v>
      </c>
      <c r="AI571" t="s">
        <v>182</v>
      </c>
      <c r="AJ571">
        <v>1</v>
      </c>
      <c r="AK571" t="s">
        <v>182</v>
      </c>
      <c r="AL571" t="s">
        <v>182</v>
      </c>
      <c r="AM571" t="s">
        <v>182</v>
      </c>
      <c r="AN571" t="s">
        <v>182</v>
      </c>
      <c r="AO571" t="b">
        <v>1</v>
      </c>
      <c r="AQ571" s="10">
        <f t="shared" si="16"/>
        <v>51072685.206399992</v>
      </c>
      <c r="AR571" s="10">
        <f t="shared" si="17"/>
        <v>8125199.9191999994</v>
      </c>
    </row>
    <row r="572" spans="1:44" x14ac:dyDescent="0.3">
      <c r="A572">
        <v>571</v>
      </c>
      <c r="B572">
        <v>11</v>
      </c>
      <c r="C572">
        <v>1</v>
      </c>
      <c r="D572">
        <v>28</v>
      </c>
      <c r="E572">
        <v>0.5</v>
      </c>
      <c r="F572">
        <v>290185.71139999997</v>
      </c>
      <c r="G572">
        <v>2019207</v>
      </c>
      <c r="H572">
        <v>24074</v>
      </c>
      <c r="I572">
        <v>1019</v>
      </c>
      <c r="J572" t="s">
        <v>180</v>
      </c>
      <c r="K572" t="s">
        <v>181</v>
      </c>
      <c r="L572" t="s">
        <v>180</v>
      </c>
      <c r="M572">
        <v>126417</v>
      </c>
      <c r="N572">
        <v>1</v>
      </c>
      <c r="O572">
        <v>71</v>
      </c>
      <c r="P572">
        <v>183</v>
      </c>
      <c r="Q572">
        <v>28</v>
      </c>
      <c r="R572">
        <v>7</v>
      </c>
      <c r="S572">
        <v>1</v>
      </c>
      <c r="T572" t="s">
        <v>182</v>
      </c>
      <c r="U572" t="s">
        <v>182</v>
      </c>
      <c r="V572" t="s">
        <v>7</v>
      </c>
      <c r="W572" t="s">
        <v>182</v>
      </c>
      <c r="X572">
        <v>3</v>
      </c>
      <c r="Y572" t="s">
        <v>182</v>
      </c>
      <c r="Z572" t="s">
        <v>182</v>
      </c>
      <c r="AA572">
        <v>3.0000000000000001E-3</v>
      </c>
      <c r="AB572" t="s">
        <v>182</v>
      </c>
      <c r="AC572">
        <v>57</v>
      </c>
      <c r="AD572">
        <v>2</v>
      </c>
      <c r="AE572">
        <v>1</v>
      </c>
      <c r="AF572">
        <v>1</v>
      </c>
      <c r="AG572" t="s">
        <v>182</v>
      </c>
      <c r="AH572" t="s">
        <v>182</v>
      </c>
      <c r="AI572" t="s">
        <v>182</v>
      </c>
      <c r="AJ572">
        <v>1</v>
      </c>
      <c r="AK572" t="s">
        <v>182</v>
      </c>
      <c r="AL572" t="s">
        <v>182</v>
      </c>
      <c r="AM572" t="s">
        <v>182</v>
      </c>
      <c r="AN572" t="s">
        <v>182</v>
      </c>
      <c r="AO572" t="b">
        <v>1</v>
      </c>
      <c r="AQ572" s="10">
        <f t="shared" si="16"/>
        <v>53103985.186199993</v>
      </c>
      <c r="AR572" s="10">
        <f t="shared" si="17"/>
        <v>8125199.9191999994</v>
      </c>
    </row>
    <row r="573" spans="1:44" x14ac:dyDescent="0.3">
      <c r="A573">
        <v>572</v>
      </c>
      <c r="B573">
        <v>11</v>
      </c>
      <c r="C573">
        <v>1</v>
      </c>
      <c r="D573">
        <v>28</v>
      </c>
      <c r="E573">
        <v>0.5</v>
      </c>
      <c r="F573">
        <v>290185.71139999997</v>
      </c>
      <c r="G573">
        <v>2019207</v>
      </c>
      <c r="H573">
        <v>24074</v>
      </c>
      <c r="I573">
        <v>1019</v>
      </c>
      <c r="J573" t="s">
        <v>180</v>
      </c>
      <c r="K573" t="s">
        <v>181</v>
      </c>
      <c r="L573" t="s">
        <v>180</v>
      </c>
      <c r="M573">
        <v>126417</v>
      </c>
      <c r="N573">
        <v>1</v>
      </c>
      <c r="O573">
        <v>79</v>
      </c>
      <c r="P573">
        <v>199</v>
      </c>
      <c r="Q573">
        <v>28</v>
      </c>
      <c r="R573">
        <v>3</v>
      </c>
      <c r="S573">
        <v>2</v>
      </c>
      <c r="T573" t="s">
        <v>182</v>
      </c>
      <c r="U573" t="s">
        <v>182</v>
      </c>
      <c r="V573" t="s">
        <v>7</v>
      </c>
      <c r="W573" t="s">
        <v>182</v>
      </c>
      <c r="X573">
        <v>4</v>
      </c>
      <c r="Y573" t="s">
        <v>182</v>
      </c>
      <c r="Z573" t="s">
        <v>182</v>
      </c>
      <c r="AA573">
        <v>7.0000000000000001E-3</v>
      </c>
      <c r="AB573" t="s">
        <v>182</v>
      </c>
      <c r="AC573">
        <v>56</v>
      </c>
      <c r="AD573">
        <v>2</v>
      </c>
      <c r="AE573">
        <v>1</v>
      </c>
      <c r="AF573">
        <v>1</v>
      </c>
      <c r="AG573" t="s">
        <v>182</v>
      </c>
      <c r="AH573" t="s">
        <v>182</v>
      </c>
      <c r="AI573" t="s">
        <v>182</v>
      </c>
      <c r="AJ573">
        <v>1</v>
      </c>
      <c r="AK573" t="s">
        <v>182</v>
      </c>
      <c r="AL573" t="s">
        <v>182</v>
      </c>
      <c r="AM573" t="s">
        <v>182</v>
      </c>
      <c r="AN573" t="s">
        <v>182</v>
      </c>
      <c r="AO573" t="b">
        <v>1</v>
      </c>
      <c r="AQ573" s="10">
        <f t="shared" si="16"/>
        <v>57746956.568599992</v>
      </c>
      <c r="AR573" s="10">
        <f t="shared" si="17"/>
        <v>8125199.9191999994</v>
      </c>
    </row>
    <row r="574" spans="1:44" x14ac:dyDescent="0.3">
      <c r="A574">
        <v>573</v>
      </c>
      <c r="B574">
        <v>11</v>
      </c>
      <c r="C574">
        <v>1</v>
      </c>
      <c r="D574">
        <v>28</v>
      </c>
      <c r="E574">
        <v>0.5</v>
      </c>
      <c r="F574">
        <v>290185.71139999997</v>
      </c>
      <c r="G574">
        <v>2019207</v>
      </c>
      <c r="H574">
        <v>24074</v>
      </c>
      <c r="I574">
        <v>1019</v>
      </c>
      <c r="J574" t="s">
        <v>180</v>
      </c>
      <c r="K574" t="s">
        <v>181</v>
      </c>
      <c r="L574" t="s">
        <v>180</v>
      </c>
      <c r="M574">
        <v>126417</v>
      </c>
      <c r="N574">
        <v>1</v>
      </c>
      <c r="O574">
        <v>87</v>
      </c>
      <c r="P574">
        <v>226</v>
      </c>
      <c r="Q574">
        <v>28</v>
      </c>
      <c r="R574">
        <v>6</v>
      </c>
      <c r="S574">
        <v>1</v>
      </c>
      <c r="T574" t="s">
        <v>182</v>
      </c>
      <c r="U574" t="s">
        <v>182</v>
      </c>
      <c r="V574" t="s">
        <v>7</v>
      </c>
      <c r="W574" t="s">
        <v>182</v>
      </c>
      <c r="X574">
        <v>3</v>
      </c>
      <c r="Y574" t="s">
        <v>182</v>
      </c>
      <c r="Z574" t="s">
        <v>182</v>
      </c>
      <c r="AA574">
        <v>6.0000000000000001E-3</v>
      </c>
      <c r="AB574" t="s">
        <v>182</v>
      </c>
      <c r="AC574">
        <v>57</v>
      </c>
      <c r="AD574">
        <v>2</v>
      </c>
      <c r="AE574">
        <v>1</v>
      </c>
      <c r="AF574">
        <v>1</v>
      </c>
      <c r="AG574" t="s">
        <v>182</v>
      </c>
      <c r="AH574" t="s">
        <v>182</v>
      </c>
      <c r="AI574" t="s">
        <v>182</v>
      </c>
      <c r="AJ574">
        <v>1</v>
      </c>
      <c r="AK574" t="s">
        <v>182</v>
      </c>
      <c r="AL574" t="s">
        <v>182</v>
      </c>
      <c r="AM574" t="s">
        <v>182</v>
      </c>
      <c r="AN574" t="s">
        <v>182</v>
      </c>
      <c r="AO574" t="b">
        <v>1</v>
      </c>
      <c r="AQ574" s="10">
        <f t="shared" si="16"/>
        <v>65581970.776399992</v>
      </c>
      <c r="AR574" s="10">
        <f t="shared" si="17"/>
        <v>8125199.9191999994</v>
      </c>
    </row>
    <row r="575" spans="1:44" x14ac:dyDescent="0.3">
      <c r="A575">
        <v>574</v>
      </c>
      <c r="B575">
        <v>11</v>
      </c>
      <c r="C575">
        <v>1</v>
      </c>
      <c r="D575">
        <v>28</v>
      </c>
      <c r="E575">
        <v>0.5</v>
      </c>
      <c r="F575">
        <v>290185.71139999997</v>
      </c>
      <c r="G575">
        <v>2019207</v>
      </c>
      <c r="H575">
        <v>24074</v>
      </c>
      <c r="I575">
        <v>1019</v>
      </c>
      <c r="J575" t="s">
        <v>180</v>
      </c>
      <c r="K575" t="s">
        <v>181</v>
      </c>
      <c r="L575" t="s">
        <v>180</v>
      </c>
      <c r="M575">
        <v>126417</v>
      </c>
      <c r="N575">
        <v>1</v>
      </c>
      <c r="O575">
        <v>95</v>
      </c>
      <c r="P575">
        <v>201</v>
      </c>
      <c r="Q575">
        <v>28</v>
      </c>
      <c r="R575">
        <v>5</v>
      </c>
      <c r="S575">
        <v>1</v>
      </c>
      <c r="T575" t="s">
        <v>182</v>
      </c>
      <c r="U575" t="s">
        <v>182</v>
      </c>
      <c r="V575" t="s">
        <v>7</v>
      </c>
      <c r="W575" t="s">
        <v>182</v>
      </c>
      <c r="X575">
        <v>4</v>
      </c>
      <c r="Y575" t="s">
        <v>182</v>
      </c>
      <c r="Z575" t="s">
        <v>182</v>
      </c>
      <c r="AA575">
        <v>5.0000000000000001E-3</v>
      </c>
      <c r="AB575" t="s">
        <v>182</v>
      </c>
      <c r="AC575">
        <v>57</v>
      </c>
      <c r="AD575">
        <v>2</v>
      </c>
      <c r="AE575">
        <v>1</v>
      </c>
      <c r="AF575">
        <v>1</v>
      </c>
      <c r="AG575" t="s">
        <v>182</v>
      </c>
      <c r="AH575" t="s">
        <v>182</v>
      </c>
      <c r="AI575" t="s">
        <v>182</v>
      </c>
      <c r="AJ575">
        <v>1</v>
      </c>
      <c r="AK575" t="s">
        <v>182</v>
      </c>
      <c r="AL575" t="s">
        <v>182</v>
      </c>
      <c r="AM575" t="s">
        <v>182</v>
      </c>
      <c r="AN575" t="s">
        <v>182</v>
      </c>
      <c r="AO575" t="b">
        <v>1</v>
      </c>
      <c r="AQ575" s="10">
        <f t="shared" si="16"/>
        <v>58327327.991399996</v>
      </c>
      <c r="AR575" s="10">
        <f t="shared" si="17"/>
        <v>8125199.9191999994</v>
      </c>
    </row>
    <row r="576" spans="1:44" x14ac:dyDescent="0.3">
      <c r="A576">
        <v>575</v>
      </c>
      <c r="B576">
        <v>11</v>
      </c>
      <c r="C576">
        <v>1</v>
      </c>
      <c r="D576">
        <v>28</v>
      </c>
      <c r="E576">
        <v>0.5</v>
      </c>
      <c r="F576">
        <v>290185.71139999997</v>
      </c>
      <c r="G576">
        <v>2019207</v>
      </c>
      <c r="H576">
        <v>24074</v>
      </c>
      <c r="I576">
        <v>1019</v>
      </c>
      <c r="J576" t="s">
        <v>180</v>
      </c>
      <c r="K576" t="s">
        <v>181</v>
      </c>
      <c r="L576" t="s">
        <v>180</v>
      </c>
      <c r="M576">
        <v>126417</v>
      </c>
      <c r="N576">
        <v>1</v>
      </c>
      <c r="O576">
        <v>99</v>
      </c>
      <c r="P576">
        <v>190</v>
      </c>
      <c r="Q576">
        <v>28</v>
      </c>
      <c r="R576">
        <v>6</v>
      </c>
      <c r="S576">
        <v>1</v>
      </c>
      <c r="T576" t="s">
        <v>182</v>
      </c>
      <c r="U576" t="s">
        <v>182</v>
      </c>
      <c r="V576" t="s">
        <v>7</v>
      </c>
      <c r="W576" t="s">
        <v>182</v>
      </c>
      <c r="X576">
        <v>3</v>
      </c>
      <c r="Y576" t="s">
        <v>182</v>
      </c>
      <c r="Z576" t="s">
        <v>182</v>
      </c>
      <c r="AA576">
        <v>3.0000000000000001E-3</v>
      </c>
      <c r="AB576" t="s">
        <v>182</v>
      </c>
      <c r="AC576">
        <v>57</v>
      </c>
      <c r="AD576">
        <v>2</v>
      </c>
      <c r="AE576">
        <v>1</v>
      </c>
      <c r="AF576">
        <v>1</v>
      </c>
      <c r="AG576" t="s">
        <v>182</v>
      </c>
      <c r="AH576" t="s">
        <v>182</v>
      </c>
      <c r="AI576" t="s">
        <v>182</v>
      </c>
      <c r="AJ576">
        <v>1</v>
      </c>
      <c r="AK576" t="s">
        <v>182</v>
      </c>
      <c r="AL576" t="s">
        <v>182</v>
      </c>
      <c r="AM576" t="s">
        <v>182</v>
      </c>
      <c r="AN576" t="s">
        <v>182</v>
      </c>
      <c r="AO576" t="b">
        <v>1</v>
      </c>
      <c r="AQ576" s="10">
        <f t="shared" si="16"/>
        <v>55135285.165999994</v>
      </c>
      <c r="AR576" s="10">
        <f t="shared" si="17"/>
        <v>8125199.9191999994</v>
      </c>
    </row>
    <row r="577" spans="1:44" x14ac:dyDescent="0.3">
      <c r="A577">
        <v>576</v>
      </c>
      <c r="B577">
        <v>11</v>
      </c>
      <c r="C577">
        <v>1</v>
      </c>
      <c r="D577">
        <v>28</v>
      </c>
      <c r="E577">
        <v>0.5</v>
      </c>
      <c r="F577">
        <v>290185.71139999997</v>
      </c>
      <c r="G577">
        <v>2019207</v>
      </c>
      <c r="H577">
        <v>24080</v>
      </c>
      <c r="I577">
        <v>1019</v>
      </c>
      <c r="J577" t="s">
        <v>180</v>
      </c>
      <c r="K577" t="s">
        <v>181</v>
      </c>
      <c r="L577" t="s">
        <v>180</v>
      </c>
      <c r="M577">
        <v>126417</v>
      </c>
      <c r="N577">
        <v>1</v>
      </c>
      <c r="O577">
        <v>3</v>
      </c>
      <c r="P577">
        <v>209</v>
      </c>
      <c r="Q577">
        <v>28</v>
      </c>
      <c r="R577">
        <v>11</v>
      </c>
      <c r="S577">
        <v>2</v>
      </c>
      <c r="T577" t="s">
        <v>182</v>
      </c>
      <c r="U577" t="s">
        <v>182</v>
      </c>
      <c r="V577" t="s">
        <v>7</v>
      </c>
      <c r="W577" t="s">
        <v>182</v>
      </c>
      <c r="X577">
        <v>3</v>
      </c>
      <c r="Y577" t="s">
        <v>182</v>
      </c>
      <c r="Z577" t="s">
        <v>182</v>
      </c>
      <c r="AA577">
        <v>3.0000000000000001E-3</v>
      </c>
      <c r="AB577" t="s">
        <v>182</v>
      </c>
      <c r="AC577">
        <v>54</v>
      </c>
      <c r="AD577">
        <v>2</v>
      </c>
      <c r="AE577">
        <v>1</v>
      </c>
      <c r="AF577">
        <v>1</v>
      </c>
      <c r="AG577" t="s">
        <v>182</v>
      </c>
      <c r="AH577" t="s">
        <v>182</v>
      </c>
      <c r="AI577" t="s">
        <v>182</v>
      </c>
      <c r="AJ577">
        <v>1</v>
      </c>
      <c r="AK577" t="s">
        <v>182</v>
      </c>
      <c r="AL577" t="s">
        <v>182</v>
      </c>
      <c r="AM577" t="s">
        <v>182</v>
      </c>
      <c r="AN577" t="s">
        <v>182</v>
      </c>
      <c r="AO577" t="b">
        <v>1</v>
      </c>
      <c r="AQ577" s="10">
        <f t="shared" si="16"/>
        <v>60648813.682599992</v>
      </c>
      <c r="AR577" s="10">
        <f t="shared" si="17"/>
        <v>8125199.9191999994</v>
      </c>
    </row>
    <row r="578" spans="1:44" x14ac:dyDescent="0.3">
      <c r="A578">
        <v>577</v>
      </c>
      <c r="B578">
        <v>11</v>
      </c>
      <c r="C578">
        <v>1</v>
      </c>
      <c r="D578">
        <v>28</v>
      </c>
      <c r="E578">
        <v>0.5</v>
      </c>
      <c r="F578">
        <v>290185.71139999997</v>
      </c>
      <c r="G578">
        <v>2019207</v>
      </c>
      <c r="H578">
        <v>24080</v>
      </c>
      <c r="I578">
        <v>1019</v>
      </c>
      <c r="J578" t="s">
        <v>180</v>
      </c>
      <c r="K578" t="s">
        <v>181</v>
      </c>
      <c r="L578" t="s">
        <v>180</v>
      </c>
      <c r="M578">
        <v>126417</v>
      </c>
      <c r="N578">
        <v>1</v>
      </c>
      <c r="O578">
        <v>6</v>
      </c>
      <c r="P578">
        <v>206</v>
      </c>
      <c r="Q578">
        <v>28</v>
      </c>
      <c r="R578">
        <v>6</v>
      </c>
      <c r="S578">
        <v>1</v>
      </c>
      <c r="T578" t="s">
        <v>182</v>
      </c>
      <c r="U578" t="s">
        <v>182</v>
      </c>
      <c r="V578" t="s">
        <v>7</v>
      </c>
      <c r="W578" t="s">
        <v>182</v>
      </c>
      <c r="X578">
        <v>3</v>
      </c>
      <c r="Y578" t="s">
        <v>182</v>
      </c>
      <c r="Z578" t="s">
        <v>182</v>
      </c>
      <c r="AA578">
        <v>4.0000000000000001E-3</v>
      </c>
      <c r="AB578" t="s">
        <v>182</v>
      </c>
      <c r="AC578">
        <v>56</v>
      </c>
      <c r="AD578">
        <v>2</v>
      </c>
      <c r="AE578">
        <v>1</v>
      </c>
      <c r="AF578">
        <v>1</v>
      </c>
      <c r="AG578" t="s">
        <v>182</v>
      </c>
      <c r="AH578" t="s">
        <v>182</v>
      </c>
      <c r="AI578" t="s">
        <v>182</v>
      </c>
      <c r="AJ578">
        <v>1</v>
      </c>
      <c r="AK578" t="s">
        <v>182</v>
      </c>
      <c r="AL578" t="s">
        <v>182</v>
      </c>
      <c r="AM578" t="s">
        <v>182</v>
      </c>
      <c r="AN578" t="s">
        <v>182</v>
      </c>
      <c r="AO578" t="b">
        <v>1</v>
      </c>
      <c r="AQ578" s="10">
        <f t="shared" ref="AQ578:AQ641" si="18">$F578*P578</f>
        <v>59778256.548399992</v>
      </c>
      <c r="AR578" s="10">
        <f t="shared" ref="AR578:AR641" si="19">$F578*Q578</f>
        <v>8125199.9191999994</v>
      </c>
    </row>
    <row r="579" spans="1:44" x14ac:dyDescent="0.3">
      <c r="A579">
        <v>578</v>
      </c>
      <c r="B579">
        <v>11</v>
      </c>
      <c r="C579">
        <v>1</v>
      </c>
      <c r="D579">
        <v>28</v>
      </c>
      <c r="E579">
        <v>0.5</v>
      </c>
      <c r="F579">
        <v>290185.71139999997</v>
      </c>
      <c r="G579">
        <v>2019207</v>
      </c>
      <c r="H579">
        <v>24080</v>
      </c>
      <c r="I579">
        <v>1019</v>
      </c>
      <c r="J579" t="s">
        <v>180</v>
      </c>
      <c r="K579" t="s">
        <v>181</v>
      </c>
      <c r="L579" t="s">
        <v>180</v>
      </c>
      <c r="M579">
        <v>126417</v>
      </c>
      <c r="N579">
        <v>1</v>
      </c>
      <c r="O579">
        <v>14</v>
      </c>
      <c r="P579">
        <v>223</v>
      </c>
      <c r="Q579">
        <v>28</v>
      </c>
      <c r="R579">
        <v>3</v>
      </c>
      <c r="S579">
        <v>2</v>
      </c>
      <c r="T579" t="s">
        <v>182</v>
      </c>
      <c r="U579" t="s">
        <v>182</v>
      </c>
      <c r="V579" t="s">
        <v>7</v>
      </c>
      <c r="W579" t="s">
        <v>182</v>
      </c>
      <c r="X579">
        <v>1</v>
      </c>
      <c r="Y579" t="s">
        <v>182</v>
      </c>
      <c r="Z579" t="s">
        <v>182</v>
      </c>
      <c r="AA579">
        <v>3.9E-2</v>
      </c>
      <c r="AB579" t="s">
        <v>182</v>
      </c>
      <c r="AC579">
        <v>57</v>
      </c>
      <c r="AD579">
        <v>2</v>
      </c>
      <c r="AE579">
        <v>1</v>
      </c>
      <c r="AF579">
        <v>1</v>
      </c>
      <c r="AG579" t="s">
        <v>182</v>
      </c>
      <c r="AH579" t="s">
        <v>182</v>
      </c>
      <c r="AI579" t="s">
        <v>182</v>
      </c>
      <c r="AJ579">
        <v>1</v>
      </c>
      <c r="AK579" t="s">
        <v>182</v>
      </c>
      <c r="AL579" t="s">
        <v>182</v>
      </c>
      <c r="AM579" t="s">
        <v>182</v>
      </c>
      <c r="AN579" t="s">
        <v>182</v>
      </c>
      <c r="AO579" t="b">
        <v>1</v>
      </c>
      <c r="AQ579" s="10">
        <f t="shared" si="18"/>
        <v>64711413.642199993</v>
      </c>
      <c r="AR579" s="10">
        <f t="shared" si="19"/>
        <v>8125199.9191999994</v>
      </c>
    </row>
    <row r="580" spans="1:44" x14ac:dyDescent="0.3">
      <c r="A580">
        <v>579</v>
      </c>
      <c r="B580">
        <v>11</v>
      </c>
      <c r="C580">
        <v>1</v>
      </c>
      <c r="D580">
        <v>28</v>
      </c>
      <c r="E580">
        <v>0.5</v>
      </c>
      <c r="F580">
        <v>290185.71139999997</v>
      </c>
      <c r="G580">
        <v>2019207</v>
      </c>
      <c r="H580">
        <v>24080</v>
      </c>
      <c r="I580">
        <v>1019</v>
      </c>
      <c r="J580" t="s">
        <v>180</v>
      </c>
      <c r="K580" t="s">
        <v>181</v>
      </c>
      <c r="L580" t="s">
        <v>180</v>
      </c>
      <c r="M580">
        <v>126417</v>
      </c>
      <c r="N580">
        <v>1</v>
      </c>
      <c r="O580">
        <v>17</v>
      </c>
      <c r="P580">
        <v>201</v>
      </c>
      <c r="Q580">
        <v>28</v>
      </c>
      <c r="R580">
        <v>6</v>
      </c>
      <c r="S580">
        <v>1</v>
      </c>
      <c r="T580" t="s">
        <v>182</v>
      </c>
      <c r="U580" t="s">
        <v>182</v>
      </c>
      <c r="V580" t="s">
        <v>7</v>
      </c>
      <c r="W580" t="s">
        <v>182</v>
      </c>
      <c r="X580">
        <v>3</v>
      </c>
      <c r="Y580" t="s">
        <v>182</v>
      </c>
      <c r="Z580" t="s">
        <v>182</v>
      </c>
      <c r="AA580">
        <v>4.0000000000000001E-3</v>
      </c>
      <c r="AB580" t="s">
        <v>182</v>
      </c>
      <c r="AC580">
        <v>56</v>
      </c>
      <c r="AD580">
        <v>2</v>
      </c>
      <c r="AE580">
        <v>1</v>
      </c>
      <c r="AF580">
        <v>1</v>
      </c>
      <c r="AG580" t="s">
        <v>182</v>
      </c>
      <c r="AH580" t="s">
        <v>182</v>
      </c>
      <c r="AI580" t="s">
        <v>182</v>
      </c>
      <c r="AJ580">
        <v>1</v>
      </c>
      <c r="AK580" t="s">
        <v>182</v>
      </c>
      <c r="AL580" t="s">
        <v>182</v>
      </c>
      <c r="AM580" t="s">
        <v>182</v>
      </c>
      <c r="AN580" t="s">
        <v>182</v>
      </c>
      <c r="AO580" t="b">
        <v>1</v>
      </c>
      <c r="AQ580" s="10">
        <f t="shared" si="18"/>
        <v>58327327.991399996</v>
      </c>
      <c r="AR580" s="10">
        <f t="shared" si="19"/>
        <v>8125199.9191999994</v>
      </c>
    </row>
    <row r="581" spans="1:44" x14ac:dyDescent="0.3">
      <c r="A581">
        <v>580</v>
      </c>
      <c r="B581">
        <v>11</v>
      </c>
      <c r="C581">
        <v>1</v>
      </c>
      <c r="D581">
        <v>28</v>
      </c>
      <c r="E581">
        <v>0.5</v>
      </c>
      <c r="F581">
        <v>290185.71139999997</v>
      </c>
      <c r="G581">
        <v>2019207</v>
      </c>
      <c r="H581">
        <v>24080</v>
      </c>
      <c r="I581">
        <v>1019</v>
      </c>
      <c r="J581" t="s">
        <v>180</v>
      </c>
      <c r="K581" t="s">
        <v>181</v>
      </c>
      <c r="L581" t="s">
        <v>180</v>
      </c>
      <c r="M581">
        <v>126417</v>
      </c>
      <c r="N581">
        <v>1</v>
      </c>
      <c r="O581">
        <v>18</v>
      </c>
      <c r="P581">
        <v>209</v>
      </c>
      <c r="Q581">
        <v>28</v>
      </c>
      <c r="R581">
        <v>5</v>
      </c>
      <c r="S581">
        <v>2</v>
      </c>
      <c r="T581" t="s">
        <v>182</v>
      </c>
      <c r="U581" t="s">
        <v>182</v>
      </c>
      <c r="V581" t="s">
        <v>7</v>
      </c>
      <c r="W581" t="s">
        <v>182</v>
      </c>
      <c r="X581">
        <v>3</v>
      </c>
      <c r="Y581" t="s">
        <v>182</v>
      </c>
      <c r="Z581" t="s">
        <v>182</v>
      </c>
      <c r="AA581">
        <v>2E-3</v>
      </c>
      <c r="AB581" t="s">
        <v>182</v>
      </c>
      <c r="AC581">
        <v>58</v>
      </c>
      <c r="AD581">
        <v>2</v>
      </c>
      <c r="AE581">
        <v>1</v>
      </c>
      <c r="AF581">
        <v>1</v>
      </c>
      <c r="AG581" t="s">
        <v>182</v>
      </c>
      <c r="AH581" t="s">
        <v>182</v>
      </c>
      <c r="AI581" t="s">
        <v>182</v>
      </c>
      <c r="AJ581">
        <v>1</v>
      </c>
      <c r="AK581" t="s">
        <v>182</v>
      </c>
      <c r="AL581" t="s">
        <v>182</v>
      </c>
      <c r="AM581" t="s">
        <v>182</v>
      </c>
      <c r="AN581" t="s">
        <v>182</v>
      </c>
      <c r="AO581" t="b">
        <v>1</v>
      </c>
      <c r="AQ581" s="10">
        <f t="shared" si="18"/>
        <v>60648813.682599992</v>
      </c>
      <c r="AR581" s="10">
        <f t="shared" si="19"/>
        <v>8125199.9191999994</v>
      </c>
    </row>
    <row r="582" spans="1:44" x14ac:dyDescent="0.3">
      <c r="A582">
        <v>581</v>
      </c>
      <c r="B582">
        <v>11</v>
      </c>
      <c r="C582">
        <v>1</v>
      </c>
      <c r="D582">
        <v>28</v>
      </c>
      <c r="E582">
        <v>0.5</v>
      </c>
      <c r="F582">
        <v>290185.71139999997</v>
      </c>
      <c r="G582">
        <v>2019207</v>
      </c>
      <c r="H582">
        <v>24080</v>
      </c>
      <c r="I582">
        <v>1019</v>
      </c>
      <c r="J582" t="s">
        <v>180</v>
      </c>
      <c r="K582" t="s">
        <v>181</v>
      </c>
      <c r="L582" t="s">
        <v>180</v>
      </c>
      <c r="M582">
        <v>126417</v>
      </c>
      <c r="N582">
        <v>1</v>
      </c>
      <c r="O582">
        <v>32</v>
      </c>
      <c r="P582">
        <v>187</v>
      </c>
      <c r="Q582">
        <v>28</v>
      </c>
      <c r="R582">
        <v>6</v>
      </c>
      <c r="S582">
        <v>1</v>
      </c>
      <c r="T582" t="s">
        <v>182</v>
      </c>
      <c r="U582" t="s">
        <v>182</v>
      </c>
      <c r="V582" t="s">
        <v>7</v>
      </c>
      <c r="W582" t="s">
        <v>182</v>
      </c>
      <c r="X582">
        <v>4</v>
      </c>
      <c r="Y582" t="s">
        <v>182</v>
      </c>
      <c r="Z582" t="s">
        <v>182</v>
      </c>
      <c r="AA582">
        <v>3.0000000000000001E-3</v>
      </c>
      <c r="AB582" t="s">
        <v>182</v>
      </c>
      <c r="AC582">
        <v>57</v>
      </c>
      <c r="AD582">
        <v>2</v>
      </c>
      <c r="AE582">
        <v>1</v>
      </c>
      <c r="AF582">
        <v>1</v>
      </c>
      <c r="AG582" t="s">
        <v>182</v>
      </c>
      <c r="AH582" t="s">
        <v>182</v>
      </c>
      <c r="AI582" t="s">
        <v>182</v>
      </c>
      <c r="AJ582">
        <v>1</v>
      </c>
      <c r="AK582" t="s">
        <v>182</v>
      </c>
      <c r="AL582" t="s">
        <v>182</v>
      </c>
      <c r="AM582" t="s">
        <v>182</v>
      </c>
      <c r="AN582" t="s">
        <v>182</v>
      </c>
      <c r="AO582" t="b">
        <v>1</v>
      </c>
      <c r="AQ582" s="10">
        <f t="shared" si="18"/>
        <v>54264728.031799994</v>
      </c>
      <c r="AR582" s="10">
        <f t="shared" si="19"/>
        <v>8125199.9191999994</v>
      </c>
    </row>
    <row r="583" spans="1:44" x14ac:dyDescent="0.3">
      <c r="A583">
        <v>582</v>
      </c>
      <c r="B583">
        <v>11</v>
      </c>
      <c r="C583">
        <v>1</v>
      </c>
      <c r="D583">
        <v>28</v>
      </c>
      <c r="E583">
        <v>0.5</v>
      </c>
      <c r="F583">
        <v>290185.71139999997</v>
      </c>
      <c r="G583">
        <v>2019207</v>
      </c>
      <c r="H583">
        <v>24080</v>
      </c>
      <c r="I583">
        <v>1019</v>
      </c>
      <c r="J583" t="s">
        <v>180</v>
      </c>
      <c r="K583" t="s">
        <v>181</v>
      </c>
      <c r="L583" t="s">
        <v>180</v>
      </c>
      <c r="M583">
        <v>126417</v>
      </c>
      <c r="N583">
        <v>1</v>
      </c>
      <c r="O583">
        <v>36</v>
      </c>
      <c r="P583">
        <v>205</v>
      </c>
      <c r="Q583">
        <v>28</v>
      </c>
      <c r="R583">
        <v>3</v>
      </c>
      <c r="S583">
        <v>2</v>
      </c>
      <c r="T583" t="s">
        <v>182</v>
      </c>
      <c r="U583" t="s">
        <v>182</v>
      </c>
      <c r="V583" t="s">
        <v>7</v>
      </c>
      <c r="W583" t="s">
        <v>182</v>
      </c>
      <c r="X583">
        <v>4</v>
      </c>
      <c r="Y583" t="s">
        <v>182</v>
      </c>
      <c r="Z583" t="s">
        <v>182</v>
      </c>
      <c r="AA583">
        <v>4.0000000000000001E-3</v>
      </c>
      <c r="AB583" t="s">
        <v>182</v>
      </c>
      <c r="AC583">
        <v>55</v>
      </c>
      <c r="AD583">
        <v>2</v>
      </c>
      <c r="AE583">
        <v>1</v>
      </c>
      <c r="AF583">
        <v>1</v>
      </c>
      <c r="AG583" t="s">
        <v>182</v>
      </c>
      <c r="AH583" t="s">
        <v>182</v>
      </c>
      <c r="AI583" t="s">
        <v>182</v>
      </c>
      <c r="AJ583">
        <v>3</v>
      </c>
      <c r="AK583" t="s">
        <v>182</v>
      </c>
      <c r="AL583" t="s">
        <v>182</v>
      </c>
      <c r="AM583" t="s">
        <v>182</v>
      </c>
      <c r="AN583" t="s">
        <v>182</v>
      </c>
      <c r="AO583" t="b">
        <v>1</v>
      </c>
      <c r="AQ583" s="10">
        <f t="shared" si="18"/>
        <v>59488070.836999997</v>
      </c>
      <c r="AR583" s="10">
        <f t="shared" si="19"/>
        <v>8125199.9191999994</v>
      </c>
    </row>
    <row r="584" spans="1:44" x14ac:dyDescent="0.3">
      <c r="A584">
        <v>583</v>
      </c>
      <c r="B584">
        <v>11</v>
      </c>
      <c r="C584">
        <v>1</v>
      </c>
      <c r="D584">
        <v>28</v>
      </c>
      <c r="E584">
        <v>0.5</v>
      </c>
      <c r="F584">
        <v>290185.71139999997</v>
      </c>
      <c r="G584">
        <v>2019207</v>
      </c>
      <c r="H584">
        <v>24080</v>
      </c>
      <c r="I584">
        <v>1019</v>
      </c>
      <c r="J584" t="s">
        <v>180</v>
      </c>
      <c r="K584" t="s">
        <v>181</v>
      </c>
      <c r="L584" t="s">
        <v>180</v>
      </c>
      <c r="M584">
        <v>126417</v>
      </c>
      <c r="N584">
        <v>1</v>
      </c>
      <c r="O584">
        <v>47</v>
      </c>
      <c r="P584">
        <v>203</v>
      </c>
      <c r="Q584">
        <v>28</v>
      </c>
      <c r="R584">
        <v>3</v>
      </c>
      <c r="S584">
        <v>1</v>
      </c>
      <c r="T584" t="s">
        <v>182</v>
      </c>
      <c r="U584" t="s">
        <v>182</v>
      </c>
      <c r="V584" t="s">
        <v>7</v>
      </c>
      <c r="W584" t="s">
        <v>182</v>
      </c>
      <c r="X584">
        <v>4</v>
      </c>
      <c r="Y584" t="s">
        <v>182</v>
      </c>
      <c r="Z584" t="s">
        <v>182</v>
      </c>
      <c r="AA584">
        <v>6.0000000000000001E-3</v>
      </c>
      <c r="AB584" t="s">
        <v>182</v>
      </c>
      <c r="AC584">
        <v>57</v>
      </c>
      <c r="AD584">
        <v>2</v>
      </c>
      <c r="AE584">
        <v>1</v>
      </c>
      <c r="AF584">
        <v>1</v>
      </c>
      <c r="AG584" t="s">
        <v>182</v>
      </c>
      <c r="AH584" t="s">
        <v>182</v>
      </c>
      <c r="AI584" t="s">
        <v>182</v>
      </c>
      <c r="AJ584">
        <v>1</v>
      </c>
      <c r="AK584" t="s">
        <v>182</v>
      </c>
      <c r="AL584" t="s">
        <v>182</v>
      </c>
      <c r="AM584" t="s">
        <v>182</v>
      </c>
      <c r="AN584" t="s">
        <v>182</v>
      </c>
      <c r="AO584" t="b">
        <v>1</v>
      </c>
      <c r="AQ584" s="10">
        <f t="shared" si="18"/>
        <v>58907699.414199993</v>
      </c>
      <c r="AR584" s="10">
        <f t="shared" si="19"/>
        <v>8125199.9191999994</v>
      </c>
    </row>
    <row r="585" spans="1:44" x14ac:dyDescent="0.3">
      <c r="A585">
        <v>584</v>
      </c>
      <c r="B585">
        <v>11</v>
      </c>
      <c r="C585">
        <v>1</v>
      </c>
      <c r="D585">
        <v>28</v>
      </c>
      <c r="E585">
        <v>0.5</v>
      </c>
      <c r="F585">
        <v>290185.71139999997</v>
      </c>
      <c r="G585">
        <v>2019207</v>
      </c>
      <c r="H585">
        <v>24080</v>
      </c>
      <c r="I585">
        <v>1019</v>
      </c>
      <c r="J585" t="s">
        <v>180</v>
      </c>
      <c r="K585" t="s">
        <v>181</v>
      </c>
      <c r="L585" t="s">
        <v>180</v>
      </c>
      <c r="M585">
        <v>126417</v>
      </c>
      <c r="N585">
        <v>1</v>
      </c>
      <c r="O585">
        <v>71</v>
      </c>
      <c r="P585">
        <v>184</v>
      </c>
      <c r="Q585">
        <v>28</v>
      </c>
      <c r="R585">
        <v>11</v>
      </c>
      <c r="S585">
        <v>2</v>
      </c>
      <c r="T585" t="s">
        <v>182</v>
      </c>
      <c r="U585" t="s">
        <v>182</v>
      </c>
      <c r="V585" t="s">
        <v>7</v>
      </c>
      <c r="W585" t="s">
        <v>182</v>
      </c>
      <c r="X585">
        <v>3</v>
      </c>
      <c r="Y585" t="s">
        <v>182</v>
      </c>
      <c r="Z585" t="s">
        <v>182</v>
      </c>
      <c r="AA585">
        <v>3.0000000000000001E-3</v>
      </c>
      <c r="AB585" t="s">
        <v>182</v>
      </c>
      <c r="AC585">
        <v>54</v>
      </c>
      <c r="AD585">
        <v>2</v>
      </c>
      <c r="AE585">
        <v>1</v>
      </c>
      <c r="AF585">
        <v>1</v>
      </c>
      <c r="AG585" t="s">
        <v>182</v>
      </c>
      <c r="AH585" t="s">
        <v>182</v>
      </c>
      <c r="AI585" t="s">
        <v>182</v>
      </c>
      <c r="AJ585">
        <v>1</v>
      </c>
      <c r="AK585" t="s">
        <v>182</v>
      </c>
      <c r="AL585" t="s">
        <v>182</v>
      </c>
      <c r="AM585" t="s">
        <v>182</v>
      </c>
      <c r="AN585" t="s">
        <v>182</v>
      </c>
      <c r="AO585" t="b">
        <v>1</v>
      </c>
      <c r="AQ585" s="10">
        <f t="shared" si="18"/>
        <v>53394170.897599995</v>
      </c>
      <c r="AR585" s="10">
        <f t="shared" si="19"/>
        <v>8125199.9191999994</v>
      </c>
    </row>
    <row r="586" spans="1:44" x14ac:dyDescent="0.3">
      <c r="A586">
        <v>585</v>
      </c>
      <c r="B586">
        <v>11</v>
      </c>
      <c r="C586">
        <v>1</v>
      </c>
      <c r="D586">
        <v>28</v>
      </c>
      <c r="E586">
        <v>0.5</v>
      </c>
      <c r="F586">
        <v>290185.71139999997</v>
      </c>
      <c r="G586">
        <v>2019207</v>
      </c>
      <c r="H586">
        <v>24080</v>
      </c>
      <c r="I586">
        <v>1019</v>
      </c>
      <c r="J586" t="s">
        <v>180</v>
      </c>
      <c r="K586" t="s">
        <v>181</v>
      </c>
      <c r="L586" t="s">
        <v>180</v>
      </c>
      <c r="M586">
        <v>126417</v>
      </c>
      <c r="N586">
        <v>1</v>
      </c>
      <c r="O586">
        <v>74</v>
      </c>
      <c r="P586">
        <v>196</v>
      </c>
      <c r="Q586">
        <v>28</v>
      </c>
      <c r="R586">
        <v>6</v>
      </c>
      <c r="S586">
        <v>1</v>
      </c>
      <c r="T586" t="s">
        <v>182</v>
      </c>
      <c r="U586" t="s">
        <v>182</v>
      </c>
      <c r="V586" t="s">
        <v>7</v>
      </c>
      <c r="W586" t="s">
        <v>182</v>
      </c>
      <c r="X586">
        <v>3</v>
      </c>
      <c r="Y586" t="s">
        <v>182</v>
      </c>
      <c r="Z586" t="s">
        <v>182</v>
      </c>
      <c r="AA586">
        <v>4.0000000000000001E-3</v>
      </c>
      <c r="AB586" t="s">
        <v>182</v>
      </c>
      <c r="AC586">
        <v>56</v>
      </c>
      <c r="AD586">
        <v>2</v>
      </c>
      <c r="AE586">
        <v>1</v>
      </c>
      <c r="AF586">
        <v>1</v>
      </c>
      <c r="AG586" t="s">
        <v>182</v>
      </c>
      <c r="AH586" t="s">
        <v>182</v>
      </c>
      <c r="AI586" t="s">
        <v>182</v>
      </c>
      <c r="AJ586">
        <v>1</v>
      </c>
      <c r="AK586" t="s">
        <v>182</v>
      </c>
      <c r="AL586" t="s">
        <v>182</v>
      </c>
      <c r="AM586" t="s">
        <v>182</v>
      </c>
      <c r="AN586" t="s">
        <v>182</v>
      </c>
      <c r="AO586" t="b">
        <v>1</v>
      </c>
      <c r="AQ586" s="10">
        <f t="shared" si="18"/>
        <v>56876399.434399992</v>
      </c>
      <c r="AR586" s="10">
        <f t="shared" si="19"/>
        <v>8125199.9191999994</v>
      </c>
    </row>
    <row r="587" spans="1:44" x14ac:dyDescent="0.3">
      <c r="A587">
        <v>586</v>
      </c>
      <c r="B587">
        <v>11</v>
      </c>
      <c r="C587">
        <v>1</v>
      </c>
      <c r="D587">
        <v>28</v>
      </c>
      <c r="E587">
        <v>0.5</v>
      </c>
      <c r="F587">
        <v>290185.71139999997</v>
      </c>
      <c r="G587">
        <v>2019207</v>
      </c>
      <c r="H587">
        <v>24080</v>
      </c>
      <c r="I587">
        <v>1019</v>
      </c>
      <c r="J587" t="s">
        <v>180</v>
      </c>
      <c r="K587" t="s">
        <v>181</v>
      </c>
      <c r="L587" t="s">
        <v>180</v>
      </c>
      <c r="M587">
        <v>126417</v>
      </c>
      <c r="N587">
        <v>1</v>
      </c>
      <c r="O587">
        <v>88</v>
      </c>
      <c r="P587">
        <v>173</v>
      </c>
      <c r="Q587">
        <v>28</v>
      </c>
      <c r="R587">
        <v>6</v>
      </c>
      <c r="S587">
        <v>1</v>
      </c>
      <c r="T587" t="s">
        <v>182</v>
      </c>
      <c r="U587" t="s">
        <v>182</v>
      </c>
      <c r="V587" t="s">
        <v>7</v>
      </c>
      <c r="W587" t="s">
        <v>182</v>
      </c>
      <c r="X587">
        <v>3</v>
      </c>
      <c r="Y587" t="s">
        <v>182</v>
      </c>
      <c r="Z587" t="s">
        <v>182</v>
      </c>
      <c r="AA587">
        <v>4.0000000000000001E-3</v>
      </c>
      <c r="AB587" t="s">
        <v>182</v>
      </c>
      <c r="AC587">
        <v>56</v>
      </c>
      <c r="AD587">
        <v>2</v>
      </c>
      <c r="AE587">
        <v>1</v>
      </c>
      <c r="AF587">
        <v>1</v>
      </c>
      <c r="AG587" t="s">
        <v>182</v>
      </c>
      <c r="AH587" t="s">
        <v>182</v>
      </c>
      <c r="AI587" t="s">
        <v>182</v>
      </c>
      <c r="AJ587">
        <v>1</v>
      </c>
      <c r="AK587" t="s">
        <v>182</v>
      </c>
      <c r="AL587" t="s">
        <v>182</v>
      </c>
      <c r="AM587" t="s">
        <v>182</v>
      </c>
      <c r="AN587" t="s">
        <v>182</v>
      </c>
      <c r="AO587" t="b">
        <v>1</v>
      </c>
      <c r="AQ587" s="10">
        <f t="shared" si="18"/>
        <v>50202128.072199993</v>
      </c>
      <c r="AR587" s="10">
        <f t="shared" si="19"/>
        <v>8125199.9191999994</v>
      </c>
    </row>
    <row r="588" spans="1:44" x14ac:dyDescent="0.3">
      <c r="A588">
        <v>587</v>
      </c>
      <c r="B588">
        <v>11</v>
      </c>
      <c r="C588">
        <v>1</v>
      </c>
      <c r="D588">
        <v>28</v>
      </c>
      <c r="E588">
        <v>0.5</v>
      </c>
      <c r="F588">
        <v>290185.71139999997</v>
      </c>
      <c r="G588">
        <v>2019207</v>
      </c>
      <c r="H588">
        <v>24081</v>
      </c>
      <c r="I588">
        <v>1019</v>
      </c>
      <c r="J588" t="s">
        <v>180</v>
      </c>
      <c r="K588" t="s">
        <v>181</v>
      </c>
      <c r="L588" t="s">
        <v>180</v>
      </c>
      <c r="M588">
        <v>126417</v>
      </c>
      <c r="N588">
        <v>1</v>
      </c>
      <c r="O588">
        <v>15</v>
      </c>
      <c r="P588">
        <v>214</v>
      </c>
      <c r="Q588">
        <v>28</v>
      </c>
      <c r="R588">
        <v>7</v>
      </c>
      <c r="S588">
        <v>2</v>
      </c>
      <c r="T588" t="s">
        <v>182</v>
      </c>
      <c r="U588" t="s">
        <v>182</v>
      </c>
      <c r="V588" t="s">
        <v>7</v>
      </c>
      <c r="W588" t="s">
        <v>182</v>
      </c>
      <c r="X588">
        <v>2</v>
      </c>
      <c r="Y588" t="s">
        <v>182</v>
      </c>
      <c r="Z588" t="s">
        <v>182</v>
      </c>
      <c r="AA588">
        <v>7.0000000000000001E-3</v>
      </c>
      <c r="AB588" t="s">
        <v>182</v>
      </c>
      <c r="AC588">
        <v>58</v>
      </c>
      <c r="AD588">
        <v>2</v>
      </c>
      <c r="AE588">
        <v>1</v>
      </c>
      <c r="AF588">
        <v>2</v>
      </c>
      <c r="AG588" t="s">
        <v>182</v>
      </c>
      <c r="AH588" t="s">
        <v>182</v>
      </c>
      <c r="AI588" t="s">
        <v>182</v>
      </c>
      <c r="AJ588">
        <v>1</v>
      </c>
      <c r="AK588" t="s">
        <v>182</v>
      </c>
      <c r="AL588" t="s">
        <v>182</v>
      </c>
      <c r="AM588" t="s">
        <v>182</v>
      </c>
      <c r="AN588" t="s">
        <v>182</v>
      </c>
      <c r="AO588" t="b">
        <v>1</v>
      </c>
      <c r="AQ588" s="10">
        <f t="shared" si="18"/>
        <v>62099742.239599995</v>
      </c>
      <c r="AR588" s="10">
        <f t="shared" si="19"/>
        <v>8125199.9191999994</v>
      </c>
    </row>
    <row r="589" spans="1:44" x14ac:dyDescent="0.3">
      <c r="A589">
        <v>588</v>
      </c>
      <c r="B589">
        <v>11</v>
      </c>
      <c r="C589">
        <v>1</v>
      </c>
      <c r="D589">
        <v>28</v>
      </c>
      <c r="E589">
        <v>0.5</v>
      </c>
      <c r="F589">
        <v>290185.71139999997</v>
      </c>
      <c r="G589">
        <v>2019207</v>
      </c>
      <c r="H589">
        <v>24081</v>
      </c>
      <c r="I589">
        <v>1019</v>
      </c>
      <c r="J589" t="s">
        <v>180</v>
      </c>
      <c r="K589" t="s">
        <v>181</v>
      </c>
      <c r="L589" t="s">
        <v>180</v>
      </c>
      <c r="M589">
        <v>126417</v>
      </c>
      <c r="N589">
        <v>1</v>
      </c>
      <c r="O589">
        <v>34</v>
      </c>
      <c r="P589">
        <v>181</v>
      </c>
      <c r="Q589">
        <v>28</v>
      </c>
      <c r="R589">
        <v>6</v>
      </c>
      <c r="S589">
        <v>1</v>
      </c>
      <c r="T589" t="s">
        <v>182</v>
      </c>
      <c r="U589" t="s">
        <v>182</v>
      </c>
      <c r="V589" t="s">
        <v>7</v>
      </c>
      <c r="W589" t="s">
        <v>182</v>
      </c>
      <c r="X589">
        <v>3</v>
      </c>
      <c r="Y589" t="s">
        <v>182</v>
      </c>
      <c r="Z589" t="s">
        <v>182</v>
      </c>
      <c r="AA589" t="s">
        <v>182</v>
      </c>
      <c r="AB589" t="s">
        <v>182</v>
      </c>
      <c r="AC589">
        <v>57</v>
      </c>
      <c r="AD589">
        <v>2</v>
      </c>
      <c r="AE589">
        <v>1</v>
      </c>
      <c r="AF589">
        <v>3</v>
      </c>
      <c r="AG589" t="s">
        <v>182</v>
      </c>
      <c r="AH589" t="s">
        <v>182</v>
      </c>
      <c r="AI589" t="s">
        <v>182</v>
      </c>
      <c r="AJ589">
        <v>1</v>
      </c>
      <c r="AK589" t="s">
        <v>182</v>
      </c>
      <c r="AL589" t="s">
        <v>182</v>
      </c>
      <c r="AM589" t="s">
        <v>182</v>
      </c>
      <c r="AN589" t="s">
        <v>182</v>
      </c>
      <c r="AO589" t="b">
        <v>1</v>
      </c>
      <c r="AQ589" s="10">
        <f t="shared" si="18"/>
        <v>52523613.763399996</v>
      </c>
      <c r="AR589" s="10">
        <f t="shared" si="19"/>
        <v>8125199.9191999994</v>
      </c>
    </row>
    <row r="590" spans="1:44" x14ac:dyDescent="0.3">
      <c r="A590">
        <v>589</v>
      </c>
      <c r="B590">
        <v>11</v>
      </c>
      <c r="C590">
        <v>1</v>
      </c>
      <c r="D590">
        <v>28.5</v>
      </c>
      <c r="E590">
        <v>0.5</v>
      </c>
      <c r="F590">
        <v>298937.2965</v>
      </c>
      <c r="G590">
        <v>2019207</v>
      </c>
      <c r="H590">
        <v>24045</v>
      </c>
      <c r="I590">
        <v>1019</v>
      </c>
      <c r="J590" t="s">
        <v>180</v>
      </c>
      <c r="K590" t="s">
        <v>181</v>
      </c>
      <c r="L590" t="s">
        <v>180</v>
      </c>
      <c r="M590">
        <v>126417</v>
      </c>
      <c r="N590">
        <v>1</v>
      </c>
      <c r="O590">
        <v>47</v>
      </c>
      <c r="P590">
        <v>206</v>
      </c>
      <c r="Q590">
        <v>28.5</v>
      </c>
      <c r="R590">
        <v>4</v>
      </c>
      <c r="S590">
        <v>1</v>
      </c>
      <c r="T590" t="s">
        <v>182</v>
      </c>
      <c r="U590" t="s">
        <v>182</v>
      </c>
      <c r="V590" t="s">
        <v>7</v>
      </c>
      <c r="W590" t="s">
        <v>182</v>
      </c>
      <c r="X590">
        <v>3</v>
      </c>
      <c r="Y590" t="s">
        <v>182</v>
      </c>
      <c r="Z590" t="s">
        <v>182</v>
      </c>
      <c r="AA590" t="s">
        <v>182</v>
      </c>
      <c r="AB590" t="s">
        <v>182</v>
      </c>
      <c r="AC590">
        <v>56</v>
      </c>
      <c r="AD590">
        <v>2</v>
      </c>
      <c r="AE590">
        <v>1</v>
      </c>
      <c r="AF590">
        <v>1</v>
      </c>
      <c r="AG590" t="s">
        <v>182</v>
      </c>
      <c r="AH590" t="s">
        <v>182</v>
      </c>
      <c r="AI590" t="s">
        <v>182</v>
      </c>
      <c r="AJ590">
        <v>1</v>
      </c>
      <c r="AK590" t="s">
        <v>182</v>
      </c>
      <c r="AL590" t="s">
        <v>182</v>
      </c>
      <c r="AM590" t="s">
        <v>182</v>
      </c>
      <c r="AN590" t="s">
        <v>182</v>
      </c>
      <c r="AO590" t="b">
        <v>1</v>
      </c>
      <c r="AQ590" s="10">
        <f t="shared" si="18"/>
        <v>61581083.078999996</v>
      </c>
      <c r="AR590" s="10">
        <f t="shared" si="19"/>
        <v>8519712.9502499998</v>
      </c>
    </row>
    <row r="591" spans="1:44" x14ac:dyDescent="0.3">
      <c r="A591">
        <v>590</v>
      </c>
      <c r="B591">
        <v>11</v>
      </c>
      <c r="C591">
        <v>1</v>
      </c>
      <c r="D591">
        <v>28.5</v>
      </c>
      <c r="E591">
        <v>0.5</v>
      </c>
      <c r="F591">
        <v>298937.2965</v>
      </c>
      <c r="G591">
        <v>2019207</v>
      </c>
      <c r="H591">
        <v>24045</v>
      </c>
      <c r="I591">
        <v>1019</v>
      </c>
      <c r="J591" t="s">
        <v>180</v>
      </c>
      <c r="K591" t="s">
        <v>181</v>
      </c>
      <c r="L591" t="s">
        <v>180</v>
      </c>
      <c r="M591">
        <v>126417</v>
      </c>
      <c r="N591">
        <v>1</v>
      </c>
      <c r="O591">
        <v>94</v>
      </c>
      <c r="P591">
        <v>230</v>
      </c>
      <c r="Q591">
        <v>28.5</v>
      </c>
      <c r="R591">
        <v>4</v>
      </c>
      <c r="S591">
        <v>1</v>
      </c>
      <c r="T591" t="s">
        <v>182</v>
      </c>
      <c r="U591" t="s">
        <v>182</v>
      </c>
      <c r="V591" t="s">
        <v>7</v>
      </c>
      <c r="W591" t="s">
        <v>182</v>
      </c>
      <c r="X591">
        <v>3</v>
      </c>
      <c r="Y591" t="s">
        <v>182</v>
      </c>
      <c r="Z591" t="s">
        <v>182</v>
      </c>
      <c r="AA591" t="s">
        <v>182</v>
      </c>
      <c r="AB591" t="s">
        <v>182</v>
      </c>
      <c r="AC591">
        <v>56</v>
      </c>
      <c r="AD591">
        <v>2</v>
      </c>
      <c r="AE591">
        <v>1</v>
      </c>
      <c r="AF591">
        <v>1</v>
      </c>
      <c r="AG591" t="s">
        <v>182</v>
      </c>
      <c r="AH591" t="s">
        <v>182</v>
      </c>
      <c r="AI591" t="s">
        <v>182</v>
      </c>
      <c r="AJ591">
        <v>1</v>
      </c>
      <c r="AK591" t="s">
        <v>182</v>
      </c>
      <c r="AL591" t="s">
        <v>182</v>
      </c>
      <c r="AM591" t="s">
        <v>182</v>
      </c>
      <c r="AN591" t="s">
        <v>182</v>
      </c>
      <c r="AO591" t="b">
        <v>1</v>
      </c>
      <c r="AQ591" s="10">
        <f t="shared" si="18"/>
        <v>68755578.194999993</v>
      </c>
      <c r="AR591" s="10">
        <f t="shared" si="19"/>
        <v>8519712.9502499998</v>
      </c>
    </row>
    <row r="592" spans="1:44" x14ac:dyDescent="0.3">
      <c r="A592">
        <v>591</v>
      </c>
      <c r="B592">
        <v>11</v>
      </c>
      <c r="C592">
        <v>1</v>
      </c>
      <c r="D592">
        <v>28.5</v>
      </c>
      <c r="E592">
        <v>0.5</v>
      </c>
      <c r="F592">
        <v>298937.2965</v>
      </c>
      <c r="G592">
        <v>2019207</v>
      </c>
      <c r="H592">
        <v>24052</v>
      </c>
      <c r="I592">
        <v>1019</v>
      </c>
      <c r="J592" t="s">
        <v>180</v>
      </c>
      <c r="K592" t="s">
        <v>181</v>
      </c>
      <c r="L592" t="s">
        <v>180</v>
      </c>
      <c r="M592">
        <v>126417</v>
      </c>
      <c r="N592">
        <v>1</v>
      </c>
      <c r="O592">
        <v>41</v>
      </c>
      <c r="P592">
        <v>209</v>
      </c>
      <c r="Q592">
        <v>28.5</v>
      </c>
      <c r="R592">
        <v>7</v>
      </c>
      <c r="S592">
        <v>1</v>
      </c>
      <c r="T592" t="s">
        <v>182</v>
      </c>
      <c r="U592" t="s">
        <v>182</v>
      </c>
      <c r="V592" t="s">
        <v>7</v>
      </c>
      <c r="W592" t="s">
        <v>182</v>
      </c>
      <c r="X592">
        <v>3</v>
      </c>
      <c r="Y592" t="s">
        <v>182</v>
      </c>
      <c r="Z592" t="s">
        <v>182</v>
      </c>
      <c r="AA592">
        <v>2E-3</v>
      </c>
      <c r="AB592" t="s">
        <v>182</v>
      </c>
      <c r="AC592">
        <v>57</v>
      </c>
      <c r="AD592">
        <v>2</v>
      </c>
      <c r="AE592">
        <v>1</v>
      </c>
      <c r="AF592">
        <v>2</v>
      </c>
      <c r="AG592" t="s">
        <v>182</v>
      </c>
      <c r="AH592" t="s">
        <v>182</v>
      </c>
      <c r="AI592" t="s">
        <v>182</v>
      </c>
      <c r="AJ592">
        <v>1</v>
      </c>
      <c r="AK592" t="s">
        <v>182</v>
      </c>
      <c r="AL592" t="s">
        <v>182</v>
      </c>
      <c r="AM592" t="s">
        <v>182</v>
      </c>
      <c r="AN592" t="s">
        <v>182</v>
      </c>
      <c r="AO592" t="b">
        <v>1</v>
      </c>
      <c r="AQ592" s="10">
        <f t="shared" si="18"/>
        <v>62477894.968499996</v>
      </c>
      <c r="AR592" s="10">
        <f t="shared" si="19"/>
        <v>8519712.9502499998</v>
      </c>
    </row>
    <row r="593" spans="1:44" x14ac:dyDescent="0.3">
      <c r="A593">
        <v>592</v>
      </c>
      <c r="B593">
        <v>11</v>
      </c>
      <c r="C593">
        <v>1</v>
      </c>
      <c r="D593">
        <v>28.5</v>
      </c>
      <c r="E593">
        <v>0.5</v>
      </c>
      <c r="F593">
        <v>298937.2965</v>
      </c>
      <c r="G593">
        <v>2019207</v>
      </c>
      <c r="H593">
        <v>24052</v>
      </c>
      <c r="I593">
        <v>1019</v>
      </c>
      <c r="J593" t="s">
        <v>180</v>
      </c>
      <c r="K593" t="s">
        <v>181</v>
      </c>
      <c r="L593" t="s">
        <v>180</v>
      </c>
      <c r="M593">
        <v>126417</v>
      </c>
      <c r="N593">
        <v>1</v>
      </c>
      <c r="O593">
        <v>45</v>
      </c>
      <c r="P593">
        <v>213</v>
      </c>
      <c r="Q593">
        <v>28.5</v>
      </c>
      <c r="R593">
        <v>5</v>
      </c>
      <c r="S593">
        <v>1</v>
      </c>
      <c r="T593" t="s">
        <v>182</v>
      </c>
      <c r="U593" t="s">
        <v>182</v>
      </c>
      <c r="V593" t="s">
        <v>7</v>
      </c>
      <c r="W593" t="s">
        <v>182</v>
      </c>
      <c r="X593">
        <v>4</v>
      </c>
      <c r="Y593" t="s">
        <v>182</v>
      </c>
      <c r="Z593" t="s">
        <v>182</v>
      </c>
      <c r="AA593">
        <v>1E-3</v>
      </c>
      <c r="AB593" t="s">
        <v>182</v>
      </c>
      <c r="AC593">
        <v>54</v>
      </c>
      <c r="AD593">
        <v>2</v>
      </c>
      <c r="AE593">
        <v>1</v>
      </c>
      <c r="AF593">
        <v>2</v>
      </c>
      <c r="AG593" t="s">
        <v>182</v>
      </c>
      <c r="AH593" t="s">
        <v>182</v>
      </c>
      <c r="AI593" t="s">
        <v>182</v>
      </c>
      <c r="AJ593">
        <v>1</v>
      </c>
      <c r="AK593" t="s">
        <v>182</v>
      </c>
      <c r="AL593" t="s">
        <v>182</v>
      </c>
      <c r="AM593" t="s">
        <v>182</v>
      </c>
      <c r="AN593" t="s">
        <v>182</v>
      </c>
      <c r="AO593" t="b">
        <v>1</v>
      </c>
      <c r="AQ593" s="10">
        <f t="shared" si="18"/>
        <v>63673644.1545</v>
      </c>
      <c r="AR593" s="10">
        <f t="shared" si="19"/>
        <v>8519712.9502499998</v>
      </c>
    </row>
    <row r="594" spans="1:44" x14ac:dyDescent="0.3">
      <c r="A594">
        <v>593</v>
      </c>
      <c r="B594">
        <v>11</v>
      </c>
      <c r="C594">
        <v>1</v>
      </c>
      <c r="D594">
        <v>28.5</v>
      </c>
      <c r="E594">
        <v>0.5</v>
      </c>
      <c r="F594">
        <v>298937.2965</v>
      </c>
      <c r="G594">
        <v>2019207</v>
      </c>
      <c r="H594">
        <v>24052</v>
      </c>
      <c r="I594">
        <v>1019</v>
      </c>
      <c r="J594" t="s">
        <v>180</v>
      </c>
      <c r="K594" t="s">
        <v>181</v>
      </c>
      <c r="L594" t="s">
        <v>180</v>
      </c>
      <c r="M594">
        <v>126417</v>
      </c>
      <c r="N594">
        <v>1</v>
      </c>
      <c r="O594">
        <v>82</v>
      </c>
      <c r="P594">
        <v>205</v>
      </c>
      <c r="Q594">
        <v>28.5</v>
      </c>
      <c r="R594">
        <v>5</v>
      </c>
      <c r="S594">
        <v>1</v>
      </c>
      <c r="T594" t="s">
        <v>182</v>
      </c>
      <c r="U594" t="s">
        <v>182</v>
      </c>
      <c r="V594" t="s">
        <v>7</v>
      </c>
      <c r="W594" t="s">
        <v>182</v>
      </c>
      <c r="X594">
        <v>4</v>
      </c>
      <c r="Y594" t="s">
        <v>182</v>
      </c>
      <c r="Z594" t="s">
        <v>182</v>
      </c>
      <c r="AA594">
        <v>1E-3</v>
      </c>
      <c r="AB594" t="s">
        <v>182</v>
      </c>
      <c r="AC594">
        <v>54</v>
      </c>
      <c r="AD594">
        <v>2</v>
      </c>
      <c r="AE594">
        <v>1</v>
      </c>
      <c r="AF594">
        <v>2</v>
      </c>
      <c r="AG594" t="s">
        <v>182</v>
      </c>
      <c r="AH594" t="s">
        <v>182</v>
      </c>
      <c r="AI594" t="s">
        <v>182</v>
      </c>
      <c r="AJ594">
        <v>1</v>
      </c>
      <c r="AK594" t="s">
        <v>182</v>
      </c>
      <c r="AL594" t="s">
        <v>182</v>
      </c>
      <c r="AM594" t="s">
        <v>182</v>
      </c>
      <c r="AN594" t="s">
        <v>182</v>
      </c>
      <c r="AO594" t="b">
        <v>1</v>
      </c>
      <c r="AQ594" s="10">
        <f t="shared" si="18"/>
        <v>61282145.782499999</v>
      </c>
      <c r="AR594" s="10">
        <f t="shared" si="19"/>
        <v>8519712.9502499998</v>
      </c>
    </row>
    <row r="595" spans="1:44" x14ac:dyDescent="0.3">
      <c r="A595">
        <v>594</v>
      </c>
      <c r="B595">
        <v>11</v>
      </c>
      <c r="C595">
        <v>1</v>
      </c>
      <c r="D595">
        <v>28.5</v>
      </c>
      <c r="E595">
        <v>0.5</v>
      </c>
      <c r="F595">
        <v>298937.2965</v>
      </c>
      <c r="G595">
        <v>2019207</v>
      </c>
      <c r="H595">
        <v>24052</v>
      </c>
      <c r="I595">
        <v>1019</v>
      </c>
      <c r="J595" t="s">
        <v>180</v>
      </c>
      <c r="K595" t="s">
        <v>181</v>
      </c>
      <c r="L595" t="s">
        <v>180</v>
      </c>
      <c r="M595">
        <v>126417</v>
      </c>
      <c r="N595">
        <v>1</v>
      </c>
      <c r="O595">
        <v>87</v>
      </c>
      <c r="P595">
        <v>200</v>
      </c>
      <c r="Q595">
        <v>28.5</v>
      </c>
      <c r="R595">
        <v>5</v>
      </c>
      <c r="S595">
        <v>1</v>
      </c>
      <c r="T595" t="s">
        <v>182</v>
      </c>
      <c r="U595" t="s">
        <v>182</v>
      </c>
      <c r="V595" t="s">
        <v>7</v>
      </c>
      <c r="W595" t="s">
        <v>182</v>
      </c>
      <c r="X595">
        <v>4</v>
      </c>
      <c r="Y595" t="s">
        <v>182</v>
      </c>
      <c r="Z595" t="s">
        <v>182</v>
      </c>
      <c r="AA595">
        <v>1E-3</v>
      </c>
      <c r="AB595" t="s">
        <v>182</v>
      </c>
      <c r="AC595">
        <v>54</v>
      </c>
      <c r="AD595">
        <v>2</v>
      </c>
      <c r="AE595">
        <v>1</v>
      </c>
      <c r="AF595">
        <v>2</v>
      </c>
      <c r="AG595" t="s">
        <v>182</v>
      </c>
      <c r="AH595" t="s">
        <v>182</v>
      </c>
      <c r="AI595" t="s">
        <v>182</v>
      </c>
      <c r="AJ595">
        <v>1</v>
      </c>
      <c r="AK595" t="s">
        <v>182</v>
      </c>
      <c r="AL595" t="s">
        <v>182</v>
      </c>
      <c r="AM595" t="s">
        <v>182</v>
      </c>
      <c r="AN595" t="s">
        <v>182</v>
      </c>
      <c r="AO595" t="b">
        <v>1</v>
      </c>
      <c r="AQ595" s="10">
        <f t="shared" si="18"/>
        <v>59787459.299999997</v>
      </c>
      <c r="AR595" s="10">
        <f t="shared" si="19"/>
        <v>8519712.9502499998</v>
      </c>
    </row>
    <row r="596" spans="1:44" x14ac:dyDescent="0.3">
      <c r="A596">
        <v>595</v>
      </c>
      <c r="B596">
        <v>11</v>
      </c>
      <c r="C596">
        <v>1</v>
      </c>
      <c r="D596">
        <v>28.5</v>
      </c>
      <c r="E596">
        <v>0.5</v>
      </c>
      <c r="F596">
        <v>298937.2965</v>
      </c>
      <c r="G596">
        <v>2019207</v>
      </c>
      <c r="H596">
        <v>24052</v>
      </c>
      <c r="I596">
        <v>1019</v>
      </c>
      <c r="J596" t="s">
        <v>180</v>
      </c>
      <c r="K596" t="s">
        <v>181</v>
      </c>
      <c r="L596" t="s">
        <v>180</v>
      </c>
      <c r="M596">
        <v>126417</v>
      </c>
      <c r="N596">
        <v>1</v>
      </c>
      <c r="O596">
        <v>100</v>
      </c>
      <c r="P596">
        <v>194</v>
      </c>
      <c r="Q596">
        <v>28.5</v>
      </c>
      <c r="R596">
        <v>7</v>
      </c>
      <c r="S596">
        <v>1</v>
      </c>
      <c r="T596" t="s">
        <v>182</v>
      </c>
      <c r="U596" t="s">
        <v>182</v>
      </c>
      <c r="V596" t="s">
        <v>7</v>
      </c>
      <c r="W596" t="s">
        <v>182</v>
      </c>
      <c r="X596">
        <v>3</v>
      </c>
      <c r="Y596" t="s">
        <v>182</v>
      </c>
      <c r="Z596" t="s">
        <v>182</v>
      </c>
      <c r="AA596">
        <v>2E-3</v>
      </c>
      <c r="AB596" t="s">
        <v>182</v>
      </c>
      <c r="AC596">
        <v>57</v>
      </c>
      <c r="AD596">
        <v>2</v>
      </c>
      <c r="AE596">
        <v>1</v>
      </c>
      <c r="AF596">
        <v>2</v>
      </c>
      <c r="AG596" t="s">
        <v>182</v>
      </c>
      <c r="AH596" t="s">
        <v>182</v>
      </c>
      <c r="AI596" t="s">
        <v>182</v>
      </c>
      <c r="AJ596">
        <v>1</v>
      </c>
      <c r="AK596" t="s">
        <v>182</v>
      </c>
      <c r="AL596" t="s">
        <v>182</v>
      </c>
      <c r="AM596" t="s">
        <v>182</v>
      </c>
      <c r="AN596" t="s">
        <v>182</v>
      </c>
      <c r="AO596" t="b">
        <v>1</v>
      </c>
      <c r="AQ596" s="10">
        <f t="shared" si="18"/>
        <v>57993835.520999998</v>
      </c>
      <c r="AR596" s="10">
        <f t="shared" si="19"/>
        <v>8519712.9502499998</v>
      </c>
    </row>
    <row r="597" spans="1:44" x14ac:dyDescent="0.3">
      <c r="A597">
        <v>596</v>
      </c>
      <c r="B597">
        <v>11</v>
      </c>
      <c r="C597">
        <v>1</v>
      </c>
      <c r="D597">
        <v>28.5</v>
      </c>
      <c r="E597">
        <v>0.5</v>
      </c>
      <c r="F597">
        <v>298937.2965</v>
      </c>
      <c r="G597">
        <v>2019207</v>
      </c>
      <c r="H597">
        <v>24060</v>
      </c>
      <c r="I597">
        <v>1019</v>
      </c>
      <c r="J597" t="s">
        <v>180</v>
      </c>
      <c r="K597" t="s">
        <v>181</v>
      </c>
      <c r="L597" t="s">
        <v>180</v>
      </c>
      <c r="M597">
        <v>126417</v>
      </c>
      <c r="N597">
        <v>1</v>
      </c>
      <c r="O597">
        <v>21</v>
      </c>
      <c r="P597">
        <v>181</v>
      </c>
      <c r="Q597">
        <v>28.5</v>
      </c>
      <c r="R597">
        <v>5</v>
      </c>
      <c r="S597">
        <v>2</v>
      </c>
      <c r="T597" t="s">
        <v>182</v>
      </c>
      <c r="U597" t="s">
        <v>182</v>
      </c>
      <c r="V597" t="s">
        <v>7</v>
      </c>
      <c r="W597" t="s">
        <v>182</v>
      </c>
      <c r="X597">
        <v>3</v>
      </c>
      <c r="Y597" t="s">
        <v>182</v>
      </c>
      <c r="Z597" t="s">
        <v>182</v>
      </c>
      <c r="AA597" t="s">
        <v>182</v>
      </c>
      <c r="AB597" t="s">
        <v>182</v>
      </c>
      <c r="AC597">
        <v>55</v>
      </c>
      <c r="AD597">
        <v>2</v>
      </c>
      <c r="AE597">
        <v>1</v>
      </c>
      <c r="AF597">
        <v>2</v>
      </c>
      <c r="AG597" t="s">
        <v>182</v>
      </c>
      <c r="AH597" t="s">
        <v>182</v>
      </c>
      <c r="AI597" t="s">
        <v>182</v>
      </c>
      <c r="AJ597">
        <v>1</v>
      </c>
      <c r="AK597" t="s">
        <v>182</v>
      </c>
      <c r="AL597" t="s">
        <v>182</v>
      </c>
      <c r="AM597" t="s">
        <v>182</v>
      </c>
      <c r="AN597" t="s">
        <v>182</v>
      </c>
      <c r="AO597" t="b">
        <v>1</v>
      </c>
      <c r="AQ597" s="10">
        <f t="shared" si="18"/>
        <v>54107650.666500002</v>
      </c>
      <c r="AR597" s="10">
        <f t="shared" si="19"/>
        <v>8519712.9502499998</v>
      </c>
    </row>
    <row r="598" spans="1:44" x14ac:dyDescent="0.3">
      <c r="A598">
        <v>597</v>
      </c>
      <c r="B598">
        <v>11</v>
      </c>
      <c r="C598">
        <v>1</v>
      </c>
      <c r="D598">
        <v>28.5</v>
      </c>
      <c r="E598">
        <v>0.5</v>
      </c>
      <c r="F598">
        <v>298937.2965</v>
      </c>
      <c r="G598">
        <v>2019207</v>
      </c>
      <c r="H598">
        <v>24060</v>
      </c>
      <c r="I598">
        <v>1019</v>
      </c>
      <c r="J598" t="s">
        <v>180</v>
      </c>
      <c r="K598" t="s">
        <v>181</v>
      </c>
      <c r="L598" t="s">
        <v>180</v>
      </c>
      <c r="M598">
        <v>126417</v>
      </c>
      <c r="N598">
        <v>1</v>
      </c>
      <c r="O598">
        <v>50</v>
      </c>
      <c r="P598">
        <v>182</v>
      </c>
      <c r="Q598">
        <v>28.5</v>
      </c>
      <c r="R598">
        <v>6</v>
      </c>
      <c r="S598">
        <v>1</v>
      </c>
      <c r="T598" t="s">
        <v>182</v>
      </c>
      <c r="U598" t="s">
        <v>182</v>
      </c>
      <c r="V598" t="s">
        <v>7</v>
      </c>
      <c r="W598" t="s">
        <v>182</v>
      </c>
      <c r="X598">
        <v>2</v>
      </c>
      <c r="Y598" t="s">
        <v>182</v>
      </c>
      <c r="Z598" t="s">
        <v>182</v>
      </c>
      <c r="AA598" t="s">
        <v>182</v>
      </c>
      <c r="AB598" t="s">
        <v>182</v>
      </c>
      <c r="AC598">
        <v>57</v>
      </c>
      <c r="AD598">
        <v>2</v>
      </c>
      <c r="AE598">
        <v>1</v>
      </c>
      <c r="AF598">
        <v>2</v>
      </c>
      <c r="AG598" t="s">
        <v>182</v>
      </c>
      <c r="AH598" t="s">
        <v>182</v>
      </c>
      <c r="AI598" t="s">
        <v>182</v>
      </c>
      <c r="AJ598">
        <v>1</v>
      </c>
      <c r="AK598" t="s">
        <v>182</v>
      </c>
      <c r="AL598" t="s">
        <v>182</v>
      </c>
      <c r="AM598" t="s">
        <v>182</v>
      </c>
      <c r="AN598" t="s">
        <v>182</v>
      </c>
      <c r="AO598" t="b">
        <v>1</v>
      </c>
      <c r="AQ598" s="10">
        <f t="shared" si="18"/>
        <v>54406587.963</v>
      </c>
      <c r="AR598" s="10">
        <f t="shared" si="19"/>
        <v>8519712.9502499998</v>
      </c>
    </row>
    <row r="599" spans="1:44" x14ac:dyDescent="0.3">
      <c r="A599">
        <v>598</v>
      </c>
      <c r="B599">
        <v>11</v>
      </c>
      <c r="C599">
        <v>1</v>
      </c>
      <c r="D599">
        <v>28.5</v>
      </c>
      <c r="E599">
        <v>0.5</v>
      </c>
      <c r="F599">
        <v>298937.2965</v>
      </c>
      <c r="G599">
        <v>2019207</v>
      </c>
      <c r="H599">
        <v>24060</v>
      </c>
      <c r="I599">
        <v>1019</v>
      </c>
      <c r="J599" t="s">
        <v>180</v>
      </c>
      <c r="K599" t="s">
        <v>181</v>
      </c>
      <c r="L599" t="s">
        <v>180</v>
      </c>
      <c r="M599">
        <v>126417</v>
      </c>
      <c r="N599">
        <v>1</v>
      </c>
      <c r="O599">
        <v>57</v>
      </c>
      <c r="P599">
        <v>189</v>
      </c>
      <c r="Q599">
        <v>28.5</v>
      </c>
      <c r="R599">
        <v>6</v>
      </c>
      <c r="S599">
        <v>1</v>
      </c>
      <c r="T599" t="s">
        <v>182</v>
      </c>
      <c r="U599" t="s">
        <v>182</v>
      </c>
      <c r="V599" t="s">
        <v>7</v>
      </c>
      <c r="W599" t="s">
        <v>182</v>
      </c>
      <c r="X599">
        <v>2</v>
      </c>
      <c r="Y599" t="s">
        <v>182</v>
      </c>
      <c r="Z599" t="s">
        <v>182</v>
      </c>
      <c r="AA599" t="s">
        <v>182</v>
      </c>
      <c r="AB599" t="s">
        <v>182</v>
      </c>
      <c r="AC599">
        <v>57</v>
      </c>
      <c r="AD599">
        <v>2</v>
      </c>
      <c r="AE599">
        <v>1</v>
      </c>
      <c r="AF599">
        <v>2</v>
      </c>
      <c r="AG599" t="s">
        <v>182</v>
      </c>
      <c r="AH599" t="s">
        <v>182</v>
      </c>
      <c r="AI599" t="s">
        <v>182</v>
      </c>
      <c r="AJ599">
        <v>1</v>
      </c>
      <c r="AK599" t="s">
        <v>182</v>
      </c>
      <c r="AL599" t="s">
        <v>182</v>
      </c>
      <c r="AM599" t="s">
        <v>182</v>
      </c>
      <c r="AN599" t="s">
        <v>182</v>
      </c>
      <c r="AO599" t="b">
        <v>1</v>
      </c>
      <c r="AQ599" s="10">
        <f t="shared" si="18"/>
        <v>56499149.038499996</v>
      </c>
      <c r="AR599" s="10">
        <f t="shared" si="19"/>
        <v>8519712.9502499998</v>
      </c>
    </row>
    <row r="600" spans="1:44" x14ac:dyDescent="0.3">
      <c r="A600">
        <v>599</v>
      </c>
      <c r="B600">
        <v>11</v>
      </c>
      <c r="C600">
        <v>1</v>
      </c>
      <c r="D600">
        <v>28.5</v>
      </c>
      <c r="E600">
        <v>0.5</v>
      </c>
      <c r="F600">
        <v>298937.2965</v>
      </c>
      <c r="G600">
        <v>2019207</v>
      </c>
      <c r="H600">
        <v>24061</v>
      </c>
      <c r="I600">
        <v>1019</v>
      </c>
      <c r="J600" t="s">
        <v>180</v>
      </c>
      <c r="K600" t="s">
        <v>181</v>
      </c>
      <c r="L600" t="s">
        <v>180</v>
      </c>
      <c r="M600">
        <v>126417</v>
      </c>
      <c r="N600">
        <v>1</v>
      </c>
      <c r="O600">
        <v>18</v>
      </c>
      <c r="P600">
        <v>219</v>
      </c>
      <c r="Q600">
        <v>28.5</v>
      </c>
      <c r="R600">
        <v>4</v>
      </c>
      <c r="S600">
        <v>1</v>
      </c>
      <c r="T600" t="s">
        <v>182</v>
      </c>
      <c r="U600" t="s">
        <v>182</v>
      </c>
      <c r="V600" t="s">
        <v>7</v>
      </c>
      <c r="W600" t="s">
        <v>182</v>
      </c>
      <c r="X600">
        <v>4</v>
      </c>
      <c r="Y600" t="s">
        <v>182</v>
      </c>
      <c r="Z600" t="s">
        <v>182</v>
      </c>
      <c r="AA600" s="47">
        <v>6.0000000000000002E-6</v>
      </c>
      <c r="AB600" t="s">
        <v>182</v>
      </c>
      <c r="AC600">
        <v>56</v>
      </c>
      <c r="AD600">
        <v>2</v>
      </c>
      <c r="AE600">
        <v>1</v>
      </c>
      <c r="AF600">
        <v>1</v>
      </c>
      <c r="AG600" t="s">
        <v>182</v>
      </c>
      <c r="AH600" t="s">
        <v>182</v>
      </c>
      <c r="AI600" t="s">
        <v>182</v>
      </c>
      <c r="AJ600">
        <v>1</v>
      </c>
      <c r="AK600" t="s">
        <v>182</v>
      </c>
      <c r="AL600" t="s">
        <v>182</v>
      </c>
      <c r="AM600" t="s">
        <v>182</v>
      </c>
      <c r="AN600" t="s">
        <v>182</v>
      </c>
      <c r="AO600" t="b">
        <v>1</v>
      </c>
      <c r="AQ600" s="10">
        <f t="shared" si="18"/>
        <v>65467267.933499999</v>
      </c>
      <c r="AR600" s="10">
        <f t="shared" si="19"/>
        <v>8519712.9502499998</v>
      </c>
    </row>
    <row r="601" spans="1:44" x14ac:dyDescent="0.3">
      <c r="A601">
        <v>600</v>
      </c>
      <c r="B601">
        <v>11</v>
      </c>
      <c r="C601">
        <v>1</v>
      </c>
      <c r="D601">
        <v>28.5</v>
      </c>
      <c r="E601">
        <v>0.5</v>
      </c>
      <c r="F601">
        <v>298937.2965</v>
      </c>
      <c r="G601">
        <v>2019207</v>
      </c>
      <c r="H601">
        <v>24061</v>
      </c>
      <c r="I601">
        <v>1019</v>
      </c>
      <c r="J601" t="s">
        <v>180</v>
      </c>
      <c r="K601" t="s">
        <v>181</v>
      </c>
      <c r="L601" t="s">
        <v>180</v>
      </c>
      <c r="M601">
        <v>126417</v>
      </c>
      <c r="N601">
        <v>1</v>
      </c>
      <c r="O601">
        <v>48</v>
      </c>
      <c r="P601">
        <v>211</v>
      </c>
      <c r="Q601">
        <v>28.5</v>
      </c>
      <c r="R601">
        <v>5</v>
      </c>
      <c r="S601">
        <v>1</v>
      </c>
      <c r="T601" t="s">
        <v>182</v>
      </c>
      <c r="U601" t="s">
        <v>182</v>
      </c>
      <c r="V601" t="s">
        <v>7</v>
      </c>
      <c r="W601" t="s">
        <v>182</v>
      </c>
      <c r="X601">
        <v>1</v>
      </c>
      <c r="Y601" t="s">
        <v>182</v>
      </c>
      <c r="Z601" t="s">
        <v>182</v>
      </c>
      <c r="AA601" s="47">
        <v>1.5999999999999999E-5</v>
      </c>
      <c r="AB601" t="s">
        <v>182</v>
      </c>
      <c r="AC601">
        <v>57</v>
      </c>
      <c r="AD601">
        <v>2</v>
      </c>
      <c r="AE601">
        <v>1</v>
      </c>
      <c r="AF601">
        <v>1</v>
      </c>
      <c r="AG601" t="s">
        <v>182</v>
      </c>
      <c r="AH601" t="s">
        <v>182</v>
      </c>
      <c r="AI601" t="s">
        <v>182</v>
      </c>
      <c r="AJ601">
        <v>1</v>
      </c>
      <c r="AK601" t="s">
        <v>182</v>
      </c>
      <c r="AL601" t="s">
        <v>182</v>
      </c>
      <c r="AM601" t="s">
        <v>182</v>
      </c>
      <c r="AN601" t="s">
        <v>182</v>
      </c>
      <c r="AO601" t="b">
        <v>1</v>
      </c>
      <c r="AQ601" s="10">
        <f t="shared" si="18"/>
        <v>63075769.561499998</v>
      </c>
      <c r="AR601" s="10">
        <f t="shared" si="19"/>
        <v>8519712.9502499998</v>
      </c>
    </row>
    <row r="602" spans="1:44" x14ac:dyDescent="0.3">
      <c r="A602">
        <v>601</v>
      </c>
      <c r="B602">
        <v>11</v>
      </c>
      <c r="C602">
        <v>1</v>
      </c>
      <c r="D602">
        <v>28.5</v>
      </c>
      <c r="E602">
        <v>0.5</v>
      </c>
      <c r="F602">
        <v>298937.2965</v>
      </c>
      <c r="G602">
        <v>2019207</v>
      </c>
      <c r="H602">
        <v>24061</v>
      </c>
      <c r="I602">
        <v>1019</v>
      </c>
      <c r="J602" t="s">
        <v>180</v>
      </c>
      <c r="K602" t="s">
        <v>181</v>
      </c>
      <c r="L602" t="s">
        <v>180</v>
      </c>
      <c r="M602">
        <v>126417</v>
      </c>
      <c r="N602">
        <v>1</v>
      </c>
      <c r="O602">
        <v>57</v>
      </c>
      <c r="P602">
        <v>171</v>
      </c>
      <c r="Q602">
        <v>28.5</v>
      </c>
      <c r="R602">
        <v>4</v>
      </c>
      <c r="S602">
        <v>1</v>
      </c>
      <c r="T602" t="s">
        <v>182</v>
      </c>
      <c r="U602" t="s">
        <v>182</v>
      </c>
      <c r="V602" t="s">
        <v>7</v>
      </c>
      <c r="W602" t="s">
        <v>182</v>
      </c>
      <c r="X602">
        <v>4</v>
      </c>
      <c r="Y602" t="s">
        <v>182</v>
      </c>
      <c r="Z602" t="s">
        <v>182</v>
      </c>
      <c r="AA602" s="47">
        <v>6.0000000000000002E-6</v>
      </c>
      <c r="AB602" t="s">
        <v>182</v>
      </c>
      <c r="AC602">
        <v>56</v>
      </c>
      <c r="AD602">
        <v>2</v>
      </c>
      <c r="AE602">
        <v>1</v>
      </c>
      <c r="AF602">
        <v>1</v>
      </c>
      <c r="AG602" t="s">
        <v>182</v>
      </c>
      <c r="AH602" t="s">
        <v>182</v>
      </c>
      <c r="AI602" t="s">
        <v>182</v>
      </c>
      <c r="AJ602">
        <v>1</v>
      </c>
      <c r="AK602" t="s">
        <v>182</v>
      </c>
      <c r="AL602" t="s">
        <v>182</v>
      </c>
      <c r="AM602" t="s">
        <v>182</v>
      </c>
      <c r="AN602" t="s">
        <v>182</v>
      </c>
      <c r="AO602" t="b">
        <v>1</v>
      </c>
      <c r="AQ602" s="10">
        <f t="shared" si="18"/>
        <v>51118277.701499999</v>
      </c>
      <c r="AR602" s="10">
        <f t="shared" si="19"/>
        <v>8519712.9502499998</v>
      </c>
    </row>
    <row r="603" spans="1:44" x14ac:dyDescent="0.3">
      <c r="A603">
        <v>602</v>
      </c>
      <c r="B603">
        <v>11</v>
      </c>
      <c r="C603">
        <v>1</v>
      </c>
      <c r="D603">
        <v>28.5</v>
      </c>
      <c r="E603">
        <v>0.5</v>
      </c>
      <c r="F603">
        <v>298937.2965</v>
      </c>
      <c r="G603">
        <v>2019207</v>
      </c>
      <c r="H603">
        <v>24067</v>
      </c>
      <c r="I603">
        <v>1019</v>
      </c>
      <c r="J603" t="s">
        <v>180</v>
      </c>
      <c r="K603" t="s">
        <v>181</v>
      </c>
      <c r="L603" t="s">
        <v>180</v>
      </c>
      <c r="M603">
        <v>126417</v>
      </c>
      <c r="N603">
        <v>1</v>
      </c>
      <c r="O603">
        <v>11</v>
      </c>
      <c r="P603">
        <v>201</v>
      </c>
      <c r="Q603">
        <v>28.5</v>
      </c>
      <c r="R603">
        <v>11</v>
      </c>
      <c r="S603">
        <v>2</v>
      </c>
      <c r="T603" t="s">
        <v>182</v>
      </c>
      <c r="U603" t="s">
        <v>182</v>
      </c>
      <c r="V603" t="s">
        <v>7</v>
      </c>
      <c r="W603" t="s">
        <v>182</v>
      </c>
      <c r="X603">
        <v>3</v>
      </c>
      <c r="Y603" t="s">
        <v>182</v>
      </c>
      <c r="Z603" t="s">
        <v>182</v>
      </c>
      <c r="AA603">
        <v>5.0000000000000001E-3</v>
      </c>
      <c r="AB603" t="s">
        <v>182</v>
      </c>
      <c r="AC603">
        <v>57</v>
      </c>
      <c r="AD603">
        <v>2</v>
      </c>
      <c r="AE603">
        <v>1</v>
      </c>
      <c r="AF603">
        <v>2</v>
      </c>
      <c r="AG603" t="s">
        <v>182</v>
      </c>
      <c r="AH603" t="s">
        <v>182</v>
      </c>
      <c r="AI603" t="s">
        <v>182</v>
      </c>
      <c r="AJ603">
        <v>2</v>
      </c>
      <c r="AK603" t="s">
        <v>182</v>
      </c>
      <c r="AL603" t="s">
        <v>182</v>
      </c>
      <c r="AM603" t="s">
        <v>182</v>
      </c>
      <c r="AN603" t="s">
        <v>182</v>
      </c>
      <c r="AO603" t="b">
        <v>1</v>
      </c>
      <c r="AQ603" s="10">
        <f t="shared" si="18"/>
        <v>60086396.596500002</v>
      </c>
      <c r="AR603" s="10">
        <f t="shared" si="19"/>
        <v>8519712.9502499998</v>
      </c>
    </row>
    <row r="604" spans="1:44" x14ac:dyDescent="0.3">
      <c r="A604">
        <v>603</v>
      </c>
      <c r="B604">
        <v>11</v>
      </c>
      <c r="C604">
        <v>1</v>
      </c>
      <c r="D604">
        <v>28.5</v>
      </c>
      <c r="E604">
        <v>0.5</v>
      </c>
      <c r="F604">
        <v>298937.2965</v>
      </c>
      <c r="G604">
        <v>2019207</v>
      </c>
      <c r="H604">
        <v>24067</v>
      </c>
      <c r="I604">
        <v>1019</v>
      </c>
      <c r="J604" t="s">
        <v>180</v>
      </c>
      <c r="K604" t="s">
        <v>181</v>
      </c>
      <c r="L604" t="s">
        <v>180</v>
      </c>
      <c r="M604">
        <v>126417</v>
      </c>
      <c r="N604">
        <v>1</v>
      </c>
      <c r="O604">
        <v>17</v>
      </c>
      <c r="P604">
        <v>208</v>
      </c>
      <c r="Q604">
        <v>28.5</v>
      </c>
      <c r="R604">
        <v>9</v>
      </c>
      <c r="S604">
        <v>2</v>
      </c>
      <c r="T604" t="s">
        <v>182</v>
      </c>
      <c r="U604" t="s">
        <v>182</v>
      </c>
      <c r="V604" t="s">
        <v>7</v>
      </c>
      <c r="W604" t="s">
        <v>182</v>
      </c>
      <c r="X604">
        <v>3</v>
      </c>
      <c r="Y604" t="s">
        <v>182</v>
      </c>
      <c r="Z604" t="s">
        <v>182</v>
      </c>
      <c r="AA604">
        <v>4.0000000000000001E-3</v>
      </c>
      <c r="AB604" t="s">
        <v>182</v>
      </c>
      <c r="AC604">
        <v>57</v>
      </c>
      <c r="AD604">
        <v>2</v>
      </c>
      <c r="AE604">
        <v>1</v>
      </c>
      <c r="AF604">
        <v>1</v>
      </c>
      <c r="AG604" t="s">
        <v>182</v>
      </c>
      <c r="AH604" t="s">
        <v>182</v>
      </c>
      <c r="AI604" t="s">
        <v>182</v>
      </c>
      <c r="AJ604">
        <v>2</v>
      </c>
      <c r="AK604" t="s">
        <v>182</v>
      </c>
      <c r="AL604" t="s">
        <v>182</v>
      </c>
      <c r="AM604" t="s">
        <v>182</v>
      </c>
      <c r="AN604" t="s">
        <v>182</v>
      </c>
      <c r="AO604" t="b">
        <v>1</v>
      </c>
      <c r="AQ604" s="10">
        <f t="shared" si="18"/>
        <v>62178957.671999998</v>
      </c>
      <c r="AR604" s="10">
        <f t="shared" si="19"/>
        <v>8519712.9502499998</v>
      </c>
    </row>
    <row r="605" spans="1:44" x14ac:dyDescent="0.3">
      <c r="A605">
        <v>604</v>
      </c>
      <c r="B605">
        <v>11</v>
      </c>
      <c r="C605">
        <v>1</v>
      </c>
      <c r="D605">
        <v>28.5</v>
      </c>
      <c r="E605">
        <v>0.5</v>
      </c>
      <c r="F605">
        <v>298937.2965</v>
      </c>
      <c r="G605">
        <v>2019207</v>
      </c>
      <c r="H605">
        <v>24067</v>
      </c>
      <c r="I605">
        <v>1019</v>
      </c>
      <c r="J605" t="s">
        <v>180</v>
      </c>
      <c r="K605" t="s">
        <v>181</v>
      </c>
      <c r="L605" t="s">
        <v>180</v>
      </c>
      <c r="M605">
        <v>126417</v>
      </c>
      <c r="N605">
        <v>1</v>
      </c>
      <c r="O605">
        <v>39</v>
      </c>
      <c r="P605">
        <v>216</v>
      </c>
      <c r="Q605">
        <v>28.5</v>
      </c>
      <c r="R605">
        <v>4</v>
      </c>
      <c r="S605">
        <v>1</v>
      </c>
      <c r="T605" t="s">
        <v>182</v>
      </c>
      <c r="U605" t="s">
        <v>182</v>
      </c>
      <c r="V605" t="s">
        <v>7</v>
      </c>
      <c r="W605" t="s">
        <v>182</v>
      </c>
      <c r="X605">
        <v>2</v>
      </c>
      <c r="Y605" t="s">
        <v>182</v>
      </c>
      <c r="Z605" t="s">
        <v>182</v>
      </c>
      <c r="AA605">
        <v>6.0000000000000001E-3</v>
      </c>
      <c r="AB605" t="s">
        <v>182</v>
      </c>
      <c r="AC605">
        <v>56</v>
      </c>
      <c r="AD605">
        <v>2</v>
      </c>
      <c r="AE605">
        <v>1</v>
      </c>
      <c r="AF605">
        <v>1</v>
      </c>
      <c r="AG605" t="s">
        <v>182</v>
      </c>
      <c r="AH605" t="s">
        <v>182</v>
      </c>
      <c r="AI605" t="s">
        <v>182</v>
      </c>
      <c r="AJ605">
        <v>1</v>
      </c>
      <c r="AK605" t="s">
        <v>182</v>
      </c>
      <c r="AL605" t="s">
        <v>182</v>
      </c>
      <c r="AM605" t="s">
        <v>182</v>
      </c>
      <c r="AN605" t="s">
        <v>182</v>
      </c>
      <c r="AO605" t="b">
        <v>1</v>
      </c>
      <c r="AQ605" s="10">
        <f t="shared" si="18"/>
        <v>64570456.044</v>
      </c>
      <c r="AR605" s="10">
        <f t="shared" si="19"/>
        <v>8519712.9502499998</v>
      </c>
    </row>
    <row r="606" spans="1:44" x14ac:dyDescent="0.3">
      <c r="A606">
        <v>605</v>
      </c>
      <c r="B606">
        <v>11</v>
      </c>
      <c r="C606">
        <v>1</v>
      </c>
      <c r="D606">
        <v>28.5</v>
      </c>
      <c r="E606">
        <v>0.5</v>
      </c>
      <c r="F606">
        <v>298937.2965</v>
      </c>
      <c r="G606">
        <v>2019207</v>
      </c>
      <c r="H606">
        <v>24067</v>
      </c>
      <c r="I606">
        <v>1019</v>
      </c>
      <c r="J606" t="s">
        <v>180</v>
      </c>
      <c r="K606" t="s">
        <v>181</v>
      </c>
      <c r="L606" t="s">
        <v>180</v>
      </c>
      <c r="M606">
        <v>126417</v>
      </c>
      <c r="N606">
        <v>1</v>
      </c>
      <c r="O606">
        <v>43</v>
      </c>
      <c r="P606">
        <v>201</v>
      </c>
      <c r="Q606">
        <v>28.5</v>
      </c>
      <c r="R606">
        <v>5</v>
      </c>
      <c r="S606">
        <v>2</v>
      </c>
      <c r="T606" t="s">
        <v>182</v>
      </c>
      <c r="U606" t="s">
        <v>182</v>
      </c>
      <c r="V606" t="s">
        <v>7</v>
      </c>
      <c r="W606" t="s">
        <v>182</v>
      </c>
      <c r="X606">
        <v>4</v>
      </c>
      <c r="Y606" t="s">
        <v>182</v>
      </c>
      <c r="Z606" t="s">
        <v>182</v>
      </c>
      <c r="AA606">
        <v>6.0000000000000001E-3</v>
      </c>
      <c r="AB606" t="s">
        <v>182</v>
      </c>
      <c r="AC606">
        <v>57</v>
      </c>
      <c r="AD606">
        <v>2</v>
      </c>
      <c r="AE606">
        <v>1</v>
      </c>
      <c r="AF606">
        <v>1</v>
      </c>
      <c r="AG606" t="s">
        <v>182</v>
      </c>
      <c r="AH606" t="s">
        <v>182</v>
      </c>
      <c r="AI606" t="s">
        <v>182</v>
      </c>
      <c r="AJ606">
        <v>1</v>
      </c>
      <c r="AK606" t="s">
        <v>182</v>
      </c>
      <c r="AL606" t="s">
        <v>182</v>
      </c>
      <c r="AM606" t="s">
        <v>182</v>
      </c>
      <c r="AN606" t="s">
        <v>182</v>
      </c>
      <c r="AO606" t="b">
        <v>1</v>
      </c>
      <c r="AQ606" s="10">
        <f t="shared" si="18"/>
        <v>60086396.596500002</v>
      </c>
      <c r="AR606" s="10">
        <f t="shared" si="19"/>
        <v>8519712.9502499998</v>
      </c>
    </row>
    <row r="607" spans="1:44" x14ac:dyDescent="0.3">
      <c r="A607">
        <v>606</v>
      </c>
      <c r="B607">
        <v>11</v>
      </c>
      <c r="C607">
        <v>1</v>
      </c>
      <c r="D607">
        <v>28.5</v>
      </c>
      <c r="E607">
        <v>0.5</v>
      </c>
      <c r="F607">
        <v>298937.2965</v>
      </c>
      <c r="G607">
        <v>2019207</v>
      </c>
      <c r="H607">
        <v>24067</v>
      </c>
      <c r="I607">
        <v>1019</v>
      </c>
      <c r="J607" t="s">
        <v>180</v>
      </c>
      <c r="K607" t="s">
        <v>181</v>
      </c>
      <c r="L607" t="s">
        <v>180</v>
      </c>
      <c r="M607">
        <v>126417</v>
      </c>
      <c r="N607">
        <v>1</v>
      </c>
      <c r="O607">
        <v>56</v>
      </c>
      <c r="P607">
        <v>253</v>
      </c>
      <c r="Q607">
        <v>28.5</v>
      </c>
      <c r="R607">
        <v>5</v>
      </c>
      <c r="S607">
        <v>2</v>
      </c>
      <c r="T607" t="s">
        <v>182</v>
      </c>
      <c r="U607" t="s">
        <v>182</v>
      </c>
      <c r="V607" t="s">
        <v>7</v>
      </c>
      <c r="W607" t="s">
        <v>182</v>
      </c>
      <c r="X607">
        <v>4</v>
      </c>
      <c r="Y607" t="s">
        <v>182</v>
      </c>
      <c r="Z607" t="s">
        <v>182</v>
      </c>
      <c r="AA607">
        <v>6.0000000000000001E-3</v>
      </c>
      <c r="AB607" t="s">
        <v>182</v>
      </c>
      <c r="AC607">
        <v>57</v>
      </c>
      <c r="AD607">
        <v>2</v>
      </c>
      <c r="AE607">
        <v>1</v>
      </c>
      <c r="AF607">
        <v>1</v>
      </c>
      <c r="AG607" t="s">
        <v>182</v>
      </c>
      <c r="AH607" t="s">
        <v>182</v>
      </c>
      <c r="AI607" t="s">
        <v>182</v>
      </c>
      <c r="AJ607">
        <v>1</v>
      </c>
      <c r="AK607" t="s">
        <v>182</v>
      </c>
      <c r="AL607" t="s">
        <v>182</v>
      </c>
      <c r="AM607" t="s">
        <v>182</v>
      </c>
      <c r="AN607" t="s">
        <v>182</v>
      </c>
      <c r="AO607" t="b">
        <v>1</v>
      </c>
      <c r="AQ607" s="10">
        <f t="shared" si="18"/>
        <v>75631136.014499992</v>
      </c>
      <c r="AR607" s="10">
        <f t="shared" si="19"/>
        <v>8519712.9502499998</v>
      </c>
    </row>
    <row r="608" spans="1:44" x14ac:dyDescent="0.3">
      <c r="A608">
        <v>607</v>
      </c>
      <c r="B608">
        <v>11</v>
      </c>
      <c r="C608">
        <v>1</v>
      </c>
      <c r="D608">
        <v>28.5</v>
      </c>
      <c r="E608">
        <v>0.5</v>
      </c>
      <c r="F608">
        <v>298937.2965</v>
      </c>
      <c r="G608">
        <v>2019207</v>
      </c>
      <c r="H608">
        <v>24067</v>
      </c>
      <c r="I608">
        <v>1019</v>
      </c>
      <c r="J608" t="s">
        <v>180</v>
      </c>
      <c r="K608" t="s">
        <v>181</v>
      </c>
      <c r="L608" t="s">
        <v>180</v>
      </c>
      <c r="M608">
        <v>126417</v>
      </c>
      <c r="N608">
        <v>1</v>
      </c>
      <c r="O608">
        <v>64</v>
      </c>
      <c r="P608">
        <v>190</v>
      </c>
      <c r="Q608">
        <v>28.5</v>
      </c>
      <c r="R608">
        <v>4</v>
      </c>
      <c r="S608">
        <v>1</v>
      </c>
      <c r="T608" t="s">
        <v>182</v>
      </c>
      <c r="U608" t="s">
        <v>182</v>
      </c>
      <c r="V608" t="s">
        <v>7</v>
      </c>
      <c r="W608" t="s">
        <v>182</v>
      </c>
      <c r="X608">
        <v>2</v>
      </c>
      <c r="Y608" t="s">
        <v>182</v>
      </c>
      <c r="Z608" t="s">
        <v>182</v>
      </c>
      <c r="AA608">
        <v>6.0000000000000001E-3</v>
      </c>
      <c r="AB608" t="s">
        <v>182</v>
      </c>
      <c r="AC608">
        <v>56</v>
      </c>
      <c r="AD608">
        <v>2</v>
      </c>
      <c r="AE608">
        <v>1</v>
      </c>
      <c r="AF608">
        <v>1</v>
      </c>
      <c r="AG608" t="s">
        <v>182</v>
      </c>
      <c r="AH608" t="s">
        <v>182</v>
      </c>
      <c r="AI608" t="s">
        <v>182</v>
      </c>
      <c r="AJ608">
        <v>1</v>
      </c>
      <c r="AK608" t="s">
        <v>182</v>
      </c>
      <c r="AL608" t="s">
        <v>182</v>
      </c>
      <c r="AM608" t="s">
        <v>182</v>
      </c>
      <c r="AN608" t="s">
        <v>182</v>
      </c>
      <c r="AO608" t="b">
        <v>1</v>
      </c>
      <c r="AQ608" s="10">
        <f t="shared" si="18"/>
        <v>56798086.335000001</v>
      </c>
      <c r="AR608" s="10">
        <f t="shared" si="19"/>
        <v>8519712.9502499998</v>
      </c>
    </row>
    <row r="609" spans="1:44" x14ac:dyDescent="0.3">
      <c r="A609">
        <v>608</v>
      </c>
      <c r="B609">
        <v>11</v>
      </c>
      <c r="C609">
        <v>1</v>
      </c>
      <c r="D609">
        <v>28.5</v>
      </c>
      <c r="E609">
        <v>0.5</v>
      </c>
      <c r="F609">
        <v>298937.2965</v>
      </c>
      <c r="G609">
        <v>2019207</v>
      </c>
      <c r="H609">
        <v>24073</v>
      </c>
      <c r="I609">
        <v>1019</v>
      </c>
      <c r="J609" t="s">
        <v>180</v>
      </c>
      <c r="K609" t="s">
        <v>181</v>
      </c>
      <c r="L609" t="s">
        <v>180</v>
      </c>
      <c r="M609">
        <v>126417</v>
      </c>
      <c r="N609">
        <v>1</v>
      </c>
      <c r="O609">
        <v>3</v>
      </c>
      <c r="P609">
        <v>196</v>
      </c>
      <c r="Q609">
        <v>28.5</v>
      </c>
      <c r="R609">
        <v>6</v>
      </c>
      <c r="S609">
        <v>2</v>
      </c>
      <c r="T609" t="s">
        <v>182</v>
      </c>
      <c r="U609" t="s">
        <v>182</v>
      </c>
      <c r="V609" t="s">
        <v>7</v>
      </c>
      <c r="W609" t="s">
        <v>182</v>
      </c>
      <c r="X609">
        <v>2</v>
      </c>
      <c r="Y609" t="s">
        <v>182</v>
      </c>
      <c r="Z609" t="s">
        <v>182</v>
      </c>
      <c r="AA609">
        <v>4.0000000000000001E-3</v>
      </c>
      <c r="AB609" t="s">
        <v>182</v>
      </c>
      <c r="AC609">
        <v>57</v>
      </c>
      <c r="AD609">
        <v>2</v>
      </c>
      <c r="AE609">
        <v>1</v>
      </c>
      <c r="AF609">
        <v>2</v>
      </c>
      <c r="AG609" t="s">
        <v>182</v>
      </c>
      <c r="AH609" t="s">
        <v>182</v>
      </c>
      <c r="AI609" t="s">
        <v>182</v>
      </c>
      <c r="AJ609">
        <v>1</v>
      </c>
      <c r="AK609" t="s">
        <v>182</v>
      </c>
      <c r="AL609" t="s">
        <v>182</v>
      </c>
      <c r="AM609" t="s">
        <v>182</v>
      </c>
      <c r="AN609" t="s">
        <v>182</v>
      </c>
      <c r="AO609" t="b">
        <v>1</v>
      </c>
      <c r="AQ609" s="10">
        <f t="shared" si="18"/>
        <v>58591710.114</v>
      </c>
      <c r="AR609" s="10">
        <f t="shared" si="19"/>
        <v>8519712.9502499998</v>
      </c>
    </row>
    <row r="610" spans="1:44" x14ac:dyDescent="0.3">
      <c r="A610">
        <v>609</v>
      </c>
      <c r="B610">
        <v>11</v>
      </c>
      <c r="C610">
        <v>1</v>
      </c>
      <c r="D610">
        <v>28.5</v>
      </c>
      <c r="E610">
        <v>0.5</v>
      </c>
      <c r="F610">
        <v>298937.2965</v>
      </c>
      <c r="G610">
        <v>2019207</v>
      </c>
      <c r="H610">
        <v>24073</v>
      </c>
      <c r="I610">
        <v>1019</v>
      </c>
      <c r="J610" t="s">
        <v>180</v>
      </c>
      <c r="K610" t="s">
        <v>181</v>
      </c>
      <c r="L610" t="s">
        <v>180</v>
      </c>
      <c r="M610">
        <v>126417</v>
      </c>
      <c r="N610">
        <v>1</v>
      </c>
      <c r="O610">
        <v>16</v>
      </c>
      <c r="P610">
        <v>199</v>
      </c>
      <c r="Q610">
        <v>28.5</v>
      </c>
      <c r="R610">
        <v>9</v>
      </c>
      <c r="S610">
        <v>2</v>
      </c>
      <c r="T610" t="s">
        <v>182</v>
      </c>
      <c r="U610" t="s">
        <v>182</v>
      </c>
      <c r="V610" t="s">
        <v>7</v>
      </c>
      <c r="W610" t="s">
        <v>182</v>
      </c>
      <c r="X610">
        <v>2</v>
      </c>
      <c r="Y610" t="s">
        <v>182</v>
      </c>
      <c r="Z610" t="s">
        <v>182</v>
      </c>
      <c r="AA610">
        <v>2E-3</v>
      </c>
      <c r="AB610" t="s">
        <v>182</v>
      </c>
      <c r="AC610">
        <v>56</v>
      </c>
      <c r="AD610">
        <v>2</v>
      </c>
      <c r="AE610">
        <v>1</v>
      </c>
      <c r="AF610">
        <v>2</v>
      </c>
      <c r="AG610" t="s">
        <v>182</v>
      </c>
      <c r="AH610" t="s">
        <v>182</v>
      </c>
      <c r="AI610" t="s">
        <v>182</v>
      </c>
      <c r="AJ610">
        <v>2</v>
      </c>
      <c r="AK610" t="s">
        <v>182</v>
      </c>
      <c r="AL610" t="s">
        <v>182</v>
      </c>
      <c r="AM610" t="s">
        <v>182</v>
      </c>
      <c r="AN610" t="s">
        <v>182</v>
      </c>
      <c r="AO610" t="b">
        <v>1</v>
      </c>
      <c r="AQ610" s="10">
        <f t="shared" si="18"/>
        <v>59488522.0035</v>
      </c>
      <c r="AR610" s="10">
        <f t="shared" si="19"/>
        <v>8519712.9502499998</v>
      </c>
    </row>
    <row r="611" spans="1:44" x14ac:dyDescent="0.3">
      <c r="A611">
        <v>610</v>
      </c>
      <c r="B611">
        <v>11</v>
      </c>
      <c r="C611">
        <v>1</v>
      </c>
      <c r="D611">
        <v>28.5</v>
      </c>
      <c r="E611">
        <v>0.5</v>
      </c>
      <c r="F611">
        <v>298937.2965</v>
      </c>
      <c r="G611">
        <v>2019207</v>
      </c>
      <c r="H611">
        <v>24073</v>
      </c>
      <c r="I611">
        <v>1019</v>
      </c>
      <c r="J611" t="s">
        <v>180</v>
      </c>
      <c r="K611" t="s">
        <v>181</v>
      </c>
      <c r="L611" t="s">
        <v>180</v>
      </c>
      <c r="M611">
        <v>126417</v>
      </c>
      <c r="N611">
        <v>1</v>
      </c>
      <c r="O611">
        <v>20</v>
      </c>
      <c r="P611">
        <v>195</v>
      </c>
      <c r="Q611">
        <v>28.5</v>
      </c>
      <c r="R611">
        <v>6</v>
      </c>
      <c r="S611">
        <v>1</v>
      </c>
      <c r="T611" t="s">
        <v>182</v>
      </c>
      <c r="U611" t="s">
        <v>182</v>
      </c>
      <c r="V611" t="s">
        <v>7</v>
      </c>
      <c r="W611" t="s">
        <v>182</v>
      </c>
      <c r="X611">
        <v>3</v>
      </c>
      <c r="Y611" t="s">
        <v>182</v>
      </c>
      <c r="Z611" t="s">
        <v>182</v>
      </c>
      <c r="AA611" t="s">
        <v>182</v>
      </c>
      <c r="AB611" t="s">
        <v>182</v>
      </c>
      <c r="AC611">
        <v>57</v>
      </c>
      <c r="AD611">
        <v>2</v>
      </c>
      <c r="AE611">
        <v>1</v>
      </c>
      <c r="AF611">
        <v>1</v>
      </c>
      <c r="AG611" t="s">
        <v>182</v>
      </c>
      <c r="AH611" t="s">
        <v>182</v>
      </c>
      <c r="AI611" t="s">
        <v>182</v>
      </c>
      <c r="AJ611">
        <v>1</v>
      </c>
      <c r="AK611" t="s">
        <v>182</v>
      </c>
      <c r="AL611" t="s">
        <v>182</v>
      </c>
      <c r="AM611" t="s">
        <v>182</v>
      </c>
      <c r="AN611" t="s">
        <v>182</v>
      </c>
      <c r="AO611" t="b">
        <v>1</v>
      </c>
      <c r="AQ611" s="10">
        <f t="shared" si="18"/>
        <v>58292772.817500003</v>
      </c>
      <c r="AR611" s="10">
        <f t="shared" si="19"/>
        <v>8519712.9502499998</v>
      </c>
    </row>
    <row r="612" spans="1:44" x14ac:dyDescent="0.3">
      <c r="A612">
        <v>611</v>
      </c>
      <c r="B612">
        <v>11</v>
      </c>
      <c r="C612">
        <v>1</v>
      </c>
      <c r="D612">
        <v>28.5</v>
      </c>
      <c r="E612">
        <v>0.5</v>
      </c>
      <c r="F612">
        <v>298937.2965</v>
      </c>
      <c r="G612">
        <v>2019207</v>
      </c>
      <c r="H612">
        <v>24073</v>
      </c>
      <c r="I612">
        <v>1019</v>
      </c>
      <c r="J612" t="s">
        <v>180</v>
      </c>
      <c r="K612" t="s">
        <v>181</v>
      </c>
      <c r="L612" t="s">
        <v>180</v>
      </c>
      <c r="M612">
        <v>126417</v>
      </c>
      <c r="N612">
        <v>1</v>
      </c>
      <c r="O612">
        <v>56</v>
      </c>
      <c r="P612">
        <v>190</v>
      </c>
      <c r="Q612">
        <v>28.5</v>
      </c>
      <c r="R612">
        <v>6</v>
      </c>
      <c r="S612">
        <v>1</v>
      </c>
      <c r="T612" t="s">
        <v>182</v>
      </c>
      <c r="U612" t="s">
        <v>182</v>
      </c>
      <c r="V612" t="s">
        <v>7</v>
      </c>
      <c r="W612" t="s">
        <v>182</v>
      </c>
      <c r="X612">
        <v>3</v>
      </c>
      <c r="Y612" t="s">
        <v>182</v>
      </c>
      <c r="Z612" t="s">
        <v>182</v>
      </c>
      <c r="AA612" t="s">
        <v>182</v>
      </c>
      <c r="AB612" t="s">
        <v>182</v>
      </c>
      <c r="AC612">
        <v>57</v>
      </c>
      <c r="AD612">
        <v>2</v>
      </c>
      <c r="AE612">
        <v>1</v>
      </c>
      <c r="AF612">
        <v>1</v>
      </c>
      <c r="AG612" t="s">
        <v>182</v>
      </c>
      <c r="AH612" t="s">
        <v>182</v>
      </c>
      <c r="AI612" t="s">
        <v>182</v>
      </c>
      <c r="AJ612">
        <v>1</v>
      </c>
      <c r="AK612" t="s">
        <v>182</v>
      </c>
      <c r="AL612" t="s">
        <v>182</v>
      </c>
      <c r="AM612" t="s">
        <v>182</v>
      </c>
      <c r="AN612" t="s">
        <v>182</v>
      </c>
      <c r="AO612" t="b">
        <v>1</v>
      </c>
      <c r="AQ612" s="10">
        <f t="shared" si="18"/>
        <v>56798086.335000001</v>
      </c>
      <c r="AR612" s="10">
        <f t="shared" si="19"/>
        <v>8519712.9502499998</v>
      </c>
    </row>
    <row r="613" spans="1:44" x14ac:dyDescent="0.3">
      <c r="A613">
        <v>612</v>
      </c>
      <c r="B613">
        <v>11</v>
      </c>
      <c r="C613">
        <v>1</v>
      </c>
      <c r="D613">
        <v>28.5</v>
      </c>
      <c r="E613">
        <v>0.5</v>
      </c>
      <c r="F613">
        <v>298937.2965</v>
      </c>
      <c r="G613">
        <v>2019207</v>
      </c>
      <c r="H613">
        <v>24074</v>
      </c>
      <c r="I613">
        <v>1019</v>
      </c>
      <c r="J613" t="s">
        <v>180</v>
      </c>
      <c r="K613" t="s">
        <v>181</v>
      </c>
      <c r="L613" t="s">
        <v>180</v>
      </c>
      <c r="M613">
        <v>126417</v>
      </c>
      <c r="N613">
        <v>1</v>
      </c>
      <c r="O613">
        <v>17</v>
      </c>
      <c r="P613">
        <v>192</v>
      </c>
      <c r="Q613">
        <v>28.5</v>
      </c>
      <c r="R613">
        <v>6</v>
      </c>
      <c r="S613">
        <v>1</v>
      </c>
      <c r="T613" t="s">
        <v>182</v>
      </c>
      <c r="U613" t="s">
        <v>182</v>
      </c>
      <c r="V613" t="s">
        <v>7</v>
      </c>
      <c r="W613" t="s">
        <v>182</v>
      </c>
      <c r="X613">
        <v>3</v>
      </c>
      <c r="Y613" t="s">
        <v>182</v>
      </c>
      <c r="Z613" t="s">
        <v>182</v>
      </c>
      <c r="AA613">
        <v>4.0000000000000001E-3</v>
      </c>
      <c r="AB613" t="s">
        <v>182</v>
      </c>
      <c r="AC613">
        <v>57</v>
      </c>
      <c r="AD613">
        <v>2</v>
      </c>
      <c r="AE613">
        <v>1</v>
      </c>
      <c r="AF613">
        <v>1</v>
      </c>
      <c r="AG613" t="s">
        <v>182</v>
      </c>
      <c r="AH613" t="s">
        <v>182</v>
      </c>
      <c r="AI613" t="s">
        <v>182</v>
      </c>
      <c r="AJ613">
        <v>2</v>
      </c>
      <c r="AK613" t="s">
        <v>182</v>
      </c>
      <c r="AL613" t="s">
        <v>182</v>
      </c>
      <c r="AM613" t="s">
        <v>182</v>
      </c>
      <c r="AN613" t="s">
        <v>182</v>
      </c>
      <c r="AO613" t="b">
        <v>1</v>
      </c>
      <c r="AQ613" s="10">
        <f t="shared" si="18"/>
        <v>57395960.928000003</v>
      </c>
      <c r="AR613" s="10">
        <f t="shared" si="19"/>
        <v>8519712.9502499998</v>
      </c>
    </row>
    <row r="614" spans="1:44" x14ac:dyDescent="0.3">
      <c r="A614">
        <v>613</v>
      </c>
      <c r="B614">
        <v>11</v>
      </c>
      <c r="C614">
        <v>1</v>
      </c>
      <c r="D614">
        <v>28.5</v>
      </c>
      <c r="E614">
        <v>0.5</v>
      </c>
      <c r="F614">
        <v>298937.2965</v>
      </c>
      <c r="G614">
        <v>2019207</v>
      </c>
      <c r="H614">
        <v>24074</v>
      </c>
      <c r="I614">
        <v>1019</v>
      </c>
      <c r="J614" t="s">
        <v>180</v>
      </c>
      <c r="K614" t="s">
        <v>181</v>
      </c>
      <c r="L614" t="s">
        <v>180</v>
      </c>
      <c r="M614">
        <v>126417</v>
      </c>
      <c r="N614">
        <v>1</v>
      </c>
      <c r="O614">
        <v>20</v>
      </c>
      <c r="P614">
        <v>201</v>
      </c>
      <c r="Q614">
        <v>28.5</v>
      </c>
      <c r="R614">
        <v>5</v>
      </c>
      <c r="S614">
        <v>1</v>
      </c>
      <c r="T614" t="s">
        <v>182</v>
      </c>
      <c r="U614" t="s">
        <v>182</v>
      </c>
      <c r="V614" t="s">
        <v>7</v>
      </c>
      <c r="W614" t="s">
        <v>182</v>
      </c>
      <c r="X614">
        <v>4</v>
      </c>
      <c r="Y614" t="s">
        <v>182</v>
      </c>
      <c r="Z614" t="s">
        <v>182</v>
      </c>
      <c r="AA614">
        <v>5.0000000000000001E-3</v>
      </c>
      <c r="AB614" t="s">
        <v>182</v>
      </c>
      <c r="AC614">
        <v>57</v>
      </c>
      <c r="AD614">
        <v>2</v>
      </c>
      <c r="AE614">
        <v>1</v>
      </c>
      <c r="AF614">
        <v>1</v>
      </c>
      <c r="AG614" t="s">
        <v>182</v>
      </c>
      <c r="AH614" t="s">
        <v>182</v>
      </c>
      <c r="AI614" t="s">
        <v>182</v>
      </c>
      <c r="AJ614">
        <v>1</v>
      </c>
      <c r="AK614" t="s">
        <v>182</v>
      </c>
      <c r="AL614" t="s">
        <v>182</v>
      </c>
      <c r="AM614" t="s">
        <v>182</v>
      </c>
      <c r="AN614" t="s">
        <v>182</v>
      </c>
      <c r="AO614" t="b">
        <v>1</v>
      </c>
      <c r="AQ614" s="10">
        <f t="shared" si="18"/>
        <v>60086396.596500002</v>
      </c>
      <c r="AR614" s="10">
        <f t="shared" si="19"/>
        <v>8519712.9502499998</v>
      </c>
    </row>
    <row r="615" spans="1:44" x14ac:dyDescent="0.3">
      <c r="A615">
        <v>614</v>
      </c>
      <c r="B615">
        <v>11</v>
      </c>
      <c r="C615">
        <v>1</v>
      </c>
      <c r="D615">
        <v>28.5</v>
      </c>
      <c r="E615">
        <v>0.5</v>
      </c>
      <c r="F615">
        <v>298937.2965</v>
      </c>
      <c r="G615">
        <v>2019207</v>
      </c>
      <c r="H615">
        <v>24074</v>
      </c>
      <c r="I615">
        <v>1019</v>
      </c>
      <c r="J615" t="s">
        <v>180</v>
      </c>
      <c r="K615" t="s">
        <v>181</v>
      </c>
      <c r="L615" t="s">
        <v>180</v>
      </c>
      <c r="M615">
        <v>126417</v>
      </c>
      <c r="N615">
        <v>1</v>
      </c>
      <c r="O615">
        <v>23</v>
      </c>
      <c r="P615">
        <v>230</v>
      </c>
      <c r="Q615">
        <v>28.5</v>
      </c>
      <c r="R615">
        <v>7</v>
      </c>
      <c r="S615">
        <v>1</v>
      </c>
      <c r="T615" t="s">
        <v>182</v>
      </c>
      <c r="U615" t="s">
        <v>182</v>
      </c>
      <c r="V615" t="s">
        <v>7</v>
      </c>
      <c r="W615" t="s">
        <v>182</v>
      </c>
      <c r="X615">
        <v>4</v>
      </c>
      <c r="Y615" t="s">
        <v>182</v>
      </c>
      <c r="Z615" t="s">
        <v>182</v>
      </c>
      <c r="AA615">
        <v>7.0000000000000001E-3</v>
      </c>
      <c r="AB615" t="s">
        <v>182</v>
      </c>
      <c r="AC615">
        <v>56</v>
      </c>
      <c r="AD615">
        <v>2</v>
      </c>
      <c r="AE615">
        <v>1</v>
      </c>
      <c r="AF615">
        <v>1</v>
      </c>
      <c r="AG615" t="s">
        <v>182</v>
      </c>
      <c r="AH615" t="s">
        <v>182</v>
      </c>
      <c r="AI615" t="s">
        <v>182</v>
      </c>
      <c r="AJ615">
        <v>1</v>
      </c>
      <c r="AK615" t="s">
        <v>182</v>
      </c>
      <c r="AL615" t="s">
        <v>182</v>
      </c>
      <c r="AM615" t="s">
        <v>182</v>
      </c>
      <c r="AN615" t="s">
        <v>182</v>
      </c>
      <c r="AO615" t="b">
        <v>1</v>
      </c>
      <c r="AQ615" s="10">
        <f t="shared" si="18"/>
        <v>68755578.194999993</v>
      </c>
      <c r="AR615" s="10">
        <f t="shared" si="19"/>
        <v>8519712.9502499998</v>
      </c>
    </row>
    <row r="616" spans="1:44" x14ac:dyDescent="0.3">
      <c r="A616">
        <v>615</v>
      </c>
      <c r="B616">
        <v>11</v>
      </c>
      <c r="C616">
        <v>1</v>
      </c>
      <c r="D616">
        <v>28.5</v>
      </c>
      <c r="E616">
        <v>0.5</v>
      </c>
      <c r="F616">
        <v>298937.2965</v>
      </c>
      <c r="G616">
        <v>2019207</v>
      </c>
      <c r="H616">
        <v>24074</v>
      </c>
      <c r="I616">
        <v>1019</v>
      </c>
      <c r="J616" t="s">
        <v>180</v>
      </c>
      <c r="K616" t="s">
        <v>181</v>
      </c>
      <c r="L616" t="s">
        <v>180</v>
      </c>
      <c r="M616">
        <v>126417</v>
      </c>
      <c r="N616">
        <v>1</v>
      </c>
      <c r="O616">
        <v>28</v>
      </c>
      <c r="P616">
        <v>209</v>
      </c>
      <c r="Q616">
        <v>28.5</v>
      </c>
      <c r="R616">
        <v>5</v>
      </c>
      <c r="S616">
        <v>1</v>
      </c>
      <c r="T616" t="s">
        <v>182</v>
      </c>
      <c r="U616" t="s">
        <v>182</v>
      </c>
      <c r="V616" t="s">
        <v>7</v>
      </c>
      <c r="W616" t="s">
        <v>182</v>
      </c>
      <c r="X616">
        <v>1</v>
      </c>
      <c r="Y616" t="s">
        <v>182</v>
      </c>
      <c r="Z616" t="s">
        <v>182</v>
      </c>
      <c r="AA616">
        <v>1.4999999999999999E-2</v>
      </c>
      <c r="AB616" t="s">
        <v>182</v>
      </c>
      <c r="AC616">
        <v>57</v>
      </c>
      <c r="AD616">
        <v>2</v>
      </c>
      <c r="AE616">
        <v>1</v>
      </c>
      <c r="AF616">
        <v>1</v>
      </c>
      <c r="AG616" t="s">
        <v>182</v>
      </c>
      <c r="AH616" t="s">
        <v>182</v>
      </c>
      <c r="AI616" t="s">
        <v>182</v>
      </c>
      <c r="AJ616">
        <v>1</v>
      </c>
      <c r="AK616" t="s">
        <v>182</v>
      </c>
      <c r="AL616" t="s">
        <v>182</v>
      </c>
      <c r="AM616" t="s">
        <v>182</v>
      </c>
      <c r="AN616" t="s">
        <v>182</v>
      </c>
      <c r="AO616" t="b">
        <v>1</v>
      </c>
      <c r="AQ616" s="10">
        <f t="shared" si="18"/>
        <v>62477894.968499996</v>
      </c>
      <c r="AR616" s="10">
        <f t="shared" si="19"/>
        <v>8519712.9502499998</v>
      </c>
    </row>
    <row r="617" spans="1:44" x14ac:dyDescent="0.3">
      <c r="A617">
        <v>616</v>
      </c>
      <c r="B617">
        <v>11</v>
      </c>
      <c r="C617">
        <v>1</v>
      </c>
      <c r="D617">
        <v>28.5</v>
      </c>
      <c r="E617">
        <v>0.5</v>
      </c>
      <c r="F617">
        <v>298937.2965</v>
      </c>
      <c r="G617">
        <v>2019207</v>
      </c>
      <c r="H617">
        <v>24074</v>
      </c>
      <c r="I617">
        <v>1019</v>
      </c>
      <c r="J617" t="s">
        <v>180</v>
      </c>
      <c r="K617" t="s">
        <v>181</v>
      </c>
      <c r="L617" t="s">
        <v>180</v>
      </c>
      <c r="M617">
        <v>126417</v>
      </c>
      <c r="N617">
        <v>1</v>
      </c>
      <c r="O617">
        <v>29</v>
      </c>
      <c r="P617">
        <v>203</v>
      </c>
      <c r="Q617">
        <v>28.5</v>
      </c>
      <c r="R617">
        <v>5</v>
      </c>
      <c r="S617">
        <v>2</v>
      </c>
      <c r="T617" t="s">
        <v>182</v>
      </c>
      <c r="U617" t="s">
        <v>182</v>
      </c>
      <c r="V617" t="s">
        <v>7</v>
      </c>
      <c r="W617" t="s">
        <v>182</v>
      </c>
      <c r="X617">
        <v>3</v>
      </c>
      <c r="Y617" t="s">
        <v>182</v>
      </c>
      <c r="Z617" t="s">
        <v>182</v>
      </c>
      <c r="AA617">
        <v>6.0000000000000001E-3</v>
      </c>
      <c r="AB617" t="s">
        <v>182</v>
      </c>
      <c r="AC617">
        <v>57</v>
      </c>
      <c r="AD617">
        <v>2</v>
      </c>
      <c r="AE617">
        <v>1</v>
      </c>
      <c r="AF617">
        <v>1</v>
      </c>
      <c r="AG617" t="s">
        <v>182</v>
      </c>
      <c r="AH617" t="s">
        <v>182</v>
      </c>
      <c r="AI617" t="s">
        <v>182</v>
      </c>
      <c r="AJ617">
        <v>1</v>
      </c>
      <c r="AK617" t="s">
        <v>182</v>
      </c>
      <c r="AL617" t="s">
        <v>182</v>
      </c>
      <c r="AM617" t="s">
        <v>182</v>
      </c>
      <c r="AN617" t="s">
        <v>182</v>
      </c>
      <c r="AO617" t="b">
        <v>1</v>
      </c>
      <c r="AQ617" s="10">
        <f t="shared" si="18"/>
        <v>60684271.189499997</v>
      </c>
      <c r="AR617" s="10">
        <f t="shared" si="19"/>
        <v>8519712.9502499998</v>
      </c>
    </row>
    <row r="618" spans="1:44" x14ac:dyDescent="0.3">
      <c r="A618">
        <v>617</v>
      </c>
      <c r="B618">
        <v>11</v>
      </c>
      <c r="C618">
        <v>1</v>
      </c>
      <c r="D618">
        <v>28.5</v>
      </c>
      <c r="E618">
        <v>0.5</v>
      </c>
      <c r="F618">
        <v>298937.2965</v>
      </c>
      <c r="G618">
        <v>2019207</v>
      </c>
      <c r="H618">
        <v>24074</v>
      </c>
      <c r="I618">
        <v>1019</v>
      </c>
      <c r="J618" t="s">
        <v>180</v>
      </c>
      <c r="K618" t="s">
        <v>181</v>
      </c>
      <c r="L618" t="s">
        <v>180</v>
      </c>
      <c r="M618">
        <v>126417</v>
      </c>
      <c r="N618">
        <v>1</v>
      </c>
      <c r="O618">
        <v>53</v>
      </c>
      <c r="P618">
        <v>184</v>
      </c>
      <c r="Q618">
        <v>28.5</v>
      </c>
      <c r="R618">
        <v>6</v>
      </c>
      <c r="S618">
        <v>1</v>
      </c>
      <c r="T618" t="s">
        <v>182</v>
      </c>
      <c r="U618" t="s">
        <v>182</v>
      </c>
      <c r="V618" t="s">
        <v>7</v>
      </c>
      <c r="W618" t="s">
        <v>182</v>
      </c>
      <c r="X618">
        <v>3</v>
      </c>
      <c r="Y618" t="s">
        <v>182</v>
      </c>
      <c r="Z618" t="s">
        <v>182</v>
      </c>
      <c r="AA618">
        <v>4.0000000000000001E-3</v>
      </c>
      <c r="AB618" t="s">
        <v>182</v>
      </c>
      <c r="AC618">
        <v>57</v>
      </c>
      <c r="AD618">
        <v>2</v>
      </c>
      <c r="AE618">
        <v>1</v>
      </c>
      <c r="AF618">
        <v>1</v>
      </c>
      <c r="AG618" t="s">
        <v>182</v>
      </c>
      <c r="AH618" t="s">
        <v>182</v>
      </c>
      <c r="AI618" t="s">
        <v>182</v>
      </c>
      <c r="AJ618">
        <v>2</v>
      </c>
      <c r="AK618" t="s">
        <v>182</v>
      </c>
      <c r="AL618" t="s">
        <v>182</v>
      </c>
      <c r="AM618" t="s">
        <v>182</v>
      </c>
      <c r="AN618" t="s">
        <v>182</v>
      </c>
      <c r="AO618" t="b">
        <v>1</v>
      </c>
      <c r="AQ618" s="10">
        <f t="shared" si="18"/>
        <v>55004462.556000002</v>
      </c>
      <c r="AR618" s="10">
        <f t="shared" si="19"/>
        <v>8519712.9502499998</v>
      </c>
    </row>
    <row r="619" spans="1:44" x14ac:dyDescent="0.3">
      <c r="A619">
        <v>618</v>
      </c>
      <c r="B619">
        <v>11</v>
      </c>
      <c r="C619">
        <v>1</v>
      </c>
      <c r="D619">
        <v>28.5</v>
      </c>
      <c r="E619">
        <v>0.5</v>
      </c>
      <c r="F619">
        <v>298937.2965</v>
      </c>
      <c r="G619">
        <v>2019207</v>
      </c>
      <c r="H619">
        <v>24074</v>
      </c>
      <c r="I619">
        <v>1019</v>
      </c>
      <c r="J619" t="s">
        <v>180</v>
      </c>
      <c r="K619" t="s">
        <v>181</v>
      </c>
      <c r="L619" t="s">
        <v>180</v>
      </c>
      <c r="M619">
        <v>126417</v>
      </c>
      <c r="N619">
        <v>1</v>
      </c>
      <c r="O619">
        <v>70</v>
      </c>
      <c r="P619">
        <v>184</v>
      </c>
      <c r="Q619">
        <v>28.5</v>
      </c>
      <c r="R619">
        <v>5</v>
      </c>
      <c r="S619">
        <v>2</v>
      </c>
      <c r="T619" t="s">
        <v>182</v>
      </c>
      <c r="U619" t="s">
        <v>182</v>
      </c>
      <c r="V619" t="s">
        <v>7</v>
      </c>
      <c r="W619" t="s">
        <v>182</v>
      </c>
      <c r="X619">
        <v>3</v>
      </c>
      <c r="Y619" t="s">
        <v>182</v>
      </c>
      <c r="Z619" t="s">
        <v>182</v>
      </c>
      <c r="AA619">
        <v>6.0000000000000001E-3</v>
      </c>
      <c r="AB619" t="s">
        <v>182</v>
      </c>
      <c r="AC619">
        <v>57</v>
      </c>
      <c r="AD619">
        <v>2</v>
      </c>
      <c r="AE619">
        <v>1</v>
      </c>
      <c r="AF619">
        <v>1</v>
      </c>
      <c r="AG619" t="s">
        <v>182</v>
      </c>
      <c r="AH619" t="s">
        <v>182</v>
      </c>
      <c r="AI619" t="s">
        <v>182</v>
      </c>
      <c r="AJ619">
        <v>1</v>
      </c>
      <c r="AK619" t="s">
        <v>182</v>
      </c>
      <c r="AL619" t="s">
        <v>182</v>
      </c>
      <c r="AM619" t="s">
        <v>182</v>
      </c>
      <c r="AN619" t="s">
        <v>182</v>
      </c>
      <c r="AO619" t="b">
        <v>1</v>
      </c>
      <c r="AQ619" s="10">
        <f t="shared" si="18"/>
        <v>55004462.556000002</v>
      </c>
      <c r="AR619" s="10">
        <f t="shared" si="19"/>
        <v>8519712.9502499998</v>
      </c>
    </row>
    <row r="620" spans="1:44" x14ac:dyDescent="0.3">
      <c r="A620">
        <v>619</v>
      </c>
      <c r="B620">
        <v>11</v>
      </c>
      <c r="C620">
        <v>1</v>
      </c>
      <c r="D620">
        <v>28.5</v>
      </c>
      <c r="E620">
        <v>0.5</v>
      </c>
      <c r="F620">
        <v>298937.2965</v>
      </c>
      <c r="G620">
        <v>2019207</v>
      </c>
      <c r="H620">
        <v>24074</v>
      </c>
      <c r="I620">
        <v>1019</v>
      </c>
      <c r="J620" t="s">
        <v>180</v>
      </c>
      <c r="K620" t="s">
        <v>181</v>
      </c>
      <c r="L620" t="s">
        <v>180</v>
      </c>
      <c r="M620">
        <v>126417</v>
      </c>
      <c r="N620">
        <v>1</v>
      </c>
      <c r="O620">
        <v>94</v>
      </c>
      <c r="P620">
        <v>247</v>
      </c>
      <c r="Q620">
        <v>28.5</v>
      </c>
      <c r="R620">
        <v>5</v>
      </c>
      <c r="S620">
        <v>1</v>
      </c>
      <c r="T620" t="s">
        <v>182</v>
      </c>
      <c r="U620" t="s">
        <v>182</v>
      </c>
      <c r="V620" t="s">
        <v>7</v>
      </c>
      <c r="W620" t="s">
        <v>182</v>
      </c>
      <c r="X620">
        <v>4</v>
      </c>
      <c r="Y620" t="s">
        <v>182</v>
      </c>
      <c r="Z620" t="s">
        <v>182</v>
      </c>
      <c r="AA620">
        <v>5.0000000000000001E-3</v>
      </c>
      <c r="AB620" t="s">
        <v>182</v>
      </c>
      <c r="AC620">
        <v>57</v>
      </c>
      <c r="AD620">
        <v>2</v>
      </c>
      <c r="AE620">
        <v>1</v>
      </c>
      <c r="AF620">
        <v>1</v>
      </c>
      <c r="AG620" t="s">
        <v>182</v>
      </c>
      <c r="AH620" t="s">
        <v>182</v>
      </c>
      <c r="AI620" t="s">
        <v>182</v>
      </c>
      <c r="AJ620">
        <v>1</v>
      </c>
      <c r="AK620" t="s">
        <v>182</v>
      </c>
      <c r="AL620" t="s">
        <v>182</v>
      </c>
      <c r="AM620" t="s">
        <v>182</v>
      </c>
      <c r="AN620" t="s">
        <v>182</v>
      </c>
      <c r="AO620" t="b">
        <v>1</v>
      </c>
      <c r="AQ620" s="10">
        <f t="shared" si="18"/>
        <v>73837512.235499993</v>
      </c>
      <c r="AR620" s="10">
        <f t="shared" si="19"/>
        <v>8519712.9502499998</v>
      </c>
    </row>
    <row r="621" spans="1:44" x14ac:dyDescent="0.3">
      <c r="A621">
        <v>620</v>
      </c>
      <c r="B621">
        <v>11</v>
      </c>
      <c r="C621">
        <v>1</v>
      </c>
      <c r="D621">
        <v>28.5</v>
      </c>
      <c r="E621">
        <v>0.5</v>
      </c>
      <c r="F621">
        <v>298937.2965</v>
      </c>
      <c r="G621">
        <v>2019207</v>
      </c>
      <c r="H621">
        <v>24074</v>
      </c>
      <c r="I621">
        <v>1019</v>
      </c>
      <c r="J621" t="s">
        <v>180</v>
      </c>
      <c r="K621" t="s">
        <v>181</v>
      </c>
      <c r="L621" t="s">
        <v>180</v>
      </c>
      <c r="M621">
        <v>126417</v>
      </c>
      <c r="N621">
        <v>1</v>
      </c>
      <c r="O621">
        <v>96</v>
      </c>
      <c r="P621">
        <v>180</v>
      </c>
      <c r="Q621">
        <v>28.5</v>
      </c>
      <c r="R621">
        <v>6</v>
      </c>
      <c r="S621">
        <v>1</v>
      </c>
      <c r="T621" t="s">
        <v>182</v>
      </c>
      <c r="U621" t="s">
        <v>182</v>
      </c>
      <c r="V621" t="s">
        <v>7</v>
      </c>
      <c r="W621" t="s">
        <v>182</v>
      </c>
      <c r="X621">
        <v>3</v>
      </c>
      <c r="Y621" t="s">
        <v>182</v>
      </c>
      <c r="Z621" t="s">
        <v>182</v>
      </c>
      <c r="AA621">
        <v>4.0000000000000001E-3</v>
      </c>
      <c r="AB621" t="s">
        <v>182</v>
      </c>
      <c r="AC621">
        <v>57</v>
      </c>
      <c r="AD621">
        <v>2</v>
      </c>
      <c r="AE621">
        <v>1</v>
      </c>
      <c r="AF621">
        <v>1</v>
      </c>
      <c r="AG621" t="s">
        <v>182</v>
      </c>
      <c r="AH621" t="s">
        <v>182</v>
      </c>
      <c r="AI621" t="s">
        <v>182</v>
      </c>
      <c r="AJ621">
        <v>2</v>
      </c>
      <c r="AK621" t="s">
        <v>182</v>
      </c>
      <c r="AL621" t="s">
        <v>182</v>
      </c>
      <c r="AM621" t="s">
        <v>182</v>
      </c>
      <c r="AN621" t="s">
        <v>182</v>
      </c>
      <c r="AO621" t="b">
        <v>1</v>
      </c>
      <c r="AQ621" s="10">
        <f t="shared" si="18"/>
        <v>53808713.369999997</v>
      </c>
      <c r="AR621" s="10">
        <f t="shared" si="19"/>
        <v>8519712.9502499998</v>
      </c>
    </row>
    <row r="622" spans="1:44" x14ac:dyDescent="0.3">
      <c r="A622">
        <v>621</v>
      </c>
      <c r="B622">
        <v>11</v>
      </c>
      <c r="C622">
        <v>1</v>
      </c>
      <c r="D622">
        <v>28.5</v>
      </c>
      <c r="E622">
        <v>0.5</v>
      </c>
      <c r="F622">
        <v>298937.2965</v>
      </c>
      <c r="G622">
        <v>2019207</v>
      </c>
      <c r="H622">
        <v>24080</v>
      </c>
      <c r="I622">
        <v>1019</v>
      </c>
      <c r="J622" t="s">
        <v>180</v>
      </c>
      <c r="K622" t="s">
        <v>181</v>
      </c>
      <c r="L622" t="s">
        <v>180</v>
      </c>
      <c r="M622">
        <v>126417</v>
      </c>
      <c r="N622">
        <v>1</v>
      </c>
      <c r="O622">
        <v>43</v>
      </c>
      <c r="P622">
        <v>235</v>
      </c>
      <c r="Q622">
        <v>28.5</v>
      </c>
      <c r="R622">
        <v>6</v>
      </c>
      <c r="S622">
        <v>2</v>
      </c>
      <c r="T622" t="s">
        <v>182</v>
      </c>
      <c r="U622" t="s">
        <v>182</v>
      </c>
      <c r="V622" t="s">
        <v>7</v>
      </c>
      <c r="W622" t="s">
        <v>182</v>
      </c>
      <c r="X622">
        <v>3</v>
      </c>
      <c r="Y622" t="s">
        <v>182</v>
      </c>
      <c r="Z622" t="s">
        <v>182</v>
      </c>
      <c r="AA622">
        <v>8.0000000000000002E-3</v>
      </c>
      <c r="AB622" t="s">
        <v>182</v>
      </c>
      <c r="AC622">
        <v>54</v>
      </c>
      <c r="AD622">
        <v>2</v>
      </c>
      <c r="AE622">
        <v>1</v>
      </c>
      <c r="AF622">
        <v>1</v>
      </c>
      <c r="AG622" t="s">
        <v>182</v>
      </c>
      <c r="AH622" t="s">
        <v>182</v>
      </c>
      <c r="AI622" t="s">
        <v>182</v>
      </c>
      <c r="AJ622">
        <v>3</v>
      </c>
      <c r="AK622" t="s">
        <v>182</v>
      </c>
      <c r="AL622" t="s">
        <v>182</v>
      </c>
      <c r="AM622" t="s">
        <v>182</v>
      </c>
      <c r="AN622" t="s">
        <v>182</v>
      </c>
      <c r="AO622" t="b">
        <v>1</v>
      </c>
      <c r="AQ622" s="10">
        <f t="shared" si="18"/>
        <v>70250264.677499995</v>
      </c>
      <c r="AR622" s="10">
        <f t="shared" si="19"/>
        <v>8519712.9502499998</v>
      </c>
    </row>
    <row r="623" spans="1:44" x14ac:dyDescent="0.3">
      <c r="A623">
        <v>622</v>
      </c>
      <c r="B623">
        <v>11</v>
      </c>
      <c r="C623">
        <v>1</v>
      </c>
      <c r="D623">
        <v>28.5</v>
      </c>
      <c r="E623">
        <v>0.5</v>
      </c>
      <c r="F623">
        <v>298937.2965</v>
      </c>
      <c r="G623">
        <v>2019207</v>
      </c>
      <c r="H623">
        <v>24080</v>
      </c>
      <c r="I623">
        <v>1019</v>
      </c>
      <c r="J623" t="s">
        <v>180</v>
      </c>
      <c r="K623" t="s">
        <v>181</v>
      </c>
      <c r="L623" t="s">
        <v>180</v>
      </c>
      <c r="M623">
        <v>126417</v>
      </c>
      <c r="N623">
        <v>1</v>
      </c>
      <c r="O623">
        <v>58</v>
      </c>
      <c r="P623">
        <v>190</v>
      </c>
      <c r="Q623">
        <v>28.5</v>
      </c>
      <c r="R623">
        <v>5</v>
      </c>
      <c r="S623">
        <v>1</v>
      </c>
      <c r="T623" t="s">
        <v>182</v>
      </c>
      <c r="U623" t="s">
        <v>182</v>
      </c>
      <c r="V623" t="s">
        <v>7</v>
      </c>
      <c r="W623" t="s">
        <v>182</v>
      </c>
      <c r="X623">
        <v>4</v>
      </c>
      <c r="Y623" t="s">
        <v>182</v>
      </c>
      <c r="Z623" t="s">
        <v>182</v>
      </c>
      <c r="AA623">
        <v>5.0000000000000001E-3</v>
      </c>
      <c r="AB623" t="s">
        <v>182</v>
      </c>
      <c r="AC623">
        <v>57</v>
      </c>
      <c r="AD623">
        <v>2</v>
      </c>
      <c r="AE623">
        <v>1</v>
      </c>
      <c r="AF623">
        <v>1</v>
      </c>
      <c r="AG623" t="s">
        <v>182</v>
      </c>
      <c r="AH623" t="s">
        <v>182</v>
      </c>
      <c r="AI623" t="s">
        <v>182</v>
      </c>
      <c r="AJ623">
        <v>1</v>
      </c>
      <c r="AK623" t="s">
        <v>182</v>
      </c>
      <c r="AL623" t="s">
        <v>182</v>
      </c>
      <c r="AM623" t="s">
        <v>182</v>
      </c>
      <c r="AN623" t="s">
        <v>182</v>
      </c>
      <c r="AO623" t="b">
        <v>1</v>
      </c>
      <c r="AQ623" s="10">
        <f t="shared" si="18"/>
        <v>56798086.335000001</v>
      </c>
      <c r="AR623" s="10">
        <f t="shared" si="19"/>
        <v>8519712.9502499998</v>
      </c>
    </row>
    <row r="624" spans="1:44" x14ac:dyDescent="0.3">
      <c r="A624">
        <v>623</v>
      </c>
      <c r="B624">
        <v>11</v>
      </c>
      <c r="C624">
        <v>1</v>
      </c>
      <c r="D624">
        <v>28.5</v>
      </c>
      <c r="E624">
        <v>0.5</v>
      </c>
      <c r="F624">
        <v>298937.2965</v>
      </c>
      <c r="G624">
        <v>2019207</v>
      </c>
      <c r="H624">
        <v>24080</v>
      </c>
      <c r="I624">
        <v>1019</v>
      </c>
      <c r="J624" t="s">
        <v>180</v>
      </c>
      <c r="K624" t="s">
        <v>181</v>
      </c>
      <c r="L624" t="s">
        <v>180</v>
      </c>
      <c r="M624">
        <v>126417</v>
      </c>
      <c r="N624">
        <v>1</v>
      </c>
      <c r="O624">
        <v>61</v>
      </c>
      <c r="P624">
        <v>204</v>
      </c>
      <c r="Q624">
        <v>28.5</v>
      </c>
      <c r="R624">
        <v>5</v>
      </c>
      <c r="S624">
        <v>2</v>
      </c>
      <c r="T624" t="s">
        <v>182</v>
      </c>
      <c r="U624" t="s">
        <v>182</v>
      </c>
      <c r="V624" t="s">
        <v>7</v>
      </c>
      <c r="W624" t="s">
        <v>182</v>
      </c>
      <c r="X624">
        <v>3</v>
      </c>
      <c r="Y624" t="s">
        <v>182</v>
      </c>
      <c r="Z624" t="s">
        <v>182</v>
      </c>
      <c r="AA624">
        <v>6.0000000000000001E-3</v>
      </c>
      <c r="AB624" t="s">
        <v>182</v>
      </c>
      <c r="AC624">
        <v>57</v>
      </c>
      <c r="AD624">
        <v>2</v>
      </c>
      <c r="AE624">
        <v>1</v>
      </c>
      <c r="AF624">
        <v>1</v>
      </c>
      <c r="AG624" t="s">
        <v>182</v>
      </c>
      <c r="AH624" t="s">
        <v>182</v>
      </c>
      <c r="AI624" t="s">
        <v>182</v>
      </c>
      <c r="AJ624">
        <v>1</v>
      </c>
      <c r="AK624" t="s">
        <v>182</v>
      </c>
      <c r="AL624" t="s">
        <v>182</v>
      </c>
      <c r="AM624" t="s">
        <v>182</v>
      </c>
      <c r="AN624" t="s">
        <v>182</v>
      </c>
      <c r="AO624" t="b">
        <v>1</v>
      </c>
      <c r="AQ624" s="10">
        <f t="shared" si="18"/>
        <v>60983208.486000001</v>
      </c>
      <c r="AR624" s="10">
        <f t="shared" si="19"/>
        <v>8519712.9502499998</v>
      </c>
    </row>
    <row r="625" spans="1:44" x14ac:dyDescent="0.3">
      <c r="A625">
        <v>624</v>
      </c>
      <c r="B625">
        <v>11</v>
      </c>
      <c r="C625">
        <v>1</v>
      </c>
      <c r="D625">
        <v>28.5</v>
      </c>
      <c r="E625">
        <v>0.5</v>
      </c>
      <c r="F625">
        <v>298937.2965</v>
      </c>
      <c r="G625">
        <v>2019207</v>
      </c>
      <c r="H625">
        <v>24080</v>
      </c>
      <c r="I625">
        <v>1019</v>
      </c>
      <c r="J625" t="s">
        <v>180</v>
      </c>
      <c r="K625" t="s">
        <v>181</v>
      </c>
      <c r="L625" t="s">
        <v>180</v>
      </c>
      <c r="M625">
        <v>126417</v>
      </c>
      <c r="N625">
        <v>1</v>
      </c>
      <c r="O625">
        <v>63</v>
      </c>
      <c r="P625">
        <v>190</v>
      </c>
      <c r="Q625">
        <v>28.5</v>
      </c>
      <c r="R625">
        <v>5</v>
      </c>
      <c r="S625">
        <v>1</v>
      </c>
      <c r="T625" t="s">
        <v>182</v>
      </c>
      <c r="U625" t="s">
        <v>182</v>
      </c>
      <c r="V625" t="s">
        <v>7</v>
      </c>
      <c r="W625" t="s">
        <v>182</v>
      </c>
      <c r="X625">
        <v>1</v>
      </c>
      <c r="Y625" t="s">
        <v>182</v>
      </c>
      <c r="Z625" t="s">
        <v>182</v>
      </c>
      <c r="AA625">
        <v>1.4999999999999999E-2</v>
      </c>
      <c r="AB625" t="s">
        <v>182</v>
      </c>
      <c r="AC625">
        <v>57</v>
      </c>
      <c r="AD625">
        <v>2</v>
      </c>
      <c r="AE625">
        <v>1</v>
      </c>
      <c r="AF625">
        <v>1</v>
      </c>
      <c r="AG625" t="s">
        <v>182</v>
      </c>
      <c r="AH625" t="s">
        <v>182</v>
      </c>
      <c r="AI625" t="s">
        <v>182</v>
      </c>
      <c r="AJ625">
        <v>1</v>
      </c>
      <c r="AK625" t="s">
        <v>182</v>
      </c>
      <c r="AL625" t="s">
        <v>182</v>
      </c>
      <c r="AM625" t="s">
        <v>182</v>
      </c>
      <c r="AN625" t="s">
        <v>182</v>
      </c>
      <c r="AO625" t="b">
        <v>1</v>
      </c>
      <c r="AQ625" s="10">
        <f t="shared" si="18"/>
        <v>56798086.335000001</v>
      </c>
      <c r="AR625" s="10">
        <f t="shared" si="19"/>
        <v>8519712.9502499998</v>
      </c>
    </row>
    <row r="626" spans="1:44" x14ac:dyDescent="0.3">
      <c r="A626">
        <v>625</v>
      </c>
      <c r="B626">
        <v>11</v>
      </c>
      <c r="C626">
        <v>1</v>
      </c>
      <c r="D626">
        <v>28.5</v>
      </c>
      <c r="E626">
        <v>0.5</v>
      </c>
      <c r="F626">
        <v>298937.2965</v>
      </c>
      <c r="G626">
        <v>2019207</v>
      </c>
      <c r="H626">
        <v>24080</v>
      </c>
      <c r="I626">
        <v>1019</v>
      </c>
      <c r="J626" t="s">
        <v>180</v>
      </c>
      <c r="K626" t="s">
        <v>181</v>
      </c>
      <c r="L626" t="s">
        <v>180</v>
      </c>
      <c r="M626">
        <v>126417</v>
      </c>
      <c r="N626">
        <v>1</v>
      </c>
      <c r="O626">
        <v>75</v>
      </c>
      <c r="P626">
        <v>162</v>
      </c>
      <c r="Q626">
        <v>28.5</v>
      </c>
      <c r="R626">
        <v>5</v>
      </c>
      <c r="S626">
        <v>1</v>
      </c>
      <c r="T626" t="s">
        <v>182</v>
      </c>
      <c r="U626" t="s">
        <v>182</v>
      </c>
      <c r="V626" t="s">
        <v>7</v>
      </c>
      <c r="W626" t="s">
        <v>182</v>
      </c>
      <c r="X626">
        <v>1</v>
      </c>
      <c r="Y626" t="s">
        <v>182</v>
      </c>
      <c r="Z626" t="s">
        <v>182</v>
      </c>
      <c r="AA626" s="47">
        <v>1.5999999999999999E-5</v>
      </c>
      <c r="AB626" t="s">
        <v>182</v>
      </c>
      <c r="AC626">
        <v>57</v>
      </c>
      <c r="AD626">
        <v>2</v>
      </c>
      <c r="AE626">
        <v>1</v>
      </c>
      <c r="AF626">
        <v>1</v>
      </c>
      <c r="AG626" t="s">
        <v>182</v>
      </c>
      <c r="AH626" t="s">
        <v>182</v>
      </c>
      <c r="AI626" t="s">
        <v>182</v>
      </c>
      <c r="AJ626">
        <v>1</v>
      </c>
      <c r="AK626" t="s">
        <v>182</v>
      </c>
      <c r="AL626" t="s">
        <v>182</v>
      </c>
      <c r="AM626" t="s">
        <v>182</v>
      </c>
      <c r="AN626" t="s">
        <v>182</v>
      </c>
      <c r="AO626" t="b">
        <v>1</v>
      </c>
      <c r="AQ626" s="10">
        <f t="shared" si="18"/>
        <v>48427842.033</v>
      </c>
      <c r="AR626" s="10">
        <f t="shared" si="19"/>
        <v>8519712.9502499998</v>
      </c>
    </row>
    <row r="627" spans="1:44" x14ac:dyDescent="0.3">
      <c r="A627">
        <v>626</v>
      </c>
      <c r="B627">
        <v>11</v>
      </c>
      <c r="C627">
        <v>1</v>
      </c>
      <c r="D627">
        <v>28.5</v>
      </c>
      <c r="E627">
        <v>0.5</v>
      </c>
      <c r="F627">
        <v>298937.2965</v>
      </c>
      <c r="G627">
        <v>2019207</v>
      </c>
      <c r="H627">
        <v>24080</v>
      </c>
      <c r="I627">
        <v>1019</v>
      </c>
      <c r="J627" t="s">
        <v>180</v>
      </c>
      <c r="K627" t="s">
        <v>181</v>
      </c>
      <c r="L627" t="s">
        <v>180</v>
      </c>
      <c r="M627">
        <v>126417</v>
      </c>
      <c r="N627">
        <v>1</v>
      </c>
      <c r="O627">
        <v>100</v>
      </c>
      <c r="P627">
        <v>228</v>
      </c>
      <c r="Q627">
        <v>28.5</v>
      </c>
      <c r="R627">
        <v>5</v>
      </c>
      <c r="S627">
        <v>2</v>
      </c>
      <c r="T627" t="s">
        <v>182</v>
      </c>
      <c r="U627" t="s">
        <v>182</v>
      </c>
      <c r="V627" t="s">
        <v>7</v>
      </c>
      <c r="W627" t="s">
        <v>182</v>
      </c>
      <c r="X627">
        <v>2</v>
      </c>
      <c r="Y627" t="s">
        <v>182</v>
      </c>
      <c r="Z627" t="s">
        <v>182</v>
      </c>
      <c r="AA627">
        <v>6.0000000000000001E-3</v>
      </c>
      <c r="AB627" t="s">
        <v>182</v>
      </c>
      <c r="AC627">
        <v>58</v>
      </c>
      <c r="AD627">
        <v>2</v>
      </c>
      <c r="AE627">
        <v>1</v>
      </c>
      <c r="AF627">
        <v>2</v>
      </c>
      <c r="AG627" t="s">
        <v>182</v>
      </c>
      <c r="AH627" t="s">
        <v>182</v>
      </c>
      <c r="AI627" t="s">
        <v>182</v>
      </c>
      <c r="AJ627">
        <v>1</v>
      </c>
      <c r="AK627" t="s">
        <v>182</v>
      </c>
      <c r="AL627" t="s">
        <v>182</v>
      </c>
      <c r="AM627" t="s">
        <v>182</v>
      </c>
      <c r="AN627" t="s">
        <v>182</v>
      </c>
      <c r="AO627" t="b">
        <v>1</v>
      </c>
      <c r="AQ627" s="10">
        <f t="shared" si="18"/>
        <v>68157703.601999998</v>
      </c>
      <c r="AR627" s="10">
        <f t="shared" si="19"/>
        <v>8519712.9502499998</v>
      </c>
    </row>
    <row r="628" spans="1:44" x14ac:dyDescent="0.3">
      <c r="A628">
        <v>627</v>
      </c>
      <c r="B628">
        <v>11</v>
      </c>
      <c r="C628">
        <v>1</v>
      </c>
      <c r="D628">
        <v>28.5</v>
      </c>
      <c r="E628">
        <v>0.5</v>
      </c>
      <c r="F628">
        <v>298937.2965</v>
      </c>
      <c r="G628">
        <v>2019207</v>
      </c>
      <c r="H628">
        <v>24081</v>
      </c>
      <c r="I628">
        <v>1019</v>
      </c>
      <c r="J628" t="s">
        <v>180</v>
      </c>
      <c r="K628" t="s">
        <v>181</v>
      </c>
      <c r="L628" t="s">
        <v>180</v>
      </c>
      <c r="M628">
        <v>126417</v>
      </c>
      <c r="N628">
        <v>1</v>
      </c>
      <c r="O628">
        <v>4</v>
      </c>
      <c r="P628">
        <v>221</v>
      </c>
      <c r="Q628">
        <v>28.5</v>
      </c>
      <c r="R628">
        <v>5</v>
      </c>
      <c r="S628">
        <v>2</v>
      </c>
      <c r="T628" t="s">
        <v>182</v>
      </c>
      <c r="U628" t="s">
        <v>182</v>
      </c>
      <c r="V628" t="s">
        <v>7</v>
      </c>
      <c r="W628" t="s">
        <v>182</v>
      </c>
      <c r="X628">
        <v>2</v>
      </c>
      <c r="Y628" t="s">
        <v>182</v>
      </c>
      <c r="Z628" t="s">
        <v>182</v>
      </c>
      <c r="AA628">
        <v>6.0000000000000001E-3</v>
      </c>
      <c r="AB628" t="s">
        <v>182</v>
      </c>
      <c r="AC628">
        <v>58</v>
      </c>
      <c r="AD628">
        <v>2</v>
      </c>
      <c r="AE628">
        <v>1</v>
      </c>
      <c r="AF628">
        <v>2</v>
      </c>
      <c r="AG628" t="s">
        <v>182</v>
      </c>
      <c r="AH628" t="s">
        <v>182</v>
      </c>
      <c r="AI628" t="s">
        <v>182</v>
      </c>
      <c r="AJ628">
        <v>1</v>
      </c>
      <c r="AK628" t="s">
        <v>182</v>
      </c>
      <c r="AL628" t="s">
        <v>182</v>
      </c>
      <c r="AM628" t="s">
        <v>182</v>
      </c>
      <c r="AN628" t="s">
        <v>182</v>
      </c>
      <c r="AO628" t="b">
        <v>1</v>
      </c>
      <c r="AQ628" s="10">
        <f t="shared" si="18"/>
        <v>66065142.526500002</v>
      </c>
      <c r="AR628" s="10">
        <f t="shared" si="19"/>
        <v>8519712.9502499998</v>
      </c>
    </row>
    <row r="629" spans="1:44" x14ac:dyDescent="0.3">
      <c r="A629">
        <v>628</v>
      </c>
      <c r="B629">
        <v>11</v>
      </c>
      <c r="C629">
        <v>1</v>
      </c>
      <c r="D629">
        <v>29</v>
      </c>
      <c r="E629">
        <v>0.5</v>
      </c>
      <c r="F629">
        <v>301732.43229999999</v>
      </c>
      <c r="G629">
        <v>2019207</v>
      </c>
      <c r="H629">
        <v>24045</v>
      </c>
      <c r="I629">
        <v>1019</v>
      </c>
      <c r="J629" t="s">
        <v>180</v>
      </c>
      <c r="K629" t="s">
        <v>181</v>
      </c>
      <c r="L629" t="s">
        <v>180</v>
      </c>
      <c r="M629">
        <v>126417</v>
      </c>
      <c r="N629">
        <v>1</v>
      </c>
      <c r="O629">
        <v>6</v>
      </c>
      <c r="P629">
        <v>213</v>
      </c>
      <c r="Q629">
        <v>29</v>
      </c>
      <c r="R629">
        <v>9</v>
      </c>
      <c r="S629">
        <v>1</v>
      </c>
      <c r="T629" t="s">
        <v>182</v>
      </c>
      <c r="U629" t="s">
        <v>182</v>
      </c>
      <c r="V629" t="s">
        <v>7</v>
      </c>
      <c r="W629" t="s">
        <v>182</v>
      </c>
      <c r="X629">
        <v>4</v>
      </c>
      <c r="Y629" t="s">
        <v>182</v>
      </c>
      <c r="Z629" t="s">
        <v>182</v>
      </c>
      <c r="AA629" t="s">
        <v>182</v>
      </c>
      <c r="AB629" t="s">
        <v>182</v>
      </c>
      <c r="AC629">
        <v>54</v>
      </c>
      <c r="AD629">
        <v>2</v>
      </c>
      <c r="AE629">
        <v>1</v>
      </c>
      <c r="AF629">
        <v>1</v>
      </c>
      <c r="AG629" t="s">
        <v>182</v>
      </c>
      <c r="AH629" t="s">
        <v>182</v>
      </c>
      <c r="AI629" t="s">
        <v>182</v>
      </c>
      <c r="AJ629">
        <v>2</v>
      </c>
      <c r="AK629" t="s">
        <v>182</v>
      </c>
      <c r="AL629" t="s">
        <v>182</v>
      </c>
      <c r="AM629" t="s">
        <v>182</v>
      </c>
      <c r="AN629" t="s">
        <v>182</v>
      </c>
      <c r="AO629" t="b">
        <v>1</v>
      </c>
      <c r="AQ629" s="10">
        <f t="shared" si="18"/>
        <v>64269008.079899997</v>
      </c>
      <c r="AR629" s="10">
        <f t="shared" si="19"/>
        <v>8750240.5366999991</v>
      </c>
    </row>
    <row r="630" spans="1:44" x14ac:dyDescent="0.3">
      <c r="A630">
        <v>629</v>
      </c>
      <c r="B630">
        <v>11</v>
      </c>
      <c r="C630">
        <v>1</v>
      </c>
      <c r="D630">
        <v>29</v>
      </c>
      <c r="E630">
        <v>0.5</v>
      </c>
      <c r="F630">
        <v>301732.43229999999</v>
      </c>
      <c r="G630">
        <v>2019207</v>
      </c>
      <c r="H630">
        <v>24045</v>
      </c>
      <c r="I630">
        <v>1019</v>
      </c>
      <c r="J630" t="s">
        <v>180</v>
      </c>
      <c r="K630" t="s">
        <v>181</v>
      </c>
      <c r="L630" t="s">
        <v>180</v>
      </c>
      <c r="M630">
        <v>126417</v>
      </c>
      <c r="N630">
        <v>1</v>
      </c>
      <c r="O630">
        <v>19</v>
      </c>
      <c r="P630">
        <v>231</v>
      </c>
      <c r="Q630">
        <v>29</v>
      </c>
      <c r="R630">
        <v>5</v>
      </c>
      <c r="S630">
        <v>2</v>
      </c>
      <c r="T630" t="s">
        <v>182</v>
      </c>
      <c r="U630" t="s">
        <v>182</v>
      </c>
      <c r="V630" t="s">
        <v>7</v>
      </c>
      <c r="W630" t="s">
        <v>182</v>
      </c>
      <c r="X630">
        <v>4</v>
      </c>
      <c r="Y630" t="s">
        <v>182</v>
      </c>
      <c r="Z630" t="s">
        <v>182</v>
      </c>
      <c r="AA630" t="s">
        <v>182</v>
      </c>
      <c r="AB630" t="s">
        <v>182</v>
      </c>
      <c r="AC630">
        <v>56</v>
      </c>
      <c r="AD630">
        <v>2</v>
      </c>
      <c r="AE630">
        <v>1</v>
      </c>
      <c r="AF630">
        <v>1</v>
      </c>
      <c r="AG630" t="s">
        <v>182</v>
      </c>
      <c r="AH630" t="s">
        <v>182</v>
      </c>
      <c r="AI630" t="s">
        <v>182</v>
      </c>
      <c r="AJ630">
        <v>2</v>
      </c>
      <c r="AK630" t="s">
        <v>182</v>
      </c>
      <c r="AL630" t="s">
        <v>182</v>
      </c>
      <c r="AM630" t="s">
        <v>182</v>
      </c>
      <c r="AN630" t="s">
        <v>182</v>
      </c>
      <c r="AO630" t="b">
        <v>1</v>
      </c>
      <c r="AQ630" s="10">
        <f t="shared" si="18"/>
        <v>69700191.861299992</v>
      </c>
      <c r="AR630" s="10">
        <f t="shared" si="19"/>
        <v>8750240.5366999991</v>
      </c>
    </row>
    <row r="631" spans="1:44" x14ac:dyDescent="0.3">
      <c r="A631">
        <v>630</v>
      </c>
      <c r="B631">
        <v>11</v>
      </c>
      <c r="C631">
        <v>1</v>
      </c>
      <c r="D631">
        <v>29</v>
      </c>
      <c r="E631">
        <v>0.5</v>
      </c>
      <c r="F631">
        <v>301732.43229999999</v>
      </c>
      <c r="G631">
        <v>2019207</v>
      </c>
      <c r="H631">
        <v>24045</v>
      </c>
      <c r="I631">
        <v>1019</v>
      </c>
      <c r="J631" t="s">
        <v>180</v>
      </c>
      <c r="K631" t="s">
        <v>181</v>
      </c>
      <c r="L631" t="s">
        <v>180</v>
      </c>
      <c r="M631">
        <v>126417</v>
      </c>
      <c r="N631">
        <v>1</v>
      </c>
      <c r="O631">
        <v>25</v>
      </c>
      <c r="P631">
        <v>225</v>
      </c>
      <c r="Q631">
        <v>29</v>
      </c>
      <c r="R631">
        <v>4</v>
      </c>
      <c r="S631">
        <v>2</v>
      </c>
      <c r="T631" t="s">
        <v>182</v>
      </c>
      <c r="U631" t="s">
        <v>182</v>
      </c>
      <c r="V631" t="s">
        <v>0</v>
      </c>
      <c r="W631" t="s">
        <v>182</v>
      </c>
      <c r="X631">
        <v>3</v>
      </c>
      <c r="Y631" t="s">
        <v>182</v>
      </c>
      <c r="Z631" t="s">
        <v>182</v>
      </c>
      <c r="AA631" t="s">
        <v>182</v>
      </c>
      <c r="AB631" t="s">
        <v>182</v>
      </c>
      <c r="AC631">
        <v>57</v>
      </c>
      <c r="AD631">
        <v>2</v>
      </c>
      <c r="AE631">
        <v>1</v>
      </c>
      <c r="AF631">
        <v>3</v>
      </c>
      <c r="AG631" t="s">
        <v>182</v>
      </c>
      <c r="AH631" t="s">
        <v>182</v>
      </c>
      <c r="AI631" t="s">
        <v>182</v>
      </c>
      <c r="AJ631">
        <v>1</v>
      </c>
      <c r="AK631" t="s">
        <v>182</v>
      </c>
      <c r="AL631" t="s">
        <v>182</v>
      </c>
      <c r="AM631" t="s">
        <v>182</v>
      </c>
      <c r="AN631" t="s">
        <v>182</v>
      </c>
      <c r="AO631" t="b">
        <v>1</v>
      </c>
      <c r="AQ631" s="10">
        <f t="shared" si="18"/>
        <v>67889797.267499998</v>
      </c>
      <c r="AR631" s="10">
        <f t="shared" si="19"/>
        <v>8750240.5366999991</v>
      </c>
    </row>
    <row r="632" spans="1:44" x14ac:dyDescent="0.3">
      <c r="A632">
        <v>631</v>
      </c>
      <c r="B632">
        <v>11</v>
      </c>
      <c r="C632">
        <v>1</v>
      </c>
      <c r="D632">
        <v>29</v>
      </c>
      <c r="E632">
        <v>0.5</v>
      </c>
      <c r="F632">
        <v>301732.43229999999</v>
      </c>
      <c r="G632">
        <v>2019207</v>
      </c>
      <c r="H632">
        <v>24052</v>
      </c>
      <c r="I632">
        <v>1019</v>
      </c>
      <c r="J632" t="s">
        <v>180</v>
      </c>
      <c r="K632" t="s">
        <v>181</v>
      </c>
      <c r="L632" t="s">
        <v>180</v>
      </c>
      <c r="M632">
        <v>126417</v>
      </c>
      <c r="N632">
        <v>1</v>
      </c>
      <c r="O632">
        <v>19</v>
      </c>
      <c r="P632">
        <v>192</v>
      </c>
      <c r="Q632">
        <v>29</v>
      </c>
      <c r="R632">
        <v>5</v>
      </c>
      <c r="S632">
        <v>2</v>
      </c>
      <c r="T632" t="s">
        <v>182</v>
      </c>
      <c r="U632" t="s">
        <v>182</v>
      </c>
      <c r="V632" t="s">
        <v>7</v>
      </c>
      <c r="W632" t="s">
        <v>182</v>
      </c>
      <c r="X632">
        <v>3</v>
      </c>
      <c r="Y632" t="s">
        <v>182</v>
      </c>
      <c r="Z632" t="s">
        <v>182</v>
      </c>
      <c r="AA632">
        <v>2E-3</v>
      </c>
      <c r="AB632" t="s">
        <v>182</v>
      </c>
      <c r="AC632">
        <v>56</v>
      </c>
      <c r="AD632">
        <v>2</v>
      </c>
      <c r="AE632">
        <v>1</v>
      </c>
      <c r="AF632">
        <v>2</v>
      </c>
      <c r="AG632" t="s">
        <v>182</v>
      </c>
      <c r="AH632" t="s">
        <v>182</v>
      </c>
      <c r="AI632" t="s">
        <v>182</v>
      </c>
      <c r="AJ632">
        <v>1</v>
      </c>
      <c r="AK632" t="s">
        <v>182</v>
      </c>
      <c r="AL632" t="s">
        <v>182</v>
      </c>
      <c r="AM632" t="s">
        <v>182</v>
      </c>
      <c r="AN632" t="s">
        <v>182</v>
      </c>
      <c r="AO632" t="b">
        <v>1</v>
      </c>
      <c r="AQ632" s="10">
        <f t="shared" si="18"/>
        <v>57932627.001599997</v>
      </c>
      <c r="AR632" s="10">
        <f t="shared" si="19"/>
        <v>8750240.5366999991</v>
      </c>
    </row>
    <row r="633" spans="1:44" x14ac:dyDescent="0.3">
      <c r="A633">
        <v>632</v>
      </c>
      <c r="B633">
        <v>11</v>
      </c>
      <c r="C633">
        <v>1</v>
      </c>
      <c r="D633">
        <v>29</v>
      </c>
      <c r="E633">
        <v>0.5</v>
      </c>
      <c r="F633">
        <v>301732.43229999999</v>
      </c>
      <c r="G633">
        <v>2019207</v>
      </c>
      <c r="H633">
        <v>24052</v>
      </c>
      <c r="I633">
        <v>1019</v>
      </c>
      <c r="J633" t="s">
        <v>180</v>
      </c>
      <c r="K633" t="s">
        <v>181</v>
      </c>
      <c r="L633" t="s">
        <v>180</v>
      </c>
      <c r="M633">
        <v>126417</v>
      </c>
      <c r="N633">
        <v>1</v>
      </c>
      <c r="O633">
        <v>27</v>
      </c>
      <c r="P633">
        <v>191</v>
      </c>
      <c r="Q633">
        <v>29</v>
      </c>
      <c r="R633">
        <v>7</v>
      </c>
      <c r="S633">
        <v>1</v>
      </c>
      <c r="T633" t="s">
        <v>182</v>
      </c>
      <c r="U633" t="s">
        <v>182</v>
      </c>
      <c r="V633" t="s">
        <v>7</v>
      </c>
      <c r="W633" t="s">
        <v>182</v>
      </c>
      <c r="X633">
        <v>3</v>
      </c>
      <c r="Y633" t="s">
        <v>182</v>
      </c>
      <c r="Z633" t="s">
        <v>182</v>
      </c>
      <c r="AA633">
        <v>2E-3</v>
      </c>
      <c r="AB633" t="s">
        <v>182</v>
      </c>
      <c r="AC633">
        <v>57</v>
      </c>
      <c r="AD633">
        <v>2</v>
      </c>
      <c r="AE633">
        <v>1</v>
      </c>
      <c r="AF633">
        <v>2</v>
      </c>
      <c r="AG633" t="s">
        <v>182</v>
      </c>
      <c r="AH633" t="s">
        <v>182</v>
      </c>
      <c r="AI633" t="s">
        <v>182</v>
      </c>
      <c r="AJ633">
        <v>1</v>
      </c>
      <c r="AK633" t="s">
        <v>182</v>
      </c>
      <c r="AL633" t="s">
        <v>182</v>
      </c>
      <c r="AM633" t="s">
        <v>182</v>
      </c>
      <c r="AN633" t="s">
        <v>182</v>
      </c>
      <c r="AO633" t="b">
        <v>1</v>
      </c>
      <c r="AQ633" s="10">
        <f t="shared" si="18"/>
        <v>57630894.569299996</v>
      </c>
      <c r="AR633" s="10">
        <f t="shared" si="19"/>
        <v>8750240.5366999991</v>
      </c>
    </row>
    <row r="634" spans="1:44" x14ac:dyDescent="0.3">
      <c r="A634">
        <v>633</v>
      </c>
      <c r="B634">
        <v>11</v>
      </c>
      <c r="C634">
        <v>1</v>
      </c>
      <c r="D634">
        <v>29</v>
      </c>
      <c r="E634">
        <v>0.5</v>
      </c>
      <c r="F634">
        <v>301732.43229999999</v>
      </c>
      <c r="G634">
        <v>2019207</v>
      </c>
      <c r="H634">
        <v>24052</v>
      </c>
      <c r="I634">
        <v>1019</v>
      </c>
      <c r="J634" t="s">
        <v>180</v>
      </c>
      <c r="K634" t="s">
        <v>181</v>
      </c>
      <c r="L634" t="s">
        <v>180</v>
      </c>
      <c r="M634">
        <v>126417</v>
      </c>
      <c r="N634">
        <v>1</v>
      </c>
      <c r="O634">
        <v>48</v>
      </c>
      <c r="P634">
        <v>210</v>
      </c>
      <c r="Q634">
        <v>29</v>
      </c>
      <c r="R634">
        <v>6</v>
      </c>
      <c r="S634">
        <v>1</v>
      </c>
      <c r="T634" t="s">
        <v>182</v>
      </c>
      <c r="U634" t="s">
        <v>182</v>
      </c>
      <c r="V634" t="s">
        <v>182</v>
      </c>
      <c r="W634" t="s">
        <v>182</v>
      </c>
      <c r="X634">
        <v>2</v>
      </c>
      <c r="Y634" t="s">
        <v>182</v>
      </c>
      <c r="Z634" t="s">
        <v>182</v>
      </c>
      <c r="AA634">
        <v>1.6E-2</v>
      </c>
      <c r="AB634" t="s">
        <v>182</v>
      </c>
      <c r="AC634">
        <v>57</v>
      </c>
      <c r="AD634">
        <v>2</v>
      </c>
      <c r="AE634">
        <v>1</v>
      </c>
      <c r="AF634">
        <v>1</v>
      </c>
      <c r="AG634" t="s">
        <v>182</v>
      </c>
      <c r="AH634" t="s">
        <v>182</v>
      </c>
      <c r="AI634" t="s">
        <v>182</v>
      </c>
      <c r="AJ634">
        <v>1</v>
      </c>
      <c r="AK634" t="s">
        <v>182</v>
      </c>
      <c r="AL634" t="s">
        <v>182</v>
      </c>
      <c r="AM634" t="s">
        <v>182</v>
      </c>
      <c r="AN634" t="s">
        <v>182</v>
      </c>
      <c r="AO634" t="b">
        <v>1</v>
      </c>
      <c r="AQ634" s="10">
        <f t="shared" si="18"/>
        <v>63363810.783</v>
      </c>
      <c r="AR634" s="10">
        <f t="shared" si="19"/>
        <v>8750240.5366999991</v>
      </c>
    </row>
    <row r="635" spans="1:44" x14ac:dyDescent="0.3">
      <c r="A635">
        <v>634</v>
      </c>
      <c r="B635">
        <v>11</v>
      </c>
      <c r="C635">
        <v>1</v>
      </c>
      <c r="D635">
        <v>29</v>
      </c>
      <c r="E635">
        <v>0.5</v>
      </c>
      <c r="F635">
        <v>301732.43229999999</v>
      </c>
      <c r="G635">
        <v>2019207</v>
      </c>
      <c r="H635">
        <v>24052</v>
      </c>
      <c r="I635">
        <v>1019</v>
      </c>
      <c r="J635" t="s">
        <v>180</v>
      </c>
      <c r="K635" t="s">
        <v>181</v>
      </c>
      <c r="L635" t="s">
        <v>180</v>
      </c>
      <c r="M635">
        <v>126417</v>
      </c>
      <c r="N635">
        <v>1</v>
      </c>
      <c r="O635">
        <v>66</v>
      </c>
      <c r="P635">
        <v>188</v>
      </c>
      <c r="Q635">
        <v>29</v>
      </c>
      <c r="R635">
        <v>7</v>
      </c>
      <c r="S635">
        <v>1</v>
      </c>
      <c r="T635" t="s">
        <v>182</v>
      </c>
      <c r="U635" t="s">
        <v>182</v>
      </c>
      <c r="V635" t="s">
        <v>7</v>
      </c>
      <c r="W635" t="s">
        <v>182</v>
      </c>
      <c r="X635">
        <v>3</v>
      </c>
      <c r="Y635" t="s">
        <v>182</v>
      </c>
      <c r="Z635" t="s">
        <v>182</v>
      </c>
      <c r="AA635">
        <v>2E-3</v>
      </c>
      <c r="AB635" t="s">
        <v>182</v>
      </c>
      <c r="AC635">
        <v>57</v>
      </c>
      <c r="AD635">
        <v>2</v>
      </c>
      <c r="AE635">
        <v>1</v>
      </c>
      <c r="AF635">
        <v>2</v>
      </c>
      <c r="AG635" t="s">
        <v>182</v>
      </c>
      <c r="AH635" t="s">
        <v>182</v>
      </c>
      <c r="AI635" t="s">
        <v>182</v>
      </c>
      <c r="AJ635">
        <v>1</v>
      </c>
      <c r="AK635" t="s">
        <v>182</v>
      </c>
      <c r="AL635" t="s">
        <v>182</v>
      </c>
      <c r="AM635" t="s">
        <v>182</v>
      </c>
      <c r="AN635" t="s">
        <v>182</v>
      </c>
      <c r="AO635" t="b">
        <v>1</v>
      </c>
      <c r="AQ635" s="10">
        <f t="shared" si="18"/>
        <v>56725697.272399999</v>
      </c>
      <c r="AR635" s="10">
        <f t="shared" si="19"/>
        <v>8750240.5366999991</v>
      </c>
    </row>
    <row r="636" spans="1:44" x14ac:dyDescent="0.3">
      <c r="A636">
        <v>635</v>
      </c>
      <c r="B636">
        <v>11</v>
      </c>
      <c r="C636">
        <v>1</v>
      </c>
      <c r="D636">
        <v>29</v>
      </c>
      <c r="E636">
        <v>0.5</v>
      </c>
      <c r="F636">
        <v>301732.43229999999</v>
      </c>
      <c r="G636">
        <v>2019207</v>
      </c>
      <c r="H636">
        <v>24052</v>
      </c>
      <c r="I636">
        <v>1019</v>
      </c>
      <c r="J636" t="s">
        <v>180</v>
      </c>
      <c r="K636" t="s">
        <v>181</v>
      </c>
      <c r="L636" t="s">
        <v>180</v>
      </c>
      <c r="M636">
        <v>126417</v>
      </c>
      <c r="N636">
        <v>1</v>
      </c>
      <c r="O636">
        <v>88</v>
      </c>
      <c r="P636">
        <v>187</v>
      </c>
      <c r="Q636">
        <v>29</v>
      </c>
      <c r="R636">
        <v>6</v>
      </c>
      <c r="S636">
        <v>1</v>
      </c>
      <c r="T636" t="s">
        <v>182</v>
      </c>
      <c r="U636" t="s">
        <v>182</v>
      </c>
      <c r="V636" t="s">
        <v>182</v>
      </c>
      <c r="W636" t="s">
        <v>182</v>
      </c>
      <c r="X636">
        <v>2</v>
      </c>
      <c r="Y636" t="s">
        <v>182</v>
      </c>
      <c r="Z636" t="s">
        <v>182</v>
      </c>
      <c r="AA636">
        <v>1.6E-2</v>
      </c>
      <c r="AB636" t="s">
        <v>182</v>
      </c>
      <c r="AC636">
        <v>57</v>
      </c>
      <c r="AD636">
        <v>2</v>
      </c>
      <c r="AE636">
        <v>1</v>
      </c>
      <c r="AF636">
        <v>1</v>
      </c>
      <c r="AG636" t="s">
        <v>182</v>
      </c>
      <c r="AH636" t="s">
        <v>182</v>
      </c>
      <c r="AI636" t="s">
        <v>182</v>
      </c>
      <c r="AJ636">
        <v>1</v>
      </c>
      <c r="AK636" t="s">
        <v>182</v>
      </c>
      <c r="AL636" t="s">
        <v>182</v>
      </c>
      <c r="AM636" t="s">
        <v>182</v>
      </c>
      <c r="AN636" t="s">
        <v>182</v>
      </c>
      <c r="AO636" t="b">
        <v>1</v>
      </c>
      <c r="AQ636" s="10">
        <f t="shared" si="18"/>
        <v>56423964.840099998</v>
      </c>
      <c r="AR636" s="10">
        <f t="shared" si="19"/>
        <v>8750240.5366999991</v>
      </c>
    </row>
    <row r="637" spans="1:44" x14ac:dyDescent="0.3">
      <c r="A637">
        <v>636</v>
      </c>
      <c r="B637">
        <v>11</v>
      </c>
      <c r="C637">
        <v>1</v>
      </c>
      <c r="D637">
        <v>29</v>
      </c>
      <c r="E637">
        <v>0.5</v>
      </c>
      <c r="F637">
        <v>301732.43229999999</v>
      </c>
      <c r="G637">
        <v>2019207</v>
      </c>
      <c r="H637">
        <v>24052</v>
      </c>
      <c r="I637">
        <v>1019</v>
      </c>
      <c r="J637" t="s">
        <v>180</v>
      </c>
      <c r="K637" t="s">
        <v>181</v>
      </c>
      <c r="L637" t="s">
        <v>180</v>
      </c>
      <c r="M637">
        <v>126417</v>
      </c>
      <c r="N637">
        <v>1</v>
      </c>
      <c r="O637">
        <v>97</v>
      </c>
      <c r="P637">
        <v>192</v>
      </c>
      <c r="Q637">
        <v>29</v>
      </c>
      <c r="R637">
        <v>6</v>
      </c>
      <c r="S637">
        <v>1</v>
      </c>
      <c r="T637" t="s">
        <v>182</v>
      </c>
      <c r="U637" t="s">
        <v>182</v>
      </c>
      <c r="V637" t="s">
        <v>182</v>
      </c>
      <c r="W637" t="s">
        <v>182</v>
      </c>
      <c r="X637">
        <v>2</v>
      </c>
      <c r="Y637" t="s">
        <v>182</v>
      </c>
      <c r="Z637" t="s">
        <v>182</v>
      </c>
      <c r="AA637">
        <v>1.6E-2</v>
      </c>
      <c r="AB637" t="s">
        <v>182</v>
      </c>
      <c r="AC637">
        <v>57</v>
      </c>
      <c r="AD637">
        <v>2</v>
      </c>
      <c r="AE637">
        <v>1</v>
      </c>
      <c r="AF637">
        <v>1</v>
      </c>
      <c r="AG637" t="s">
        <v>182</v>
      </c>
      <c r="AH637" t="s">
        <v>182</v>
      </c>
      <c r="AI637" t="s">
        <v>182</v>
      </c>
      <c r="AJ637">
        <v>1</v>
      </c>
      <c r="AK637" t="s">
        <v>182</v>
      </c>
      <c r="AL637" t="s">
        <v>182</v>
      </c>
      <c r="AM637" t="s">
        <v>182</v>
      </c>
      <c r="AN637" t="s">
        <v>182</v>
      </c>
      <c r="AO637" t="b">
        <v>1</v>
      </c>
      <c r="AQ637" s="10">
        <f t="shared" si="18"/>
        <v>57932627.001599997</v>
      </c>
      <c r="AR637" s="10">
        <f t="shared" si="19"/>
        <v>8750240.5366999991</v>
      </c>
    </row>
    <row r="638" spans="1:44" x14ac:dyDescent="0.3">
      <c r="A638">
        <v>637</v>
      </c>
      <c r="B638">
        <v>11</v>
      </c>
      <c r="C638">
        <v>1</v>
      </c>
      <c r="D638">
        <v>29</v>
      </c>
      <c r="E638">
        <v>0.5</v>
      </c>
      <c r="F638">
        <v>301732.43229999999</v>
      </c>
      <c r="G638">
        <v>2019207</v>
      </c>
      <c r="H638">
        <v>24060</v>
      </c>
      <c r="I638">
        <v>1019</v>
      </c>
      <c r="J638" t="s">
        <v>180</v>
      </c>
      <c r="K638" t="s">
        <v>181</v>
      </c>
      <c r="L638" t="s">
        <v>180</v>
      </c>
      <c r="M638">
        <v>126417</v>
      </c>
      <c r="N638">
        <v>1</v>
      </c>
      <c r="O638">
        <v>1</v>
      </c>
      <c r="P638">
        <v>214</v>
      </c>
      <c r="Q638">
        <v>29</v>
      </c>
      <c r="R638">
        <v>4</v>
      </c>
      <c r="S638">
        <v>1</v>
      </c>
      <c r="T638" t="s">
        <v>182</v>
      </c>
      <c r="U638" t="s">
        <v>182</v>
      </c>
      <c r="V638" t="s">
        <v>7</v>
      </c>
      <c r="W638" t="s">
        <v>182</v>
      </c>
      <c r="X638">
        <v>4</v>
      </c>
      <c r="Y638" t="s">
        <v>182</v>
      </c>
      <c r="Z638" t="s">
        <v>182</v>
      </c>
      <c r="AA638" t="s">
        <v>182</v>
      </c>
      <c r="AB638" t="s">
        <v>182</v>
      </c>
      <c r="AC638">
        <v>57</v>
      </c>
      <c r="AD638">
        <v>2</v>
      </c>
      <c r="AE638">
        <v>1</v>
      </c>
      <c r="AF638">
        <v>1</v>
      </c>
      <c r="AG638" t="s">
        <v>182</v>
      </c>
      <c r="AH638" t="s">
        <v>182</v>
      </c>
      <c r="AI638" t="s">
        <v>182</v>
      </c>
      <c r="AJ638">
        <v>1</v>
      </c>
      <c r="AK638" t="s">
        <v>182</v>
      </c>
      <c r="AL638" t="s">
        <v>182</v>
      </c>
      <c r="AM638" t="s">
        <v>182</v>
      </c>
      <c r="AN638" t="s">
        <v>182</v>
      </c>
      <c r="AO638" t="b">
        <v>1</v>
      </c>
      <c r="AQ638" s="10">
        <f t="shared" si="18"/>
        <v>64570740.512199998</v>
      </c>
      <c r="AR638" s="10">
        <f t="shared" si="19"/>
        <v>8750240.5366999991</v>
      </c>
    </row>
    <row r="639" spans="1:44" x14ac:dyDescent="0.3">
      <c r="A639">
        <v>638</v>
      </c>
      <c r="B639">
        <v>11</v>
      </c>
      <c r="C639">
        <v>1</v>
      </c>
      <c r="D639">
        <v>29</v>
      </c>
      <c r="E639">
        <v>0.5</v>
      </c>
      <c r="F639">
        <v>301732.43229999999</v>
      </c>
      <c r="G639">
        <v>2019207</v>
      </c>
      <c r="H639">
        <v>24060</v>
      </c>
      <c r="I639">
        <v>1019</v>
      </c>
      <c r="J639" t="s">
        <v>180</v>
      </c>
      <c r="K639" t="s">
        <v>181</v>
      </c>
      <c r="L639" t="s">
        <v>180</v>
      </c>
      <c r="M639">
        <v>126417</v>
      </c>
      <c r="N639">
        <v>1</v>
      </c>
      <c r="O639">
        <v>47</v>
      </c>
      <c r="P639">
        <v>223</v>
      </c>
      <c r="Q639">
        <v>29</v>
      </c>
      <c r="R639">
        <v>5</v>
      </c>
      <c r="S639">
        <v>2</v>
      </c>
      <c r="T639" t="s">
        <v>182</v>
      </c>
      <c r="U639" t="s">
        <v>182</v>
      </c>
      <c r="V639" t="s">
        <v>7</v>
      </c>
      <c r="W639" t="s">
        <v>182</v>
      </c>
      <c r="X639">
        <v>4</v>
      </c>
      <c r="Y639" t="s">
        <v>182</v>
      </c>
      <c r="Z639" t="s">
        <v>182</v>
      </c>
      <c r="AA639" t="s">
        <v>182</v>
      </c>
      <c r="AB639" t="s">
        <v>182</v>
      </c>
      <c r="AC639">
        <v>55</v>
      </c>
      <c r="AD639">
        <v>2</v>
      </c>
      <c r="AE639">
        <v>1</v>
      </c>
      <c r="AF639">
        <v>1</v>
      </c>
      <c r="AG639" t="s">
        <v>182</v>
      </c>
      <c r="AH639" t="s">
        <v>182</v>
      </c>
      <c r="AI639" t="s">
        <v>182</v>
      </c>
      <c r="AJ639">
        <v>2</v>
      </c>
      <c r="AK639" t="s">
        <v>182</v>
      </c>
      <c r="AL639" t="s">
        <v>182</v>
      </c>
      <c r="AM639" t="s">
        <v>182</v>
      </c>
      <c r="AN639" t="s">
        <v>182</v>
      </c>
      <c r="AO639" t="b">
        <v>1</v>
      </c>
      <c r="AQ639" s="10">
        <f t="shared" si="18"/>
        <v>67286332.402899995</v>
      </c>
      <c r="AR639" s="10">
        <f t="shared" si="19"/>
        <v>8750240.5366999991</v>
      </c>
    </row>
    <row r="640" spans="1:44" x14ac:dyDescent="0.3">
      <c r="A640">
        <v>639</v>
      </c>
      <c r="B640">
        <v>11</v>
      </c>
      <c r="C640">
        <v>1</v>
      </c>
      <c r="D640">
        <v>29</v>
      </c>
      <c r="E640">
        <v>0.5</v>
      </c>
      <c r="F640">
        <v>301732.43229999999</v>
      </c>
      <c r="G640">
        <v>2019207</v>
      </c>
      <c r="H640">
        <v>24061</v>
      </c>
      <c r="I640">
        <v>1019</v>
      </c>
      <c r="J640" t="s">
        <v>180</v>
      </c>
      <c r="K640" t="s">
        <v>181</v>
      </c>
      <c r="L640" t="s">
        <v>180</v>
      </c>
      <c r="M640">
        <v>126417</v>
      </c>
      <c r="N640">
        <v>1</v>
      </c>
      <c r="O640">
        <v>9</v>
      </c>
      <c r="P640">
        <v>229</v>
      </c>
      <c r="Q640">
        <v>29</v>
      </c>
      <c r="R640">
        <v>4</v>
      </c>
      <c r="S640">
        <v>2</v>
      </c>
      <c r="T640" t="s">
        <v>182</v>
      </c>
      <c r="U640" t="s">
        <v>182</v>
      </c>
      <c r="V640" t="s">
        <v>7</v>
      </c>
      <c r="W640" t="s">
        <v>182</v>
      </c>
      <c r="X640">
        <v>4</v>
      </c>
      <c r="Y640" t="s">
        <v>182</v>
      </c>
      <c r="Z640" t="s">
        <v>182</v>
      </c>
      <c r="AA640" s="47">
        <v>1.9999999999999999E-6</v>
      </c>
      <c r="AB640" t="s">
        <v>182</v>
      </c>
      <c r="AC640">
        <v>58</v>
      </c>
      <c r="AD640">
        <v>2</v>
      </c>
      <c r="AE640">
        <v>1</v>
      </c>
      <c r="AF640">
        <v>1</v>
      </c>
      <c r="AG640" t="s">
        <v>182</v>
      </c>
      <c r="AH640" t="s">
        <v>182</v>
      </c>
      <c r="AI640" t="s">
        <v>182</v>
      </c>
      <c r="AJ640">
        <v>1</v>
      </c>
      <c r="AK640" t="s">
        <v>182</v>
      </c>
      <c r="AL640" t="s">
        <v>182</v>
      </c>
      <c r="AM640" t="s">
        <v>182</v>
      </c>
      <c r="AN640" t="s">
        <v>182</v>
      </c>
      <c r="AO640" t="b">
        <v>1</v>
      </c>
      <c r="AQ640" s="10">
        <f t="shared" si="18"/>
        <v>69096726.996700004</v>
      </c>
      <c r="AR640" s="10">
        <f t="shared" si="19"/>
        <v>8750240.5366999991</v>
      </c>
    </row>
    <row r="641" spans="1:44" x14ac:dyDescent="0.3">
      <c r="A641">
        <v>640</v>
      </c>
      <c r="B641">
        <v>11</v>
      </c>
      <c r="C641">
        <v>1</v>
      </c>
      <c r="D641">
        <v>29</v>
      </c>
      <c r="E641">
        <v>0.5</v>
      </c>
      <c r="F641">
        <v>301732.43229999999</v>
      </c>
      <c r="G641">
        <v>2019207</v>
      </c>
      <c r="H641">
        <v>24066</v>
      </c>
      <c r="I641">
        <v>1019</v>
      </c>
      <c r="J641" t="s">
        <v>180</v>
      </c>
      <c r="K641" t="s">
        <v>181</v>
      </c>
      <c r="L641" t="s">
        <v>180</v>
      </c>
      <c r="M641">
        <v>126417</v>
      </c>
      <c r="N641">
        <v>1</v>
      </c>
      <c r="O641">
        <v>3</v>
      </c>
      <c r="P641">
        <v>187</v>
      </c>
      <c r="Q641">
        <v>29</v>
      </c>
      <c r="R641">
        <v>6</v>
      </c>
      <c r="S641">
        <v>2</v>
      </c>
      <c r="T641" t="s">
        <v>182</v>
      </c>
      <c r="U641" t="s">
        <v>182</v>
      </c>
      <c r="V641" t="s">
        <v>7</v>
      </c>
      <c r="W641" t="s">
        <v>182</v>
      </c>
      <c r="X641">
        <v>3</v>
      </c>
      <c r="Y641" t="s">
        <v>182</v>
      </c>
      <c r="Z641" t="s">
        <v>182</v>
      </c>
      <c r="AA641" t="s">
        <v>182</v>
      </c>
      <c r="AB641" t="s">
        <v>182</v>
      </c>
      <c r="AC641">
        <v>54</v>
      </c>
      <c r="AD641">
        <v>2</v>
      </c>
      <c r="AE641">
        <v>1</v>
      </c>
      <c r="AF641">
        <v>2</v>
      </c>
      <c r="AG641" t="s">
        <v>182</v>
      </c>
      <c r="AH641" t="s">
        <v>182</v>
      </c>
      <c r="AI641" t="s">
        <v>182</v>
      </c>
      <c r="AJ641">
        <v>1</v>
      </c>
      <c r="AK641" t="s">
        <v>182</v>
      </c>
      <c r="AL641" t="s">
        <v>182</v>
      </c>
      <c r="AM641" t="s">
        <v>182</v>
      </c>
      <c r="AN641" t="s">
        <v>182</v>
      </c>
      <c r="AO641" t="b">
        <v>1</v>
      </c>
      <c r="AQ641" s="10">
        <f t="shared" si="18"/>
        <v>56423964.840099998</v>
      </c>
      <c r="AR641" s="10">
        <f t="shared" si="19"/>
        <v>8750240.5366999991</v>
      </c>
    </row>
    <row r="642" spans="1:44" x14ac:dyDescent="0.3">
      <c r="A642">
        <v>641</v>
      </c>
      <c r="B642">
        <v>11</v>
      </c>
      <c r="C642">
        <v>1</v>
      </c>
      <c r="D642">
        <v>29</v>
      </c>
      <c r="E642">
        <v>0.5</v>
      </c>
      <c r="F642">
        <v>301732.43229999999</v>
      </c>
      <c r="G642">
        <v>2019207</v>
      </c>
      <c r="H642">
        <v>24066</v>
      </c>
      <c r="I642">
        <v>1019</v>
      </c>
      <c r="J642" t="s">
        <v>180</v>
      </c>
      <c r="K642" t="s">
        <v>181</v>
      </c>
      <c r="L642" t="s">
        <v>180</v>
      </c>
      <c r="M642">
        <v>126417</v>
      </c>
      <c r="N642">
        <v>1</v>
      </c>
      <c r="O642">
        <v>6</v>
      </c>
      <c r="P642">
        <v>200</v>
      </c>
      <c r="Q642">
        <v>29</v>
      </c>
      <c r="R642">
        <v>7</v>
      </c>
      <c r="S642">
        <v>1</v>
      </c>
      <c r="T642" t="s">
        <v>182</v>
      </c>
      <c r="U642" t="s">
        <v>182</v>
      </c>
      <c r="V642" t="s">
        <v>7</v>
      </c>
      <c r="W642" t="s">
        <v>182</v>
      </c>
      <c r="X642">
        <v>3</v>
      </c>
      <c r="Y642" t="s">
        <v>182</v>
      </c>
      <c r="Z642" t="s">
        <v>182</v>
      </c>
      <c r="AA642" t="s">
        <v>182</v>
      </c>
      <c r="AB642" t="s">
        <v>182</v>
      </c>
      <c r="AC642">
        <v>55</v>
      </c>
      <c r="AD642">
        <v>2</v>
      </c>
      <c r="AE642">
        <v>1</v>
      </c>
      <c r="AF642">
        <v>2</v>
      </c>
      <c r="AG642" t="s">
        <v>182</v>
      </c>
      <c r="AH642" t="s">
        <v>182</v>
      </c>
      <c r="AI642" t="s">
        <v>182</v>
      </c>
      <c r="AJ642">
        <v>1</v>
      </c>
      <c r="AK642" t="s">
        <v>182</v>
      </c>
      <c r="AL642" t="s">
        <v>182</v>
      </c>
      <c r="AM642" t="s">
        <v>182</v>
      </c>
      <c r="AN642" t="s">
        <v>182</v>
      </c>
      <c r="AO642" t="b">
        <v>1</v>
      </c>
      <c r="AQ642" s="10">
        <f t="shared" ref="AQ642:AQ705" si="20">$F642*P642</f>
        <v>60346486.459999993</v>
      </c>
      <c r="AR642" s="10">
        <f t="shared" ref="AR642:AR705" si="21">$F642*Q642</f>
        <v>8750240.5366999991</v>
      </c>
    </row>
    <row r="643" spans="1:44" x14ac:dyDescent="0.3">
      <c r="A643">
        <v>642</v>
      </c>
      <c r="B643">
        <v>11</v>
      </c>
      <c r="C643">
        <v>1</v>
      </c>
      <c r="D643">
        <v>29</v>
      </c>
      <c r="E643">
        <v>0.5</v>
      </c>
      <c r="F643">
        <v>301732.43229999999</v>
      </c>
      <c r="G643">
        <v>2019207</v>
      </c>
      <c r="H643">
        <v>24066</v>
      </c>
      <c r="I643">
        <v>1019</v>
      </c>
      <c r="J643" t="s">
        <v>180</v>
      </c>
      <c r="K643" t="s">
        <v>181</v>
      </c>
      <c r="L643" t="s">
        <v>180</v>
      </c>
      <c r="M643">
        <v>126417</v>
      </c>
      <c r="N643">
        <v>1</v>
      </c>
      <c r="O643">
        <v>10</v>
      </c>
      <c r="P643">
        <v>201</v>
      </c>
      <c r="Q643">
        <v>29</v>
      </c>
      <c r="R643">
        <v>9</v>
      </c>
      <c r="S643">
        <v>1</v>
      </c>
      <c r="T643" t="s">
        <v>182</v>
      </c>
      <c r="U643" t="s">
        <v>182</v>
      </c>
      <c r="V643" t="s">
        <v>7</v>
      </c>
      <c r="W643" t="s">
        <v>182</v>
      </c>
      <c r="X643">
        <v>3</v>
      </c>
      <c r="Y643" t="s">
        <v>182</v>
      </c>
      <c r="Z643" t="s">
        <v>182</v>
      </c>
      <c r="AA643" t="s">
        <v>182</v>
      </c>
      <c r="AB643" t="s">
        <v>182</v>
      </c>
      <c r="AC643">
        <v>56</v>
      </c>
      <c r="AD643">
        <v>2</v>
      </c>
      <c r="AE643">
        <v>1</v>
      </c>
      <c r="AF643">
        <v>2</v>
      </c>
      <c r="AG643" t="s">
        <v>182</v>
      </c>
      <c r="AH643" t="s">
        <v>182</v>
      </c>
      <c r="AI643" t="s">
        <v>182</v>
      </c>
      <c r="AJ643">
        <v>1</v>
      </c>
      <c r="AK643" t="s">
        <v>182</v>
      </c>
      <c r="AL643" t="s">
        <v>182</v>
      </c>
      <c r="AM643" t="s">
        <v>182</v>
      </c>
      <c r="AN643" t="s">
        <v>182</v>
      </c>
      <c r="AO643" t="b">
        <v>1</v>
      </c>
      <c r="AQ643" s="10">
        <f t="shared" si="20"/>
        <v>60648218.892299995</v>
      </c>
      <c r="AR643" s="10">
        <f t="shared" si="21"/>
        <v>8750240.5366999991</v>
      </c>
    </row>
    <row r="644" spans="1:44" x14ac:dyDescent="0.3">
      <c r="A644">
        <v>643</v>
      </c>
      <c r="B644">
        <v>11</v>
      </c>
      <c r="C644">
        <v>1</v>
      </c>
      <c r="D644">
        <v>29</v>
      </c>
      <c r="E644">
        <v>0.5</v>
      </c>
      <c r="F644">
        <v>301732.43229999999</v>
      </c>
      <c r="G644">
        <v>2019207</v>
      </c>
      <c r="H644">
        <v>24066</v>
      </c>
      <c r="I644">
        <v>1019</v>
      </c>
      <c r="J644" t="s">
        <v>180</v>
      </c>
      <c r="K644" t="s">
        <v>181</v>
      </c>
      <c r="L644" t="s">
        <v>180</v>
      </c>
      <c r="M644">
        <v>126417</v>
      </c>
      <c r="N644">
        <v>1</v>
      </c>
      <c r="O644">
        <v>20</v>
      </c>
      <c r="P644">
        <v>246</v>
      </c>
      <c r="Q644">
        <v>29</v>
      </c>
      <c r="R644">
        <v>5</v>
      </c>
      <c r="S644">
        <v>1</v>
      </c>
      <c r="T644" t="s">
        <v>182</v>
      </c>
      <c r="U644" t="s">
        <v>182</v>
      </c>
      <c r="V644" t="s">
        <v>7</v>
      </c>
      <c r="W644" t="s">
        <v>182</v>
      </c>
      <c r="X644">
        <v>2</v>
      </c>
      <c r="Y644" t="s">
        <v>182</v>
      </c>
      <c r="Z644" t="s">
        <v>182</v>
      </c>
      <c r="AA644" t="s">
        <v>182</v>
      </c>
      <c r="AB644" t="s">
        <v>182</v>
      </c>
      <c r="AC644">
        <v>56</v>
      </c>
      <c r="AD644">
        <v>2</v>
      </c>
      <c r="AE644">
        <v>1</v>
      </c>
      <c r="AF644">
        <v>2</v>
      </c>
      <c r="AG644" t="s">
        <v>182</v>
      </c>
      <c r="AH644" t="s">
        <v>182</v>
      </c>
      <c r="AI644" t="s">
        <v>182</v>
      </c>
      <c r="AJ644">
        <v>1</v>
      </c>
      <c r="AK644" t="s">
        <v>182</v>
      </c>
      <c r="AL644" t="s">
        <v>182</v>
      </c>
      <c r="AM644" t="s">
        <v>182</v>
      </c>
      <c r="AN644" t="s">
        <v>182</v>
      </c>
      <c r="AO644" t="b">
        <v>1</v>
      </c>
      <c r="AQ644" s="10">
        <f t="shared" si="20"/>
        <v>74226178.345799997</v>
      </c>
      <c r="AR644" s="10">
        <f t="shared" si="21"/>
        <v>8750240.5366999991</v>
      </c>
    </row>
    <row r="645" spans="1:44" x14ac:dyDescent="0.3">
      <c r="A645">
        <v>644</v>
      </c>
      <c r="B645">
        <v>11</v>
      </c>
      <c r="C645">
        <v>1</v>
      </c>
      <c r="D645">
        <v>29</v>
      </c>
      <c r="E645">
        <v>0.5</v>
      </c>
      <c r="F645">
        <v>301732.43229999999</v>
      </c>
      <c r="G645">
        <v>2019207</v>
      </c>
      <c r="H645">
        <v>24067</v>
      </c>
      <c r="I645">
        <v>1019</v>
      </c>
      <c r="J645" t="s">
        <v>180</v>
      </c>
      <c r="K645" t="s">
        <v>181</v>
      </c>
      <c r="L645" t="s">
        <v>180</v>
      </c>
      <c r="M645">
        <v>126417</v>
      </c>
      <c r="N645">
        <v>1</v>
      </c>
      <c r="O645">
        <v>3</v>
      </c>
      <c r="P645">
        <v>210</v>
      </c>
      <c r="Q645">
        <v>29</v>
      </c>
      <c r="R645">
        <v>9</v>
      </c>
      <c r="S645">
        <v>2</v>
      </c>
      <c r="T645" t="s">
        <v>182</v>
      </c>
      <c r="U645" t="s">
        <v>182</v>
      </c>
      <c r="V645" t="s">
        <v>7</v>
      </c>
      <c r="W645" t="s">
        <v>182</v>
      </c>
      <c r="X645">
        <v>3</v>
      </c>
      <c r="Y645" t="s">
        <v>182</v>
      </c>
      <c r="Z645" t="s">
        <v>182</v>
      </c>
      <c r="AA645">
        <v>2E-3</v>
      </c>
      <c r="AB645" t="s">
        <v>182</v>
      </c>
      <c r="AC645">
        <v>57</v>
      </c>
      <c r="AD645">
        <v>2</v>
      </c>
      <c r="AE645">
        <v>1</v>
      </c>
      <c r="AF645">
        <v>2</v>
      </c>
      <c r="AG645" t="s">
        <v>182</v>
      </c>
      <c r="AH645" t="s">
        <v>182</v>
      </c>
      <c r="AI645" t="s">
        <v>182</v>
      </c>
      <c r="AJ645">
        <v>1</v>
      </c>
      <c r="AK645" t="s">
        <v>182</v>
      </c>
      <c r="AL645" t="s">
        <v>182</v>
      </c>
      <c r="AM645" t="s">
        <v>182</v>
      </c>
      <c r="AN645" t="s">
        <v>182</v>
      </c>
      <c r="AO645" t="b">
        <v>1</v>
      </c>
      <c r="AQ645" s="10">
        <f t="shared" si="20"/>
        <v>63363810.783</v>
      </c>
      <c r="AR645" s="10">
        <f t="shared" si="21"/>
        <v>8750240.5366999991</v>
      </c>
    </row>
    <row r="646" spans="1:44" x14ac:dyDescent="0.3">
      <c r="A646">
        <v>645</v>
      </c>
      <c r="B646">
        <v>11</v>
      </c>
      <c r="C646">
        <v>1</v>
      </c>
      <c r="D646">
        <v>29</v>
      </c>
      <c r="E646">
        <v>0.5</v>
      </c>
      <c r="F646">
        <v>301732.43229999999</v>
      </c>
      <c r="G646">
        <v>2019207</v>
      </c>
      <c r="H646">
        <v>24067</v>
      </c>
      <c r="I646">
        <v>1019</v>
      </c>
      <c r="J646" t="s">
        <v>180</v>
      </c>
      <c r="K646" t="s">
        <v>181</v>
      </c>
      <c r="L646" t="s">
        <v>180</v>
      </c>
      <c r="M646">
        <v>126417</v>
      </c>
      <c r="N646">
        <v>1</v>
      </c>
      <c r="O646">
        <v>15</v>
      </c>
      <c r="P646">
        <v>215</v>
      </c>
      <c r="Q646">
        <v>29</v>
      </c>
      <c r="R646">
        <v>6</v>
      </c>
      <c r="S646">
        <v>2</v>
      </c>
      <c r="T646" t="s">
        <v>182</v>
      </c>
      <c r="U646" t="s">
        <v>182</v>
      </c>
      <c r="V646" t="s">
        <v>7</v>
      </c>
      <c r="W646" t="s">
        <v>182</v>
      </c>
      <c r="X646">
        <v>4</v>
      </c>
      <c r="Y646" t="s">
        <v>182</v>
      </c>
      <c r="Z646" t="s">
        <v>182</v>
      </c>
      <c r="AA646">
        <v>1E-3</v>
      </c>
      <c r="AB646" t="s">
        <v>182</v>
      </c>
      <c r="AC646">
        <v>56</v>
      </c>
      <c r="AD646">
        <v>2</v>
      </c>
      <c r="AE646">
        <v>1</v>
      </c>
      <c r="AF646">
        <v>2</v>
      </c>
      <c r="AG646" t="s">
        <v>182</v>
      </c>
      <c r="AH646" t="s">
        <v>182</v>
      </c>
      <c r="AI646" t="s">
        <v>182</v>
      </c>
      <c r="AJ646">
        <v>1</v>
      </c>
      <c r="AK646" t="s">
        <v>182</v>
      </c>
      <c r="AL646" t="s">
        <v>182</v>
      </c>
      <c r="AM646" t="s">
        <v>182</v>
      </c>
      <c r="AN646" t="s">
        <v>182</v>
      </c>
      <c r="AO646" t="b">
        <v>1</v>
      </c>
      <c r="AQ646" s="10">
        <f t="shared" si="20"/>
        <v>64872472.944499999</v>
      </c>
      <c r="AR646" s="10">
        <f t="shared" si="21"/>
        <v>8750240.5366999991</v>
      </c>
    </row>
    <row r="647" spans="1:44" x14ac:dyDescent="0.3">
      <c r="A647">
        <v>646</v>
      </c>
      <c r="B647">
        <v>11</v>
      </c>
      <c r="C647">
        <v>1</v>
      </c>
      <c r="D647">
        <v>29</v>
      </c>
      <c r="E647">
        <v>0.5</v>
      </c>
      <c r="F647">
        <v>301732.43229999999</v>
      </c>
      <c r="G647">
        <v>2019207</v>
      </c>
      <c r="H647">
        <v>24067</v>
      </c>
      <c r="I647">
        <v>1019</v>
      </c>
      <c r="J647" t="s">
        <v>180</v>
      </c>
      <c r="K647" t="s">
        <v>181</v>
      </c>
      <c r="L647" t="s">
        <v>180</v>
      </c>
      <c r="M647">
        <v>126417</v>
      </c>
      <c r="N647">
        <v>1</v>
      </c>
      <c r="O647">
        <v>19</v>
      </c>
      <c r="P647">
        <v>248</v>
      </c>
      <c r="Q647">
        <v>29</v>
      </c>
      <c r="R647">
        <v>7</v>
      </c>
      <c r="S647">
        <v>1</v>
      </c>
      <c r="T647" t="s">
        <v>182</v>
      </c>
      <c r="U647" t="s">
        <v>182</v>
      </c>
      <c r="V647" t="s">
        <v>7</v>
      </c>
      <c r="W647" t="s">
        <v>182</v>
      </c>
      <c r="X647">
        <v>2</v>
      </c>
      <c r="Y647" t="s">
        <v>182</v>
      </c>
      <c r="Z647" t="s">
        <v>182</v>
      </c>
      <c r="AA647">
        <v>2.1000000000000001E-2</v>
      </c>
      <c r="AB647" t="s">
        <v>182</v>
      </c>
      <c r="AC647">
        <v>56</v>
      </c>
      <c r="AD647">
        <v>2</v>
      </c>
      <c r="AE647">
        <v>1</v>
      </c>
      <c r="AF647">
        <v>1</v>
      </c>
      <c r="AG647" t="s">
        <v>182</v>
      </c>
      <c r="AH647" t="s">
        <v>182</v>
      </c>
      <c r="AI647" t="s">
        <v>182</v>
      </c>
      <c r="AJ647">
        <v>1</v>
      </c>
      <c r="AK647" t="s">
        <v>182</v>
      </c>
      <c r="AL647" t="s">
        <v>182</v>
      </c>
      <c r="AM647" t="s">
        <v>182</v>
      </c>
      <c r="AN647" t="s">
        <v>182</v>
      </c>
      <c r="AO647" t="b">
        <v>1</v>
      </c>
      <c r="AQ647" s="10">
        <f t="shared" si="20"/>
        <v>74829643.2104</v>
      </c>
      <c r="AR647" s="10">
        <f t="shared" si="21"/>
        <v>8750240.5366999991</v>
      </c>
    </row>
    <row r="648" spans="1:44" x14ac:dyDescent="0.3">
      <c r="A648">
        <v>647</v>
      </c>
      <c r="B648">
        <v>11</v>
      </c>
      <c r="C648">
        <v>1</v>
      </c>
      <c r="D648">
        <v>29</v>
      </c>
      <c r="E648">
        <v>0.5</v>
      </c>
      <c r="F648">
        <v>301732.43229999999</v>
      </c>
      <c r="G648">
        <v>2019207</v>
      </c>
      <c r="H648">
        <v>24067</v>
      </c>
      <c r="I648">
        <v>1019</v>
      </c>
      <c r="J648" t="s">
        <v>180</v>
      </c>
      <c r="K648" t="s">
        <v>181</v>
      </c>
      <c r="L648" t="s">
        <v>180</v>
      </c>
      <c r="M648">
        <v>126417</v>
      </c>
      <c r="N648">
        <v>1</v>
      </c>
      <c r="O648">
        <v>20</v>
      </c>
      <c r="P648">
        <v>232</v>
      </c>
      <c r="Q648">
        <v>29</v>
      </c>
      <c r="R648">
        <v>9</v>
      </c>
      <c r="S648">
        <v>1</v>
      </c>
      <c r="T648" t="s">
        <v>182</v>
      </c>
      <c r="U648" t="s">
        <v>182</v>
      </c>
      <c r="V648" t="s">
        <v>7</v>
      </c>
      <c r="W648" t="s">
        <v>182</v>
      </c>
      <c r="X648">
        <v>3</v>
      </c>
      <c r="Y648" t="s">
        <v>182</v>
      </c>
      <c r="Z648" t="s">
        <v>182</v>
      </c>
      <c r="AA648">
        <v>5.0000000000000001E-3</v>
      </c>
      <c r="AB648" t="s">
        <v>182</v>
      </c>
      <c r="AC648">
        <v>56</v>
      </c>
      <c r="AD648">
        <v>2</v>
      </c>
      <c r="AE648">
        <v>1</v>
      </c>
      <c r="AF648">
        <v>1</v>
      </c>
      <c r="AG648" t="s">
        <v>182</v>
      </c>
      <c r="AH648" t="s">
        <v>182</v>
      </c>
      <c r="AI648" t="s">
        <v>182</v>
      </c>
      <c r="AJ648">
        <v>1</v>
      </c>
      <c r="AK648" t="s">
        <v>182</v>
      </c>
      <c r="AL648" t="s">
        <v>182</v>
      </c>
      <c r="AM648" t="s">
        <v>182</v>
      </c>
      <c r="AN648" t="s">
        <v>182</v>
      </c>
      <c r="AO648" t="b">
        <v>1</v>
      </c>
      <c r="AQ648" s="10">
        <f t="shared" si="20"/>
        <v>70001924.293599993</v>
      </c>
      <c r="AR648" s="10">
        <f t="shared" si="21"/>
        <v>8750240.5366999991</v>
      </c>
    </row>
    <row r="649" spans="1:44" x14ac:dyDescent="0.3">
      <c r="A649">
        <v>648</v>
      </c>
      <c r="B649">
        <v>11</v>
      </c>
      <c r="C649">
        <v>1</v>
      </c>
      <c r="D649">
        <v>29</v>
      </c>
      <c r="E649">
        <v>0.5</v>
      </c>
      <c r="F649">
        <v>301732.43229999999</v>
      </c>
      <c r="G649">
        <v>2019207</v>
      </c>
      <c r="H649">
        <v>24067</v>
      </c>
      <c r="I649">
        <v>1019</v>
      </c>
      <c r="J649" t="s">
        <v>180</v>
      </c>
      <c r="K649" t="s">
        <v>181</v>
      </c>
      <c r="L649" t="s">
        <v>180</v>
      </c>
      <c r="M649">
        <v>126417</v>
      </c>
      <c r="N649">
        <v>1</v>
      </c>
      <c r="O649">
        <v>35</v>
      </c>
      <c r="P649">
        <v>204</v>
      </c>
      <c r="Q649">
        <v>29</v>
      </c>
      <c r="R649">
        <v>6</v>
      </c>
      <c r="S649">
        <v>1</v>
      </c>
      <c r="T649" t="s">
        <v>182</v>
      </c>
      <c r="U649" t="s">
        <v>182</v>
      </c>
      <c r="V649" t="s">
        <v>7</v>
      </c>
      <c r="W649" t="s">
        <v>182</v>
      </c>
      <c r="X649">
        <v>2</v>
      </c>
      <c r="Y649" t="s">
        <v>182</v>
      </c>
      <c r="Z649" t="s">
        <v>182</v>
      </c>
      <c r="AA649">
        <v>6.0000000000000001E-3</v>
      </c>
      <c r="AB649" t="s">
        <v>182</v>
      </c>
      <c r="AC649">
        <v>56</v>
      </c>
      <c r="AD649">
        <v>2</v>
      </c>
      <c r="AE649">
        <v>1</v>
      </c>
      <c r="AF649">
        <v>1</v>
      </c>
      <c r="AG649" t="s">
        <v>182</v>
      </c>
      <c r="AH649" t="s">
        <v>182</v>
      </c>
      <c r="AI649" t="s">
        <v>182</v>
      </c>
      <c r="AJ649">
        <v>1</v>
      </c>
      <c r="AK649" t="s">
        <v>182</v>
      </c>
      <c r="AL649" t="s">
        <v>182</v>
      </c>
      <c r="AM649" t="s">
        <v>182</v>
      </c>
      <c r="AN649" t="s">
        <v>182</v>
      </c>
      <c r="AO649" t="b">
        <v>1</v>
      </c>
      <c r="AQ649" s="10">
        <f t="shared" si="20"/>
        <v>61553416.189199999</v>
      </c>
      <c r="AR649" s="10">
        <f t="shared" si="21"/>
        <v>8750240.5366999991</v>
      </c>
    </row>
    <row r="650" spans="1:44" x14ac:dyDescent="0.3">
      <c r="A650">
        <v>649</v>
      </c>
      <c r="B650">
        <v>11</v>
      </c>
      <c r="C650">
        <v>1</v>
      </c>
      <c r="D650">
        <v>29</v>
      </c>
      <c r="E650">
        <v>0.5</v>
      </c>
      <c r="F650">
        <v>301732.43229999999</v>
      </c>
      <c r="G650">
        <v>2019207</v>
      </c>
      <c r="H650">
        <v>24067</v>
      </c>
      <c r="I650">
        <v>1019</v>
      </c>
      <c r="J650" t="s">
        <v>180</v>
      </c>
      <c r="K650" t="s">
        <v>181</v>
      </c>
      <c r="L650" t="s">
        <v>180</v>
      </c>
      <c r="M650">
        <v>126417</v>
      </c>
      <c r="N650">
        <v>1</v>
      </c>
      <c r="O650">
        <v>36</v>
      </c>
      <c r="P650">
        <v>236</v>
      </c>
      <c r="Q650">
        <v>29</v>
      </c>
      <c r="R650">
        <v>5</v>
      </c>
      <c r="S650">
        <v>1</v>
      </c>
      <c r="T650" t="s">
        <v>182</v>
      </c>
      <c r="U650" t="s">
        <v>182</v>
      </c>
      <c r="V650" t="s">
        <v>7</v>
      </c>
      <c r="W650" t="s">
        <v>182</v>
      </c>
      <c r="X650">
        <v>2</v>
      </c>
      <c r="Y650" t="s">
        <v>182</v>
      </c>
      <c r="Z650" t="s">
        <v>182</v>
      </c>
      <c r="AA650">
        <v>1.4E-2</v>
      </c>
      <c r="AB650" t="s">
        <v>182</v>
      </c>
      <c r="AC650">
        <v>57</v>
      </c>
      <c r="AD650">
        <v>2</v>
      </c>
      <c r="AE650">
        <v>1</v>
      </c>
      <c r="AF650">
        <v>1</v>
      </c>
      <c r="AG650" t="s">
        <v>182</v>
      </c>
      <c r="AH650" t="s">
        <v>182</v>
      </c>
      <c r="AI650" t="s">
        <v>182</v>
      </c>
      <c r="AJ650">
        <v>1</v>
      </c>
      <c r="AK650" t="s">
        <v>182</v>
      </c>
      <c r="AL650" t="s">
        <v>182</v>
      </c>
      <c r="AM650" t="s">
        <v>182</v>
      </c>
      <c r="AN650" t="s">
        <v>182</v>
      </c>
      <c r="AO650" t="b">
        <v>1</v>
      </c>
      <c r="AQ650" s="10">
        <f t="shared" si="20"/>
        <v>71208854.022799999</v>
      </c>
      <c r="AR650" s="10">
        <f t="shared" si="21"/>
        <v>8750240.5366999991</v>
      </c>
    </row>
    <row r="651" spans="1:44" x14ac:dyDescent="0.3">
      <c r="A651">
        <v>650</v>
      </c>
      <c r="B651">
        <v>11</v>
      </c>
      <c r="C651">
        <v>1</v>
      </c>
      <c r="D651">
        <v>29</v>
      </c>
      <c r="E651">
        <v>0.5</v>
      </c>
      <c r="F651">
        <v>301732.43229999999</v>
      </c>
      <c r="G651">
        <v>2019207</v>
      </c>
      <c r="H651">
        <v>24067</v>
      </c>
      <c r="I651">
        <v>1019</v>
      </c>
      <c r="J651" t="s">
        <v>180</v>
      </c>
      <c r="K651" t="s">
        <v>181</v>
      </c>
      <c r="L651" t="s">
        <v>180</v>
      </c>
      <c r="M651">
        <v>126417</v>
      </c>
      <c r="N651">
        <v>1</v>
      </c>
      <c r="O651">
        <v>38</v>
      </c>
      <c r="P651">
        <v>221</v>
      </c>
      <c r="Q651">
        <v>29</v>
      </c>
      <c r="R651">
        <v>11</v>
      </c>
      <c r="S651">
        <v>2</v>
      </c>
      <c r="T651" t="s">
        <v>182</v>
      </c>
      <c r="U651" t="s">
        <v>182</v>
      </c>
      <c r="V651" t="s">
        <v>7</v>
      </c>
      <c r="W651" t="s">
        <v>182</v>
      </c>
      <c r="X651">
        <v>4</v>
      </c>
      <c r="Y651" t="s">
        <v>182</v>
      </c>
      <c r="Z651" t="s">
        <v>182</v>
      </c>
      <c r="AA651">
        <v>4.0000000000000001E-3</v>
      </c>
      <c r="AB651" t="s">
        <v>182</v>
      </c>
      <c r="AC651">
        <v>57</v>
      </c>
      <c r="AD651">
        <v>2</v>
      </c>
      <c r="AE651">
        <v>1</v>
      </c>
      <c r="AF651">
        <v>2</v>
      </c>
      <c r="AG651" t="s">
        <v>182</v>
      </c>
      <c r="AH651" t="s">
        <v>182</v>
      </c>
      <c r="AI651" t="s">
        <v>182</v>
      </c>
      <c r="AJ651">
        <v>2</v>
      </c>
      <c r="AK651" t="s">
        <v>182</v>
      </c>
      <c r="AL651" t="s">
        <v>182</v>
      </c>
      <c r="AM651" t="s">
        <v>182</v>
      </c>
      <c r="AN651" t="s">
        <v>182</v>
      </c>
      <c r="AO651" t="b">
        <v>1</v>
      </c>
      <c r="AQ651" s="10">
        <f t="shared" si="20"/>
        <v>66682867.5383</v>
      </c>
      <c r="AR651" s="10">
        <f t="shared" si="21"/>
        <v>8750240.5366999991</v>
      </c>
    </row>
    <row r="652" spans="1:44" x14ac:dyDescent="0.3">
      <c r="A652">
        <v>651</v>
      </c>
      <c r="B652">
        <v>11</v>
      </c>
      <c r="C652">
        <v>1</v>
      </c>
      <c r="D652">
        <v>29</v>
      </c>
      <c r="E652">
        <v>0.5</v>
      </c>
      <c r="F652">
        <v>301732.43229999999</v>
      </c>
      <c r="G652">
        <v>2019207</v>
      </c>
      <c r="H652">
        <v>24067</v>
      </c>
      <c r="I652">
        <v>1019</v>
      </c>
      <c r="J652" t="s">
        <v>180</v>
      </c>
      <c r="K652" t="s">
        <v>181</v>
      </c>
      <c r="L652" t="s">
        <v>180</v>
      </c>
      <c r="M652">
        <v>126417</v>
      </c>
      <c r="N652">
        <v>1</v>
      </c>
      <c r="O652">
        <v>54</v>
      </c>
      <c r="P652">
        <v>231</v>
      </c>
      <c r="Q652">
        <v>29</v>
      </c>
      <c r="R652">
        <v>6</v>
      </c>
      <c r="S652">
        <v>1</v>
      </c>
      <c r="T652" t="s">
        <v>182</v>
      </c>
      <c r="U652" t="s">
        <v>182</v>
      </c>
      <c r="V652" t="s">
        <v>7</v>
      </c>
      <c r="W652" t="s">
        <v>182</v>
      </c>
      <c r="X652">
        <v>2</v>
      </c>
      <c r="Y652" t="s">
        <v>182</v>
      </c>
      <c r="Z652" t="s">
        <v>182</v>
      </c>
      <c r="AA652">
        <v>6.0000000000000001E-3</v>
      </c>
      <c r="AB652" t="s">
        <v>182</v>
      </c>
      <c r="AC652">
        <v>56</v>
      </c>
      <c r="AD652">
        <v>2</v>
      </c>
      <c r="AE652">
        <v>1</v>
      </c>
      <c r="AF652">
        <v>1</v>
      </c>
      <c r="AG652" t="s">
        <v>182</v>
      </c>
      <c r="AH652" t="s">
        <v>182</v>
      </c>
      <c r="AI652" t="s">
        <v>182</v>
      </c>
      <c r="AJ652">
        <v>1</v>
      </c>
      <c r="AK652" t="s">
        <v>182</v>
      </c>
      <c r="AL652" t="s">
        <v>182</v>
      </c>
      <c r="AM652" t="s">
        <v>182</v>
      </c>
      <c r="AN652" t="s">
        <v>182</v>
      </c>
      <c r="AO652" t="b">
        <v>1</v>
      </c>
      <c r="AQ652" s="10">
        <f t="shared" si="20"/>
        <v>69700191.861299992</v>
      </c>
      <c r="AR652" s="10">
        <f t="shared" si="21"/>
        <v>8750240.5366999991</v>
      </c>
    </row>
    <row r="653" spans="1:44" x14ac:dyDescent="0.3">
      <c r="A653">
        <v>652</v>
      </c>
      <c r="B653">
        <v>11</v>
      </c>
      <c r="C653">
        <v>1</v>
      </c>
      <c r="D653">
        <v>29</v>
      </c>
      <c r="E653">
        <v>0.5</v>
      </c>
      <c r="F653">
        <v>301732.43229999999</v>
      </c>
      <c r="G653">
        <v>2019207</v>
      </c>
      <c r="H653">
        <v>24067</v>
      </c>
      <c r="I653">
        <v>1019</v>
      </c>
      <c r="J653" t="s">
        <v>180</v>
      </c>
      <c r="K653" t="s">
        <v>181</v>
      </c>
      <c r="L653" t="s">
        <v>180</v>
      </c>
      <c r="M653">
        <v>126417</v>
      </c>
      <c r="N653">
        <v>1</v>
      </c>
      <c r="O653">
        <v>65</v>
      </c>
      <c r="P653">
        <v>220</v>
      </c>
      <c r="Q653">
        <v>29</v>
      </c>
      <c r="R653">
        <v>11</v>
      </c>
      <c r="S653">
        <v>2</v>
      </c>
      <c r="T653" t="s">
        <v>182</v>
      </c>
      <c r="U653" t="s">
        <v>182</v>
      </c>
      <c r="V653" t="s">
        <v>7</v>
      </c>
      <c r="W653" t="s">
        <v>182</v>
      </c>
      <c r="X653">
        <v>4</v>
      </c>
      <c r="Y653" t="s">
        <v>182</v>
      </c>
      <c r="Z653" t="s">
        <v>182</v>
      </c>
      <c r="AA653">
        <v>4.0000000000000001E-3</v>
      </c>
      <c r="AB653" t="s">
        <v>182</v>
      </c>
      <c r="AC653">
        <v>57</v>
      </c>
      <c r="AD653">
        <v>2</v>
      </c>
      <c r="AE653">
        <v>1</v>
      </c>
      <c r="AF653">
        <v>2</v>
      </c>
      <c r="AG653" t="s">
        <v>182</v>
      </c>
      <c r="AH653" t="s">
        <v>182</v>
      </c>
      <c r="AI653" t="s">
        <v>182</v>
      </c>
      <c r="AJ653">
        <v>2</v>
      </c>
      <c r="AK653" t="s">
        <v>182</v>
      </c>
      <c r="AL653" t="s">
        <v>182</v>
      </c>
      <c r="AM653" t="s">
        <v>182</v>
      </c>
      <c r="AN653" t="s">
        <v>182</v>
      </c>
      <c r="AO653" t="b">
        <v>1</v>
      </c>
      <c r="AQ653" s="10">
        <f t="shared" si="20"/>
        <v>66381135.105999999</v>
      </c>
      <c r="AR653" s="10">
        <f t="shared" si="21"/>
        <v>8750240.5366999991</v>
      </c>
    </row>
    <row r="654" spans="1:44" x14ac:dyDescent="0.3">
      <c r="A654">
        <v>653</v>
      </c>
      <c r="B654">
        <v>11</v>
      </c>
      <c r="C654">
        <v>1</v>
      </c>
      <c r="D654">
        <v>29</v>
      </c>
      <c r="E654">
        <v>0.5</v>
      </c>
      <c r="F654">
        <v>301732.43229999999</v>
      </c>
      <c r="G654">
        <v>2019207</v>
      </c>
      <c r="H654">
        <v>24067</v>
      </c>
      <c r="I654">
        <v>1019</v>
      </c>
      <c r="J654" t="s">
        <v>180</v>
      </c>
      <c r="K654" t="s">
        <v>181</v>
      </c>
      <c r="L654" t="s">
        <v>180</v>
      </c>
      <c r="M654">
        <v>126417</v>
      </c>
      <c r="N654">
        <v>1</v>
      </c>
      <c r="O654">
        <v>71</v>
      </c>
      <c r="P654">
        <v>205</v>
      </c>
      <c r="Q654">
        <v>29</v>
      </c>
      <c r="R654">
        <v>11</v>
      </c>
      <c r="S654">
        <v>2</v>
      </c>
      <c r="T654" t="s">
        <v>182</v>
      </c>
      <c r="U654" t="s">
        <v>182</v>
      </c>
      <c r="V654" t="s">
        <v>7</v>
      </c>
      <c r="W654" t="s">
        <v>182</v>
      </c>
      <c r="X654">
        <v>4</v>
      </c>
      <c r="Y654" t="s">
        <v>182</v>
      </c>
      <c r="Z654" t="s">
        <v>182</v>
      </c>
      <c r="AA654">
        <v>4.0000000000000001E-3</v>
      </c>
      <c r="AB654" t="s">
        <v>182</v>
      </c>
      <c r="AC654">
        <v>57</v>
      </c>
      <c r="AD654">
        <v>2</v>
      </c>
      <c r="AE654">
        <v>1</v>
      </c>
      <c r="AF654">
        <v>2</v>
      </c>
      <c r="AG654" t="s">
        <v>182</v>
      </c>
      <c r="AH654" t="s">
        <v>182</v>
      </c>
      <c r="AI654" t="s">
        <v>182</v>
      </c>
      <c r="AJ654">
        <v>2</v>
      </c>
      <c r="AK654" t="s">
        <v>182</v>
      </c>
      <c r="AL654" t="s">
        <v>182</v>
      </c>
      <c r="AM654" t="s">
        <v>182</v>
      </c>
      <c r="AN654" t="s">
        <v>182</v>
      </c>
      <c r="AO654" t="b">
        <v>1</v>
      </c>
      <c r="AQ654" s="10">
        <f t="shared" si="20"/>
        <v>61855148.6215</v>
      </c>
      <c r="AR654" s="10">
        <f t="shared" si="21"/>
        <v>8750240.5366999991</v>
      </c>
    </row>
    <row r="655" spans="1:44" x14ac:dyDescent="0.3">
      <c r="A655">
        <v>654</v>
      </c>
      <c r="B655">
        <v>11</v>
      </c>
      <c r="C655">
        <v>1</v>
      </c>
      <c r="D655">
        <v>29</v>
      </c>
      <c r="E655">
        <v>0.5</v>
      </c>
      <c r="F655">
        <v>301732.43229999999</v>
      </c>
      <c r="G655">
        <v>2019207</v>
      </c>
      <c r="H655">
        <v>24067</v>
      </c>
      <c r="I655">
        <v>1019</v>
      </c>
      <c r="J655" t="s">
        <v>180</v>
      </c>
      <c r="K655" t="s">
        <v>181</v>
      </c>
      <c r="L655" t="s">
        <v>180</v>
      </c>
      <c r="M655">
        <v>126417</v>
      </c>
      <c r="N655">
        <v>1</v>
      </c>
      <c r="O655">
        <v>75</v>
      </c>
      <c r="P655">
        <v>226</v>
      </c>
      <c r="Q655">
        <v>29</v>
      </c>
      <c r="R655">
        <v>6</v>
      </c>
      <c r="S655">
        <v>1</v>
      </c>
      <c r="T655" t="s">
        <v>182</v>
      </c>
      <c r="U655" t="s">
        <v>182</v>
      </c>
      <c r="V655" t="s">
        <v>7</v>
      </c>
      <c r="W655" t="s">
        <v>182</v>
      </c>
      <c r="X655">
        <v>2</v>
      </c>
      <c r="Y655" t="s">
        <v>182</v>
      </c>
      <c r="Z655" t="s">
        <v>182</v>
      </c>
      <c r="AA655">
        <v>6.0000000000000001E-3</v>
      </c>
      <c r="AB655" t="s">
        <v>182</v>
      </c>
      <c r="AC655">
        <v>56</v>
      </c>
      <c r="AD655">
        <v>2</v>
      </c>
      <c r="AE655">
        <v>1</v>
      </c>
      <c r="AF655">
        <v>1</v>
      </c>
      <c r="AG655" t="s">
        <v>182</v>
      </c>
      <c r="AH655" t="s">
        <v>182</v>
      </c>
      <c r="AI655" t="s">
        <v>182</v>
      </c>
      <c r="AJ655">
        <v>1</v>
      </c>
      <c r="AK655" t="s">
        <v>182</v>
      </c>
      <c r="AL655" t="s">
        <v>182</v>
      </c>
      <c r="AM655" t="s">
        <v>182</v>
      </c>
      <c r="AN655" t="s">
        <v>182</v>
      </c>
      <c r="AO655" t="b">
        <v>1</v>
      </c>
      <c r="AQ655" s="10">
        <f t="shared" si="20"/>
        <v>68191529.6998</v>
      </c>
      <c r="AR655" s="10">
        <f t="shared" si="21"/>
        <v>8750240.5366999991</v>
      </c>
    </row>
    <row r="656" spans="1:44" x14ac:dyDescent="0.3">
      <c r="A656">
        <v>655</v>
      </c>
      <c r="B656">
        <v>11</v>
      </c>
      <c r="C656">
        <v>1</v>
      </c>
      <c r="D656">
        <v>29</v>
      </c>
      <c r="E656">
        <v>0.5</v>
      </c>
      <c r="F656">
        <v>301732.43229999999</v>
      </c>
      <c r="G656">
        <v>2019207</v>
      </c>
      <c r="H656">
        <v>24067</v>
      </c>
      <c r="I656">
        <v>1019</v>
      </c>
      <c r="J656" t="s">
        <v>180</v>
      </c>
      <c r="K656" t="s">
        <v>181</v>
      </c>
      <c r="L656" t="s">
        <v>180</v>
      </c>
      <c r="M656">
        <v>126417</v>
      </c>
      <c r="N656">
        <v>1</v>
      </c>
      <c r="O656">
        <v>76</v>
      </c>
      <c r="P656">
        <v>196</v>
      </c>
      <c r="Q656">
        <v>29</v>
      </c>
      <c r="R656">
        <v>11</v>
      </c>
      <c r="S656">
        <v>2</v>
      </c>
      <c r="T656" t="s">
        <v>182</v>
      </c>
      <c r="U656" t="s">
        <v>182</v>
      </c>
      <c r="V656" t="s">
        <v>7</v>
      </c>
      <c r="W656" t="s">
        <v>182</v>
      </c>
      <c r="X656">
        <v>4</v>
      </c>
      <c r="Y656" t="s">
        <v>182</v>
      </c>
      <c r="Z656" t="s">
        <v>182</v>
      </c>
      <c r="AA656">
        <v>4.0000000000000001E-3</v>
      </c>
      <c r="AB656" t="s">
        <v>182</v>
      </c>
      <c r="AC656">
        <v>57</v>
      </c>
      <c r="AD656">
        <v>2</v>
      </c>
      <c r="AE656">
        <v>1</v>
      </c>
      <c r="AF656">
        <v>2</v>
      </c>
      <c r="AG656" t="s">
        <v>182</v>
      </c>
      <c r="AH656" t="s">
        <v>182</v>
      </c>
      <c r="AI656" t="s">
        <v>182</v>
      </c>
      <c r="AJ656">
        <v>2</v>
      </c>
      <c r="AK656" t="s">
        <v>182</v>
      </c>
      <c r="AL656" t="s">
        <v>182</v>
      </c>
      <c r="AM656" t="s">
        <v>182</v>
      </c>
      <c r="AN656" t="s">
        <v>182</v>
      </c>
      <c r="AO656" t="b">
        <v>1</v>
      </c>
      <c r="AQ656" s="10">
        <f t="shared" si="20"/>
        <v>59139556.730799995</v>
      </c>
      <c r="AR656" s="10">
        <f t="shared" si="21"/>
        <v>8750240.5366999991</v>
      </c>
    </row>
    <row r="657" spans="1:44" x14ac:dyDescent="0.3">
      <c r="A657">
        <v>656</v>
      </c>
      <c r="B657">
        <v>11</v>
      </c>
      <c r="C657">
        <v>1</v>
      </c>
      <c r="D657">
        <v>29</v>
      </c>
      <c r="E657">
        <v>0.5</v>
      </c>
      <c r="F657">
        <v>301732.43229999999</v>
      </c>
      <c r="G657">
        <v>2019207</v>
      </c>
      <c r="H657">
        <v>24073</v>
      </c>
      <c r="I657">
        <v>1019</v>
      </c>
      <c r="J657" t="s">
        <v>180</v>
      </c>
      <c r="K657" t="s">
        <v>181</v>
      </c>
      <c r="L657" t="s">
        <v>180</v>
      </c>
      <c r="M657">
        <v>126417</v>
      </c>
      <c r="N657">
        <v>1</v>
      </c>
      <c r="O657">
        <v>1</v>
      </c>
      <c r="P657">
        <v>211</v>
      </c>
      <c r="Q657">
        <v>29</v>
      </c>
      <c r="R657">
        <v>6</v>
      </c>
      <c r="S657">
        <v>1</v>
      </c>
      <c r="T657" t="s">
        <v>182</v>
      </c>
      <c r="U657" t="s">
        <v>182</v>
      </c>
      <c r="V657" t="s">
        <v>7</v>
      </c>
      <c r="W657" t="s">
        <v>182</v>
      </c>
      <c r="X657">
        <v>4</v>
      </c>
      <c r="Y657" t="s">
        <v>182</v>
      </c>
      <c r="Z657" t="s">
        <v>182</v>
      </c>
      <c r="AA657">
        <v>1E-3</v>
      </c>
      <c r="AB657" t="s">
        <v>182</v>
      </c>
      <c r="AC657">
        <v>56</v>
      </c>
      <c r="AD657">
        <v>2</v>
      </c>
      <c r="AE657">
        <v>1</v>
      </c>
      <c r="AF657">
        <v>1</v>
      </c>
      <c r="AG657" t="s">
        <v>182</v>
      </c>
      <c r="AH657" t="s">
        <v>182</v>
      </c>
      <c r="AI657" t="s">
        <v>182</v>
      </c>
      <c r="AJ657">
        <v>1</v>
      </c>
      <c r="AK657" t="s">
        <v>182</v>
      </c>
      <c r="AL657" t="s">
        <v>182</v>
      </c>
      <c r="AM657" t="s">
        <v>182</v>
      </c>
      <c r="AN657" t="s">
        <v>182</v>
      </c>
      <c r="AO657" t="b">
        <v>1</v>
      </c>
      <c r="AQ657" s="10">
        <f t="shared" si="20"/>
        <v>63665543.215299994</v>
      </c>
      <c r="AR657" s="10">
        <f t="shared" si="21"/>
        <v>8750240.5366999991</v>
      </c>
    </row>
    <row r="658" spans="1:44" x14ac:dyDescent="0.3">
      <c r="A658">
        <v>657</v>
      </c>
      <c r="B658">
        <v>11</v>
      </c>
      <c r="C658">
        <v>1</v>
      </c>
      <c r="D658">
        <v>29</v>
      </c>
      <c r="E658">
        <v>0.5</v>
      </c>
      <c r="F658">
        <v>301732.43229999999</v>
      </c>
      <c r="G658">
        <v>2019207</v>
      </c>
      <c r="H658">
        <v>24073</v>
      </c>
      <c r="I658">
        <v>1019</v>
      </c>
      <c r="J658" t="s">
        <v>180</v>
      </c>
      <c r="K658" t="s">
        <v>181</v>
      </c>
      <c r="L658" t="s">
        <v>180</v>
      </c>
      <c r="M658">
        <v>126417</v>
      </c>
      <c r="N658">
        <v>1</v>
      </c>
      <c r="O658">
        <v>9</v>
      </c>
      <c r="P658">
        <v>217</v>
      </c>
      <c r="Q658">
        <v>29</v>
      </c>
      <c r="R658">
        <v>5</v>
      </c>
      <c r="S658">
        <v>2</v>
      </c>
      <c r="T658" t="s">
        <v>182</v>
      </c>
      <c r="U658" t="s">
        <v>182</v>
      </c>
      <c r="V658" t="s">
        <v>7</v>
      </c>
      <c r="W658" t="s">
        <v>182</v>
      </c>
      <c r="X658">
        <v>3</v>
      </c>
      <c r="Y658" t="s">
        <v>182</v>
      </c>
      <c r="Z658" t="s">
        <v>182</v>
      </c>
      <c r="AA658">
        <v>5.0000000000000001E-3</v>
      </c>
      <c r="AB658" t="s">
        <v>182</v>
      </c>
      <c r="AC658">
        <v>57</v>
      </c>
      <c r="AD658">
        <v>2</v>
      </c>
      <c r="AE658">
        <v>1</v>
      </c>
      <c r="AF658">
        <v>1</v>
      </c>
      <c r="AG658" t="s">
        <v>182</v>
      </c>
      <c r="AH658" t="s">
        <v>182</v>
      </c>
      <c r="AI658" t="s">
        <v>182</v>
      </c>
      <c r="AJ658">
        <v>1</v>
      </c>
      <c r="AK658" t="s">
        <v>182</v>
      </c>
      <c r="AL658" t="s">
        <v>182</v>
      </c>
      <c r="AM658" t="s">
        <v>182</v>
      </c>
      <c r="AN658" t="s">
        <v>182</v>
      </c>
      <c r="AO658" t="b">
        <v>1</v>
      </c>
      <c r="AQ658" s="10">
        <f t="shared" si="20"/>
        <v>65475937.809099995</v>
      </c>
      <c r="AR658" s="10">
        <f t="shared" si="21"/>
        <v>8750240.5366999991</v>
      </c>
    </row>
    <row r="659" spans="1:44" x14ac:dyDescent="0.3">
      <c r="A659">
        <v>658</v>
      </c>
      <c r="B659">
        <v>11</v>
      </c>
      <c r="C659">
        <v>1</v>
      </c>
      <c r="D659">
        <v>29</v>
      </c>
      <c r="E659">
        <v>0.5</v>
      </c>
      <c r="F659">
        <v>301732.43229999999</v>
      </c>
      <c r="G659">
        <v>2019207</v>
      </c>
      <c r="H659">
        <v>24073</v>
      </c>
      <c r="I659">
        <v>1019</v>
      </c>
      <c r="J659" t="s">
        <v>180</v>
      </c>
      <c r="K659" t="s">
        <v>181</v>
      </c>
      <c r="L659" t="s">
        <v>180</v>
      </c>
      <c r="M659">
        <v>126417</v>
      </c>
      <c r="N659">
        <v>1</v>
      </c>
      <c r="O659">
        <v>14</v>
      </c>
      <c r="P659">
        <v>207</v>
      </c>
      <c r="Q659">
        <v>29</v>
      </c>
      <c r="R659">
        <v>9</v>
      </c>
      <c r="S659">
        <v>2</v>
      </c>
      <c r="T659" t="s">
        <v>182</v>
      </c>
      <c r="U659" t="s">
        <v>182</v>
      </c>
      <c r="V659" t="s">
        <v>7</v>
      </c>
      <c r="W659" t="s">
        <v>182</v>
      </c>
      <c r="X659">
        <v>3</v>
      </c>
      <c r="Y659" t="s">
        <v>182</v>
      </c>
      <c r="Z659" t="s">
        <v>182</v>
      </c>
      <c r="AA659" t="s">
        <v>182</v>
      </c>
      <c r="AB659" t="s">
        <v>182</v>
      </c>
      <c r="AC659">
        <v>57</v>
      </c>
      <c r="AD659">
        <v>2</v>
      </c>
      <c r="AE659">
        <v>1</v>
      </c>
      <c r="AF659">
        <v>2</v>
      </c>
      <c r="AG659" t="s">
        <v>182</v>
      </c>
      <c r="AH659" t="s">
        <v>182</v>
      </c>
      <c r="AI659" t="s">
        <v>182</v>
      </c>
      <c r="AJ659">
        <v>2</v>
      </c>
      <c r="AK659" t="s">
        <v>182</v>
      </c>
      <c r="AL659" t="s">
        <v>182</v>
      </c>
      <c r="AM659" t="s">
        <v>182</v>
      </c>
      <c r="AN659" t="s">
        <v>182</v>
      </c>
      <c r="AO659" t="b">
        <v>1</v>
      </c>
      <c r="AQ659" s="10">
        <f t="shared" si="20"/>
        <v>62458613.486099996</v>
      </c>
      <c r="AR659" s="10">
        <f t="shared" si="21"/>
        <v>8750240.5366999991</v>
      </c>
    </row>
    <row r="660" spans="1:44" x14ac:dyDescent="0.3">
      <c r="A660">
        <v>659</v>
      </c>
      <c r="B660">
        <v>11</v>
      </c>
      <c r="C660">
        <v>1</v>
      </c>
      <c r="D660">
        <v>29</v>
      </c>
      <c r="E660">
        <v>0.5</v>
      </c>
      <c r="F660">
        <v>301732.43229999999</v>
      </c>
      <c r="G660">
        <v>2019207</v>
      </c>
      <c r="H660">
        <v>24073</v>
      </c>
      <c r="I660">
        <v>1019</v>
      </c>
      <c r="J660" t="s">
        <v>180</v>
      </c>
      <c r="K660" t="s">
        <v>181</v>
      </c>
      <c r="L660" t="s">
        <v>180</v>
      </c>
      <c r="M660">
        <v>126417</v>
      </c>
      <c r="N660">
        <v>1</v>
      </c>
      <c r="O660">
        <v>17</v>
      </c>
      <c r="P660">
        <v>209</v>
      </c>
      <c r="Q660">
        <v>29</v>
      </c>
      <c r="R660">
        <v>10</v>
      </c>
      <c r="S660">
        <v>1</v>
      </c>
      <c r="T660" t="s">
        <v>182</v>
      </c>
      <c r="U660" t="s">
        <v>182</v>
      </c>
      <c r="V660" t="s">
        <v>7</v>
      </c>
      <c r="W660" t="s">
        <v>182</v>
      </c>
      <c r="X660">
        <v>3</v>
      </c>
      <c r="Y660" t="s">
        <v>182</v>
      </c>
      <c r="Z660" t="s">
        <v>182</v>
      </c>
      <c r="AA660" t="s">
        <v>182</v>
      </c>
      <c r="AB660" t="s">
        <v>182</v>
      </c>
      <c r="AC660" t="s">
        <v>182</v>
      </c>
      <c r="AD660">
        <v>2</v>
      </c>
      <c r="AE660">
        <v>1</v>
      </c>
      <c r="AF660">
        <v>2</v>
      </c>
      <c r="AG660" t="s">
        <v>182</v>
      </c>
      <c r="AH660" t="s">
        <v>182</v>
      </c>
      <c r="AI660" t="s">
        <v>182</v>
      </c>
      <c r="AJ660">
        <v>1</v>
      </c>
      <c r="AK660" t="s">
        <v>182</v>
      </c>
      <c r="AL660" t="s">
        <v>182</v>
      </c>
      <c r="AM660" t="s">
        <v>182</v>
      </c>
      <c r="AN660" t="s">
        <v>182</v>
      </c>
      <c r="AO660" t="b">
        <v>1</v>
      </c>
      <c r="AQ660" s="10">
        <f t="shared" si="20"/>
        <v>63062078.350699998</v>
      </c>
      <c r="AR660" s="10">
        <f t="shared" si="21"/>
        <v>8750240.5366999991</v>
      </c>
    </row>
    <row r="661" spans="1:44" x14ac:dyDescent="0.3">
      <c r="A661">
        <v>660</v>
      </c>
      <c r="B661">
        <v>11</v>
      </c>
      <c r="C661">
        <v>1</v>
      </c>
      <c r="D661">
        <v>29</v>
      </c>
      <c r="E661">
        <v>0.5</v>
      </c>
      <c r="F661">
        <v>301732.43229999999</v>
      </c>
      <c r="G661">
        <v>2019207</v>
      </c>
      <c r="H661">
        <v>24073</v>
      </c>
      <c r="I661">
        <v>1019</v>
      </c>
      <c r="J661" t="s">
        <v>180</v>
      </c>
      <c r="K661" t="s">
        <v>181</v>
      </c>
      <c r="L661" t="s">
        <v>180</v>
      </c>
      <c r="M661">
        <v>126417</v>
      </c>
      <c r="N661">
        <v>1</v>
      </c>
      <c r="O661">
        <v>25</v>
      </c>
      <c r="P661">
        <v>205</v>
      </c>
      <c r="Q661">
        <v>29</v>
      </c>
      <c r="R661">
        <v>9</v>
      </c>
      <c r="S661">
        <v>2</v>
      </c>
      <c r="T661" t="s">
        <v>182</v>
      </c>
      <c r="U661" t="s">
        <v>182</v>
      </c>
      <c r="V661" t="s">
        <v>7</v>
      </c>
      <c r="W661" t="s">
        <v>182</v>
      </c>
      <c r="X661">
        <v>3</v>
      </c>
      <c r="Y661" t="s">
        <v>182</v>
      </c>
      <c r="Z661" t="s">
        <v>182</v>
      </c>
      <c r="AA661">
        <v>2E-3</v>
      </c>
      <c r="AB661" t="s">
        <v>182</v>
      </c>
      <c r="AC661">
        <v>57</v>
      </c>
      <c r="AD661">
        <v>2</v>
      </c>
      <c r="AE661">
        <v>1</v>
      </c>
      <c r="AF661">
        <v>2</v>
      </c>
      <c r="AG661" t="s">
        <v>182</v>
      </c>
      <c r="AH661" t="s">
        <v>182</v>
      </c>
      <c r="AI661" t="s">
        <v>182</v>
      </c>
      <c r="AJ661">
        <v>2</v>
      </c>
      <c r="AK661" t="s">
        <v>182</v>
      </c>
      <c r="AL661" t="s">
        <v>182</v>
      </c>
      <c r="AM661" t="s">
        <v>182</v>
      </c>
      <c r="AN661" t="s">
        <v>182</v>
      </c>
      <c r="AO661" t="b">
        <v>1</v>
      </c>
      <c r="AQ661" s="10">
        <f t="shared" si="20"/>
        <v>61855148.6215</v>
      </c>
      <c r="AR661" s="10">
        <f t="shared" si="21"/>
        <v>8750240.5366999991</v>
      </c>
    </row>
    <row r="662" spans="1:44" x14ac:dyDescent="0.3">
      <c r="A662">
        <v>661</v>
      </c>
      <c r="B662">
        <v>11</v>
      </c>
      <c r="C662">
        <v>1</v>
      </c>
      <c r="D662">
        <v>29</v>
      </c>
      <c r="E662">
        <v>0.5</v>
      </c>
      <c r="F662">
        <v>301732.43229999999</v>
      </c>
      <c r="G662">
        <v>2019207</v>
      </c>
      <c r="H662">
        <v>24073</v>
      </c>
      <c r="I662">
        <v>1019</v>
      </c>
      <c r="J662" t="s">
        <v>180</v>
      </c>
      <c r="K662" t="s">
        <v>181</v>
      </c>
      <c r="L662" t="s">
        <v>180</v>
      </c>
      <c r="M662">
        <v>126417</v>
      </c>
      <c r="N662">
        <v>1</v>
      </c>
      <c r="O662">
        <v>31</v>
      </c>
      <c r="P662">
        <v>198</v>
      </c>
      <c r="Q662">
        <v>29</v>
      </c>
      <c r="R662">
        <v>8</v>
      </c>
      <c r="S662">
        <v>2</v>
      </c>
      <c r="T662" t="s">
        <v>182</v>
      </c>
      <c r="U662" t="s">
        <v>182</v>
      </c>
      <c r="V662" t="s">
        <v>7</v>
      </c>
      <c r="W662" t="s">
        <v>182</v>
      </c>
      <c r="X662">
        <v>2</v>
      </c>
      <c r="Y662" t="s">
        <v>182</v>
      </c>
      <c r="Z662" t="s">
        <v>182</v>
      </c>
      <c r="AA662">
        <v>3.0000000000000001E-3</v>
      </c>
      <c r="AB662" t="s">
        <v>182</v>
      </c>
      <c r="AC662">
        <v>57</v>
      </c>
      <c r="AD662">
        <v>2</v>
      </c>
      <c r="AE662">
        <v>1</v>
      </c>
      <c r="AF662">
        <v>3</v>
      </c>
      <c r="AG662" t="s">
        <v>182</v>
      </c>
      <c r="AH662" t="s">
        <v>182</v>
      </c>
      <c r="AI662" t="s">
        <v>182</v>
      </c>
      <c r="AJ662">
        <v>1</v>
      </c>
      <c r="AK662" t="s">
        <v>182</v>
      </c>
      <c r="AL662" t="s">
        <v>182</v>
      </c>
      <c r="AM662" t="s">
        <v>182</v>
      </c>
      <c r="AN662" t="s">
        <v>182</v>
      </c>
      <c r="AO662" t="b">
        <v>1</v>
      </c>
      <c r="AQ662" s="10">
        <f t="shared" si="20"/>
        <v>59743021.595399998</v>
      </c>
      <c r="AR662" s="10">
        <f t="shared" si="21"/>
        <v>8750240.5366999991</v>
      </c>
    </row>
    <row r="663" spans="1:44" x14ac:dyDescent="0.3">
      <c r="A663">
        <v>662</v>
      </c>
      <c r="B663">
        <v>11</v>
      </c>
      <c r="C663">
        <v>1</v>
      </c>
      <c r="D663">
        <v>29</v>
      </c>
      <c r="E663">
        <v>0.5</v>
      </c>
      <c r="F663">
        <v>301732.43229999999</v>
      </c>
      <c r="G663">
        <v>2019207</v>
      </c>
      <c r="H663">
        <v>24073</v>
      </c>
      <c r="I663">
        <v>1019</v>
      </c>
      <c r="J663" t="s">
        <v>180</v>
      </c>
      <c r="K663" t="s">
        <v>181</v>
      </c>
      <c r="L663" t="s">
        <v>180</v>
      </c>
      <c r="M663">
        <v>126417</v>
      </c>
      <c r="N663">
        <v>1</v>
      </c>
      <c r="O663">
        <v>34</v>
      </c>
      <c r="P663">
        <v>191</v>
      </c>
      <c r="Q663">
        <v>29</v>
      </c>
      <c r="R663">
        <v>6</v>
      </c>
      <c r="S663">
        <v>1</v>
      </c>
      <c r="T663" t="s">
        <v>182</v>
      </c>
      <c r="U663" t="s">
        <v>182</v>
      </c>
      <c r="V663" t="s">
        <v>7</v>
      </c>
      <c r="W663" t="s">
        <v>182</v>
      </c>
      <c r="X663">
        <v>3</v>
      </c>
      <c r="Y663" t="s">
        <v>182</v>
      </c>
      <c r="Z663" t="s">
        <v>182</v>
      </c>
      <c r="AA663" t="s">
        <v>182</v>
      </c>
      <c r="AB663" t="s">
        <v>182</v>
      </c>
      <c r="AC663">
        <v>55</v>
      </c>
      <c r="AD663">
        <v>2</v>
      </c>
      <c r="AE663">
        <v>1</v>
      </c>
      <c r="AF663">
        <v>2</v>
      </c>
      <c r="AG663" t="s">
        <v>182</v>
      </c>
      <c r="AH663" t="s">
        <v>182</v>
      </c>
      <c r="AI663" t="s">
        <v>182</v>
      </c>
      <c r="AJ663">
        <v>1</v>
      </c>
      <c r="AK663" t="s">
        <v>182</v>
      </c>
      <c r="AL663" t="s">
        <v>182</v>
      </c>
      <c r="AM663" t="s">
        <v>182</v>
      </c>
      <c r="AN663" t="s">
        <v>182</v>
      </c>
      <c r="AO663" t="b">
        <v>1</v>
      </c>
      <c r="AQ663" s="10">
        <f t="shared" si="20"/>
        <v>57630894.569299996</v>
      </c>
      <c r="AR663" s="10">
        <f t="shared" si="21"/>
        <v>8750240.5366999991</v>
      </c>
    </row>
    <row r="664" spans="1:44" x14ac:dyDescent="0.3">
      <c r="A664">
        <v>663</v>
      </c>
      <c r="B664">
        <v>11</v>
      </c>
      <c r="C664">
        <v>1</v>
      </c>
      <c r="D664">
        <v>29</v>
      </c>
      <c r="E664">
        <v>0.5</v>
      </c>
      <c r="F664">
        <v>301732.43229999999</v>
      </c>
      <c r="G664">
        <v>2019207</v>
      </c>
      <c r="H664">
        <v>24073</v>
      </c>
      <c r="I664">
        <v>1019</v>
      </c>
      <c r="J664" t="s">
        <v>180</v>
      </c>
      <c r="K664" t="s">
        <v>181</v>
      </c>
      <c r="L664" t="s">
        <v>180</v>
      </c>
      <c r="M664">
        <v>126417</v>
      </c>
      <c r="N664">
        <v>1</v>
      </c>
      <c r="O664">
        <v>36</v>
      </c>
      <c r="P664">
        <v>187</v>
      </c>
      <c r="Q664">
        <v>29</v>
      </c>
      <c r="R664">
        <v>5</v>
      </c>
      <c r="S664">
        <v>1</v>
      </c>
      <c r="T664" t="s">
        <v>182</v>
      </c>
      <c r="U664" t="s">
        <v>182</v>
      </c>
      <c r="V664" t="s">
        <v>7</v>
      </c>
      <c r="W664" t="s">
        <v>182</v>
      </c>
      <c r="X664">
        <v>2</v>
      </c>
      <c r="Y664" t="s">
        <v>182</v>
      </c>
      <c r="Z664" t="s">
        <v>182</v>
      </c>
      <c r="AA664">
        <v>8.0000000000000002E-3</v>
      </c>
      <c r="AB664" t="s">
        <v>182</v>
      </c>
      <c r="AC664">
        <v>56</v>
      </c>
      <c r="AD664">
        <v>2</v>
      </c>
      <c r="AE664">
        <v>1</v>
      </c>
      <c r="AF664">
        <v>2</v>
      </c>
      <c r="AG664" t="s">
        <v>182</v>
      </c>
      <c r="AH664" t="s">
        <v>182</v>
      </c>
      <c r="AI664" t="s">
        <v>182</v>
      </c>
      <c r="AJ664">
        <v>1</v>
      </c>
      <c r="AK664" t="s">
        <v>182</v>
      </c>
      <c r="AL664" t="s">
        <v>182</v>
      </c>
      <c r="AM664" t="s">
        <v>182</v>
      </c>
      <c r="AN664" t="s">
        <v>182</v>
      </c>
      <c r="AO664" t="b">
        <v>1</v>
      </c>
      <c r="AQ664" s="10">
        <f t="shared" si="20"/>
        <v>56423964.840099998</v>
      </c>
      <c r="AR664" s="10">
        <f t="shared" si="21"/>
        <v>8750240.5366999991</v>
      </c>
    </row>
    <row r="665" spans="1:44" x14ac:dyDescent="0.3">
      <c r="A665">
        <v>664</v>
      </c>
      <c r="B665">
        <v>11</v>
      </c>
      <c r="C665">
        <v>1</v>
      </c>
      <c r="D665">
        <v>29</v>
      </c>
      <c r="E665">
        <v>0.5</v>
      </c>
      <c r="F665">
        <v>301732.43229999999</v>
      </c>
      <c r="G665">
        <v>2019207</v>
      </c>
      <c r="H665">
        <v>24073</v>
      </c>
      <c r="I665">
        <v>1019</v>
      </c>
      <c r="J665" t="s">
        <v>180</v>
      </c>
      <c r="K665" t="s">
        <v>181</v>
      </c>
      <c r="L665" t="s">
        <v>180</v>
      </c>
      <c r="M665">
        <v>126417</v>
      </c>
      <c r="N665">
        <v>1</v>
      </c>
      <c r="O665">
        <v>40</v>
      </c>
      <c r="P665">
        <v>186</v>
      </c>
      <c r="Q665">
        <v>29</v>
      </c>
      <c r="R665">
        <v>11</v>
      </c>
      <c r="S665">
        <v>1</v>
      </c>
      <c r="T665" t="s">
        <v>182</v>
      </c>
      <c r="U665" t="s">
        <v>182</v>
      </c>
      <c r="V665" t="s">
        <v>7</v>
      </c>
      <c r="W665" t="s">
        <v>182</v>
      </c>
      <c r="X665">
        <v>3</v>
      </c>
      <c r="Y665" t="s">
        <v>182</v>
      </c>
      <c r="Z665" t="s">
        <v>182</v>
      </c>
      <c r="AA665">
        <v>2E-3</v>
      </c>
      <c r="AB665" t="s">
        <v>182</v>
      </c>
      <c r="AC665">
        <v>56</v>
      </c>
      <c r="AD665">
        <v>2</v>
      </c>
      <c r="AE665">
        <v>1</v>
      </c>
      <c r="AF665">
        <v>2</v>
      </c>
      <c r="AG665" t="s">
        <v>182</v>
      </c>
      <c r="AH665" t="s">
        <v>182</v>
      </c>
      <c r="AI665" t="s">
        <v>182</v>
      </c>
      <c r="AJ665">
        <v>2</v>
      </c>
      <c r="AK665" t="s">
        <v>182</v>
      </c>
      <c r="AL665" t="s">
        <v>182</v>
      </c>
      <c r="AM665" t="s">
        <v>182</v>
      </c>
      <c r="AN665" t="s">
        <v>182</v>
      </c>
      <c r="AO665" t="b">
        <v>1</v>
      </c>
      <c r="AQ665" s="10">
        <f t="shared" si="20"/>
        <v>56122232.407799996</v>
      </c>
      <c r="AR665" s="10">
        <f t="shared" si="21"/>
        <v>8750240.5366999991</v>
      </c>
    </row>
    <row r="666" spans="1:44" x14ac:dyDescent="0.3">
      <c r="A666">
        <v>665</v>
      </c>
      <c r="B666">
        <v>11</v>
      </c>
      <c r="C666">
        <v>1</v>
      </c>
      <c r="D666">
        <v>29</v>
      </c>
      <c r="E666">
        <v>0.5</v>
      </c>
      <c r="F666">
        <v>301732.43229999999</v>
      </c>
      <c r="G666">
        <v>2019207</v>
      </c>
      <c r="H666">
        <v>24073</v>
      </c>
      <c r="I666">
        <v>1019</v>
      </c>
      <c r="J666" t="s">
        <v>180</v>
      </c>
      <c r="K666" t="s">
        <v>181</v>
      </c>
      <c r="L666" t="s">
        <v>180</v>
      </c>
      <c r="M666">
        <v>126417</v>
      </c>
      <c r="N666">
        <v>1</v>
      </c>
      <c r="O666">
        <v>46</v>
      </c>
      <c r="P666">
        <v>210</v>
      </c>
      <c r="Q666">
        <v>29</v>
      </c>
      <c r="R666">
        <v>9</v>
      </c>
      <c r="S666">
        <v>1</v>
      </c>
      <c r="T666" t="s">
        <v>182</v>
      </c>
      <c r="U666" t="s">
        <v>182</v>
      </c>
      <c r="V666" t="s">
        <v>7</v>
      </c>
      <c r="W666" t="s">
        <v>182</v>
      </c>
      <c r="X666">
        <v>3</v>
      </c>
      <c r="Y666" t="s">
        <v>182</v>
      </c>
      <c r="Z666" t="s">
        <v>182</v>
      </c>
      <c r="AA666" t="s">
        <v>182</v>
      </c>
      <c r="AB666" t="s">
        <v>182</v>
      </c>
      <c r="AC666" t="s">
        <v>182</v>
      </c>
      <c r="AD666">
        <v>2</v>
      </c>
      <c r="AE666">
        <v>1</v>
      </c>
      <c r="AF666">
        <v>2</v>
      </c>
      <c r="AG666" t="s">
        <v>182</v>
      </c>
      <c r="AH666" t="s">
        <v>182</v>
      </c>
      <c r="AI666" t="s">
        <v>182</v>
      </c>
      <c r="AJ666">
        <v>2</v>
      </c>
      <c r="AK666" t="s">
        <v>182</v>
      </c>
      <c r="AL666" t="s">
        <v>182</v>
      </c>
      <c r="AM666" t="s">
        <v>182</v>
      </c>
      <c r="AN666" t="s">
        <v>182</v>
      </c>
      <c r="AO666" t="b">
        <v>1</v>
      </c>
      <c r="AQ666" s="10">
        <f t="shared" si="20"/>
        <v>63363810.783</v>
      </c>
      <c r="AR666" s="10">
        <f t="shared" si="21"/>
        <v>8750240.5366999991</v>
      </c>
    </row>
    <row r="667" spans="1:44" x14ac:dyDescent="0.3">
      <c r="A667">
        <v>666</v>
      </c>
      <c r="B667">
        <v>11</v>
      </c>
      <c r="C667">
        <v>1</v>
      </c>
      <c r="D667">
        <v>29</v>
      </c>
      <c r="E667">
        <v>0.5</v>
      </c>
      <c r="F667">
        <v>301732.43229999999</v>
      </c>
      <c r="G667">
        <v>2019207</v>
      </c>
      <c r="H667">
        <v>24073</v>
      </c>
      <c r="I667">
        <v>1019</v>
      </c>
      <c r="J667" t="s">
        <v>180</v>
      </c>
      <c r="K667" t="s">
        <v>181</v>
      </c>
      <c r="L667" t="s">
        <v>180</v>
      </c>
      <c r="M667">
        <v>126417</v>
      </c>
      <c r="N667">
        <v>1</v>
      </c>
      <c r="O667">
        <v>53</v>
      </c>
      <c r="P667">
        <v>188</v>
      </c>
      <c r="Q667">
        <v>29</v>
      </c>
      <c r="R667">
        <v>9</v>
      </c>
      <c r="S667">
        <v>2</v>
      </c>
      <c r="T667" t="s">
        <v>182</v>
      </c>
      <c r="U667" t="s">
        <v>182</v>
      </c>
      <c r="V667" t="s">
        <v>7</v>
      </c>
      <c r="W667" t="s">
        <v>182</v>
      </c>
      <c r="X667">
        <v>3</v>
      </c>
      <c r="Y667" t="s">
        <v>182</v>
      </c>
      <c r="Z667" t="s">
        <v>182</v>
      </c>
      <c r="AA667" t="s">
        <v>182</v>
      </c>
      <c r="AB667" t="s">
        <v>182</v>
      </c>
      <c r="AC667">
        <v>57</v>
      </c>
      <c r="AD667">
        <v>2</v>
      </c>
      <c r="AE667">
        <v>1</v>
      </c>
      <c r="AF667">
        <v>2</v>
      </c>
      <c r="AG667" t="s">
        <v>182</v>
      </c>
      <c r="AH667" t="s">
        <v>182</v>
      </c>
      <c r="AI667" t="s">
        <v>182</v>
      </c>
      <c r="AJ667">
        <v>2</v>
      </c>
      <c r="AK667" t="s">
        <v>182</v>
      </c>
      <c r="AL667" t="s">
        <v>182</v>
      </c>
      <c r="AM667" t="s">
        <v>182</v>
      </c>
      <c r="AN667" t="s">
        <v>182</v>
      </c>
      <c r="AO667" t="b">
        <v>1</v>
      </c>
      <c r="AQ667" s="10">
        <f t="shared" si="20"/>
        <v>56725697.272399999</v>
      </c>
      <c r="AR667" s="10">
        <f t="shared" si="21"/>
        <v>8750240.5366999991</v>
      </c>
    </row>
    <row r="668" spans="1:44" x14ac:dyDescent="0.3">
      <c r="A668">
        <v>667</v>
      </c>
      <c r="B668">
        <v>11</v>
      </c>
      <c r="C668">
        <v>1</v>
      </c>
      <c r="D668">
        <v>29</v>
      </c>
      <c r="E668">
        <v>0.5</v>
      </c>
      <c r="F668">
        <v>301732.43229999999</v>
      </c>
      <c r="G668">
        <v>2019207</v>
      </c>
      <c r="H668">
        <v>24074</v>
      </c>
      <c r="I668">
        <v>1019</v>
      </c>
      <c r="J668" t="s">
        <v>180</v>
      </c>
      <c r="K668" t="s">
        <v>181</v>
      </c>
      <c r="L668" t="s">
        <v>180</v>
      </c>
      <c r="M668">
        <v>126417</v>
      </c>
      <c r="N668">
        <v>1</v>
      </c>
      <c r="O668">
        <v>14</v>
      </c>
      <c r="P668">
        <v>236</v>
      </c>
      <c r="Q668">
        <v>29</v>
      </c>
      <c r="R668">
        <v>9</v>
      </c>
      <c r="S668">
        <v>1</v>
      </c>
      <c r="T668" t="s">
        <v>182</v>
      </c>
      <c r="U668" t="s">
        <v>182</v>
      </c>
      <c r="V668" t="s">
        <v>7</v>
      </c>
      <c r="W668" t="s">
        <v>182</v>
      </c>
      <c r="X668">
        <v>4</v>
      </c>
      <c r="Y668" t="s">
        <v>182</v>
      </c>
      <c r="Z668" t="s">
        <v>182</v>
      </c>
      <c r="AA668">
        <v>6.0000000000000001E-3</v>
      </c>
      <c r="AB668" t="s">
        <v>182</v>
      </c>
      <c r="AC668">
        <v>56</v>
      </c>
      <c r="AD668">
        <v>2</v>
      </c>
      <c r="AE668">
        <v>1</v>
      </c>
      <c r="AF668">
        <v>1</v>
      </c>
      <c r="AG668" t="s">
        <v>182</v>
      </c>
      <c r="AH668" t="s">
        <v>182</v>
      </c>
      <c r="AI668" t="s">
        <v>182</v>
      </c>
      <c r="AJ668">
        <v>2</v>
      </c>
      <c r="AK668" t="s">
        <v>182</v>
      </c>
      <c r="AL668" t="s">
        <v>182</v>
      </c>
      <c r="AM668" t="s">
        <v>182</v>
      </c>
      <c r="AN668" t="s">
        <v>182</v>
      </c>
      <c r="AO668" t="b">
        <v>1</v>
      </c>
      <c r="AQ668" s="10">
        <f t="shared" si="20"/>
        <v>71208854.022799999</v>
      </c>
      <c r="AR668" s="10">
        <f t="shared" si="21"/>
        <v>8750240.5366999991</v>
      </c>
    </row>
    <row r="669" spans="1:44" x14ac:dyDescent="0.3">
      <c r="A669">
        <v>668</v>
      </c>
      <c r="B669">
        <v>11</v>
      </c>
      <c r="C669">
        <v>1</v>
      </c>
      <c r="D669">
        <v>29</v>
      </c>
      <c r="E669">
        <v>0.5</v>
      </c>
      <c r="F669">
        <v>301732.43229999999</v>
      </c>
      <c r="G669">
        <v>2019207</v>
      </c>
      <c r="H669">
        <v>24074</v>
      </c>
      <c r="I669">
        <v>1019</v>
      </c>
      <c r="J669" t="s">
        <v>180</v>
      </c>
      <c r="K669" t="s">
        <v>181</v>
      </c>
      <c r="L669" t="s">
        <v>180</v>
      </c>
      <c r="M669">
        <v>126417</v>
      </c>
      <c r="N669">
        <v>1</v>
      </c>
      <c r="O669">
        <v>18</v>
      </c>
      <c r="P669">
        <v>227</v>
      </c>
      <c r="Q669">
        <v>29</v>
      </c>
      <c r="R669">
        <v>6</v>
      </c>
      <c r="S669">
        <v>1</v>
      </c>
      <c r="T669" t="s">
        <v>182</v>
      </c>
      <c r="U669" t="s">
        <v>182</v>
      </c>
      <c r="V669" t="s">
        <v>7</v>
      </c>
      <c r="W669" t="s">
        <v>182</v>
      </c>
      <c r="X669">
        <v>4</v>
      </c>
      <c r="Y669" t="s">
        <v>182</v>
      </c>
      <c r="Z669" t="s">
        <v>182</v>
      </c>
      <c r="AA669">
        <v>4.0000000000000001E-3</v>
      </c>
      <c r="AB669" t="s">
        <v>182</v>
      </c>
      <c r="AC669">
        <v>57</v>
      </c>
      <c r="AD669">
        <v>2</v>
      </c>
      <c r="AE669">
        <v>1</v>
      </c>
      <c r="AF669">
        <v>1</v>
      </c>
      <c r="AG669" t="s">
        <v>182</v>
      </c>
      <c r="AH669" t="s">
        <v>182</v>
      </c>
      <c r="AI669" t="s">
        <v>182</v>
      </c>
      <c r="AJ669">
        <v>1</v>
      </c>
      <c r="AK669" t="s">
        <v>182</v>
      </c>
      <c r="AL669" t="s">
        <v>182</v>
      </c>
      <c r="AM669" t="s">
        <v>182</v>
      </c>
      <c r="AN669" t="s">
        <v>182</v>
      </c>
      <c r="AO669" t="b">
        <v>1</v>
      </c>
      <c r="AQ669" s="10">
        <f t="shared" si="20"/>
        <v>68493262.132100001</v>
      </c>
      <c r="AR669" s="10">
        <f t="shared" si="21"/>
        <v>8750240.5366999991</v>
      </c>
    </row>
    <row r="670" spans="1:44" x14ac:dyDescent="0.3">
      <c r="A670">
        <v>669</v>
      </c>
      <c r="B670">
        <v>11</v>
      </c>
      <c r="C670">
        <v>1</v>
      </c>
      <c r="D670">
        <v>29</v>
      </c>
      <c r="E670">
        <v>0.5</v>
      </c>
      <c r="F670">
        <v>301732.43229999999</v>
      </c>
      <c r="G670">
        <v>2019207</v>
      </c>
      <c r="H670">
        <v>24074</v>
      </c>
      <c r="I670">
        <v>1019</v>
      </c>
      <c r="J670" t="s">
        <v>180</v>
      </c>
      <c r="K670" t="s">
        <v>181</v>
      </c>
      <c r="L670" t="s">
        <v>180</v>
      </c>
      <c r="M670">
        <v>126417</v>
      </c>
      <c r="N670">
        <v>1</v>
      </c>
      <c r="O670">
        <v>25</v>
      </c>
      <c r="P670">
        <v>243</v>
      </c>
      <c r="Q670">
        <v>29</v>
      </c>
      <c r="R670">
        <v>7</v>
      </c>
      <c r="S670">
        <v>2</v>
      </c>
      <c r="T670" t="s">
        <v>182</v>
      </c>
      <c r="U670" t="s">
        <v>182</v>
      </c>
      <c r="V670" t="s">
        <v>7</v>
      </c>
      <c r="W670" t="s">
        <v>182</v>
      </c>
      <c r="X670">
        <v>3</v>
      </c>
      <c r="Y670" t="s">
        <v>182</v>
      </c>
      <c r="Z670" t="s">
        <v>182</v>
      </c>
      <c r="AA670">
        <v>6.0000000000000001E-3</v>
      </c>
      <c r="AB670" t="s">
        <v>182</v>
      </c>
      <c r="AC670">
        <v>57</v>
      </c>
      <c r="AD670">
        <v>2</v>
      </c>
      <c r="AE670">
        <v>1</v>
      </c>
      <c r="AF670">
        <v>1</v>
      </c>
      <c r="AG670" t="s">
        <v>182</v>
      </c>
      <c r="AH670" t="s">
        <v>182</v>
      </c>
      <c r="AI670" t="s">
        <v>182</v>
      </c>
      <c r="AJ670">
        <v>1</v>
      </c>
      <c r="AK670" t="s">
        <v>182</v>
      </c>
      <c r="AL670" t="s">
        <v>182</v>
      </c>
      <c r="AM670" t="s">
        <v>182</v>
      </c>
      <c r="AN670" t="s">
        <v>182</v>
      </c>
      <c r="AO670" t="b">
        <v>1</v>
      </c>
      <c r="AQ670" s="10">
        <f t="shared" si="20"/>
        <v>73320981.048899993</v>
      </c>
      <c r="AR670" s="10">
        <f t="shared" si="21"/>
        <v>8750240.5366999991</v>
      </c>
    </row>
    <row r="671" spans="1:44" x14ac:dyDescent="0.3">
      <c r="A671">
        <v>670</v>
      </c>
      <c r="B671">
        <v>11</v>
      </c>
      <c r="C671">
        <v>1</v>
      </c>
      <c r="D671">
        <v>29</v>
      </c>
      <c r="E671">
        <v>0.5</v>
      </c>
      <c r="F671">
        <v>301732.43229999999</v>
      </c>
      <c r="G671">
        <v>2019207</v>
      </c>
      <c r="H671">
        <v>24074</v>
      </c>
      <c r="I671">
        <v>1019</v>
      </c>
      <c r="J671" t="s">
        <v>180</v>
      </c>
      <c r="K671" t="s">
        <v>181</v>
      </c>
      <c r="L671" t="s">
        <v>180</v>
      </c>
      <c r="M671">
        <v>126417</v>
      </c>
      <c r="N671">
        <v>1</v>
      </c>
      <c r="O671">
        <v>32</v>
      </c>
      <c r="P671">
        <v>217</v>
      </c>
      <c r="Q671">
        <v>29</v>
      </c>
      <c r="R671">
        <v>7</v>
      </c>
      <c r="S671">
        <v>2</v>
      </c>
      <c r="T671" t="s">
        <v>182</v>
      </c>
      <c r="U671" t="s">
        <v>182</v>
      </c>
      <c r="V671" t="s">
        <v>7</v>
      </c>
      <c r="W671" t="s">
        <v>182</v>
      </c>
      <c r="X671">
        <v>3</v>
      </c>
      <c r="Y671" t="s">
        <v>182</v>
      </c>
      <c r="Z671" t="s">
        <v>182</v>
      </c>
      <c r="AA671">
        <v>8.0000000000000002E-3</v>
      </c>
      <c r="AB671" t="s">
        <v>182</v>
      </c>
      <c r="AC671">
        <v>56</v>
      </c>
      <c r="AD671">
        <v>2</v>
      </c>
      <c r="AE671">
        <v>1</v>
      </c>
      <c r="AF671">
        <v>1</v>
      </c>
      <c r="AG671" t="s">
        <v>182</v>
      </c>
      <c r="AH671" t="s">
        <v>182</v>
      </c>
      <c r="AI671" t="s">
        <v>182</v>
      </c>
      <c r="AJ671">
        <v>2</v>
      </c>
      <c r="AK671" t="s">
        <v>182</v>
      </c>
      <c r="AL671" t="s">
        <v>182</v>
      </c>
      <c r="AM671" t="s">
        <v>182</v>
      </c>
      <c r="AN671" t="s">
        <v>182</v>
      </c>
      <c r="AO671" t="b">
        <v>1</v>
      </c>
      <c r="AQ671" s="10">
        <f t="shared" si="20"/>
        <v>65475937.809099995</v>
      </c>
      <c r="AR671" s="10">
        <f t="shared" si="21"/>
        <v>8750240.5366999991</v>
      </c>
    </row>
    <row r="672" spans="1:44" x14ac:dyDescent="0.3">
      <c r="A672">
        <v>671</v>
      </c>
      <c r="B672">
        <v>11</v>
      </c>
      <c r="C672">
        <v>1</v>
      </c>
      <c r="D672">
        <v>29</v>
      </c>
      <c r="E672">
        <v>0.5</v>
      </c>
      <c r="F672">
        <v>301732.43229999999</v>
      </c>
      <c r="G672">
        <v>2019207</v>
      </c>
      <c r="H672">
        <v>24074</v>
      </c>
      <c r="I672">
        <v>1019</v>
      </c>
      <c r="J672" t="s">
        <v>180</v>
      </c>
      <c r="K672" t="s">
        <v>181</v>
      </c>
      <c r="L672" t="s">
        <v>180</v>
      </c>
      <c r="M672">
        <v>126417</v>
      </c>
      <c r="N672">
        <v>1</v>
      </c>
      <c r="O672">
        <v>47</v>
      </c>
      <c r="P672">
        <v>211</v>
      </c>
      <c r="Q672">
        <v>29</v>
      </c>
      <c r="R672">
        <v>6</v>
      </c>
      <c r="S672">
        <v>2</v>
      </c>
      <c r="T672" t="s">
        <v>182</v>
      </c>
      <c r="U672" t="s">
        <v>182</v>
      </c>
      <c r="V672" t="s">
        <v>7</v>
      </c>
      <c r="W672" t="s">
        <v>182</v>
      </c>
      <c r="X672">
        <v>3</v>
      </c>
      <c r="Y672" t="s">
        <v>182</v>
      </c>
      <c r="Z672" t="s">
        <v>182</v>
      </c>
      <c r="AA672">
        <v>8.0000000000000002E-3</v>
      </c>
      <c r="AB672" t="s">
        <v>182</v>
      </c>
      <c r="AC672">
        <v>57</v>
      </c>
      <c r="AD672">
        <v>2</v>
      </c>
      <c r="AE672">
        <v>1</v>
      </c>
      <c r="AF672">
        <v>1</v>
      </c>
      <c r="AG672" t="s">
        <v>182</v>
      </c>
      <c r="AH672" t="s">
        <v>182</v>
      </c>
      <c r="AI672" t="s">
        <v>182</v>
      </c>
      <c r="AJ672">
        <v>1</v>
      </c>
      <c r="AK672" t="s">
        <v>182</v>
      </c>
      <c r="AL672" t="s">
        <v>182</v>
      </c>
      <c r="AM672" t="s">
        <v>182</v>
      </c>
      <c r="AN672" t="s">
        <v>182</v>
      </c>
      <c r="AO672" t="b">
        <v>1</v>
      </c>
      <c r="AQ672" s="10">
        <f t="shared" si="20"/>
        <v>63665543.215299994</v>
      </c>
      <c r="AR672" s="10">
        <f t="shared" si="21"/>
        <v>8750240.5366999991</v>
      </c>
    </row>
    <row r="673" spans="1:44" x14ac:dyDescent="0.3">
      <c r="A673">
        <v>672</v>
      </c>
      <c r="B673">
        <v>11</v>
      </c>
      <c r="C673">
        <v>1</v>
      </c>
      <c r="D673">
        <v>29</v>
      </c>
      <c r="E673">
        <v>0.5</v>
      </c>
      <c r="F673">
        <v>301732.43229999999</v>
      </c>
      <c r="G673">
        <v>2019207</v>
      </c>
      <c r="H673">
        <v>24074</v>
      </c>
      <c r="I673">
        <v>1019</v>
      </c>
      <c r="J673" t="s">
        <v>180</v>
      </c>
      <c r="K673" t="s">
        <v>181</v>
      </c>
      <c r="L673" t="s">
        <v>180</v>
      </c>
      <c r="M673">
        <v>126417</v>
      </c>
      <c r="N673">
        <v>1</v>
      </c>
      <c r="O673">
        <v>49</v>
      </c>
      <c r="P673">
        <v>211</v>
      </c>
      <c r="Q673">
        <v>29</v>
      </c>
      <c r="R673">
        <v>5</v>
      </c>
      <c r="S673">
        <v>1</v>
      </c>
      <c r="T673" t="s">
        <v>182</v>
      </c>
      <c r="U673" t="s">
        <v>182</v>
      </c>
      <c r="V673" t="s">
        <v>7</v>
      </c>
      <c r="W673" t="s">
        <v>182</v>
      </c>
      <c r="X673">
        <v>4</v>
      </c>
      <c r="Y673" t="s">
        <v>182</v>
      </c>
      <c r="Z673" t="s">
        <v>182</v>
      </c>
      <c r="AA673">
        <v>3.0000000000000001E-3</v>
      </c>
      <c r="AB673" t="s">
        <v>182</v>
      </c>
      <c r="AC673">
        <v>56</v>
      </c>
      <c r="AD673">
        <v>2</v>
      </c>
      <c r="AE673">
        <v>1</v>
      </c>
      <c r="AF673">
        <v>1</v>
      </c>
      <c r="AG673" t="s">
        <v>182</v>
      </c>
      <c r="AH673" t="s">
        <v>182</v>
      </c>
      <c r="AI673" t="s">
        <v>182</v>
      </c>
      <c r="AJ673">
        <v>1</v>
      </c>
      <c r="AK673" t="s">
        <v>182</v>
      </c>
      <c r="AL673" t="s">
        <v>182</v>
      </c>
      <c r="AM673" t="s">
        <v>182</v>
      </c>
      <c r="AN673" t="s">
        <v>182</v>
      </c>
      <c r="AO673" t="b">
        <v>1</v>
      </c>
      <c r="AQ673" s="10">
        <f t="shared" si="20"/>
        <v>63665543.215299994</v>
      </c>
      <c r="AR673" s="10">
        <f t="shared" si="21"/>
        <v>8750240.5366999991</v>
      </c>
    </row>
    <row r="674" spans="1:44" x14ac:dyDescent="0.3">
      <c r="A674">
        <v>673</v>
      </c>
      <c r="B674">
        <v>11</v>
      </c>
      <c r="C674">
        <v>1</v>
      </c>
      <c r="D674">
        <v>29</v>
      </c>
      <c r="E674">
        <v>0.5</v>
      </c>
      <c r="F674">
        <v>301732.43229999999</v>
      </c>
      <c r="G674">
        <v>2019207</v>
      </c>
      <c r="H674">
        <v>24074</v>
      </c>
      <c r="I674">
        <v>1019</v>
      </c>
      <c r="J674" t="s">
        <v>180</v>
      </c>
      <c r="K674" t="s">
        <v>181</v>
      </c>
      <c r="L674" t="s">
        <v>180</v>
      </c>
      <c r="M674">
        <v>126417</v>
      </c>
      <c r="N674">
        <v>1</v>
      </c>
      <c r="O674">
        <v>55</v>
      </c>
      <c r="P674">
        <v>224</v>
      </c>
      <c r="Q674">
        <v>29</v>
      </c>
      <c r="R674">
        <v>7</v>
      </c>
      <c r="S674">
        <v>2</v>
      </c>
      <c r="T674" t="s">
        <v>182</v>
      </c>
      <c r="U674" t="s">
        <v>182</v>
      </c>
      <c r="V674" t="s">
        <v>7</v>
      </c>
      <c r="W674" t="s">
        <v>182</v>
      </c>
      <c r="X674">
        <v>3</v>
      </c>
      <c r="Y674" t="s">
        <v>182</v>
      </c>
      <c r="Z674" t="s">
        <v>182</v>
      </c>
      <c r="AA674">
        <v>8.0000000000000002E-3</v>
      </c>
      <c r="AB674" t="s">
        <v>182</v>
      </c>
      <c r="AC674">
        <v>56</v>
      </c>
      <c r="AD674">
        <v>2</v>
      </c>
      <c r="AE674">
        <v>1</v>
      </c>
      <c r="AF674">
        <v>1</v>
      </c>
      <c r="AG674" t="s">
        <v>182</v>
      </c>
      <c r="AH674" t="s">
        <v>182</v>
      </c>
      <c r="AI674" t="s">
        <v>182</v>
      </c>
      <c r="AJ674">
        <v>2</v>
      </c>
      <c r="AK674" t="s">
        <v>182</v>
      </c>
      <c r="AL674" t="s">
        <v>182</v>
      </c>
      <c r="AM674" t="s">
        <v>182</v>
      </c>
      <c r="AN674" t="s">
        <v>182</v>
      </c>
      <c r="AO674" t="b">
        <v>1</v>
      </c>
      <c r="AQ674" s="10">
        <f t="shared" si="20"/>
        <v>67588064.835199997</v>
      </c>
      <c r="AR674" s="10">
        <f t="shared" si="21"/>
        <v>8750240.5366999991</v>
      </c>
    </row>
    <row r="675" spans="1:44" x14ac:dyDescent="0.3">
      <c r="A675">
        <v>674</v>
      </c>
      <c r="B675">
        <v>11</v>
      </c>
      <c r="C675">
        <v>1</v>
      </c>
      <c r="D675">
        <v>29</v>
      </c>
      <c r="E675">
        <v>0.5</v>
      </c>
      <c r="F675">
        <v>301732.43229999999</v>
      </c>
      <c r="G675">
        <v>2019207</v>
      </c>
      <c r="H675">
        <v>24074</v>
      </c>
      <c r="I675">
        <v>1019</v>
      </c>
      <c r="J675" t="s">
        <v>180</v>
      </c>
      <c r="K675" t="s">
        <v>181</v>
      </c>
      <c r="L675" t="s">
        <v>180</v>
      </c>
      <c r="M675">
        <v>126417</v>
      </c>
      <c r="N675">
        <v>1</v>
      </c>
      <c r="O675">
        <v>68</v>
      </c>
      <c r="P675">
        <v>207</v>
      </c>
      <c r="Q675">
        <v>29</v>
      </c>
      <c r="R675">
        <v>9</v>
      </c>
      <c r="S675">
        <v>1</v>
      </c>
      <c r="T675" t="s">
        <v>182</v>
      </c>
      <c r="U675" t="s">
        <v>182</v>
      </c>
      <c r="V675" t="s">
        <v>7</v>
      </c>
      <c r="W675" t="s">
        <v>182</v>
      </c>
      <c r="X675">
        <v>4</v>
      </c>
      <c r="Y675" t="s">
        <v>182</v>
      </c>
      <c r="Z675" t="s">
        <v>182</v>
      </c>
      <c r="AA675">
        <v>6.0000000000000001E-3</v>
      </c>
      <c r="AB675" t="s">
        <v>182</v>
      </c>
      <c r="AC675">
        <v>56</v>
      </c>
      <c r="AD675">
        <v>2</v>
      </c>
      <c r="AE675">
        <v>1</v>
      </c>
      <c r="AF675">
        <v>1</v>
      </c>
      <c r="AG675" t="s">
        <v>182</v>
      </c>
      <c r="AH675" t="s">
        <v>182</v>
      </c>
      <c r="AI675" t="s">
        <v>182</v>
      </c>
      <c r="AJ675">
        <v>2</v>
      </c>
      <c r="AK675" t="s">
        <v>182</v>
      </c>
      <c r="AL675" t="s">
        <v>182</v>
      </c>
      <c r="AM675" t="s">
        <v>182</v>
      </c>
      <c r="AN675" t="s">
        <v>182</v>
      </c>
      <c r="AO675" t="b">
        <v>1</v>
      </c>
      <c r="AQ675" s="10">
        <f t="shared" si="20"/>
        <v>62458613.486099996</v>
      </c>
      <c r="AR675" s="10">
        <f t="shared" si="21"/>
        <v>8750240.5366999991</v>
      </c>
    </row>
    <row r="676" spans="1:44" x14ac:dyDescent="0.3">
      <c r="A676">
        <v>675</v>
      </c>
      <c r="B676">
        <v>11</v>
      </c>
      <c r="C676">
        <v>1</v>
      </c>
      <c r="D676">
        <v>29</v>
      </c>
      <c r="E676">
        <v>0.5</v>
      </c>
      <c r="F676">
        <v>301732.43229999999</v>
      </c>
      <c r="G676">
        <v>2019207</v>
      </c>
      <c r="H676">
        <v>24074</v>
      </c>
      <c r="I676">
        <v>1019</v>
      </c>
      <c r="J676" t="s">
        <v>180</v>
      </c>
      <c r="K676" t="s">
        <v>181</v>
      </c>
      <c r="L676" t="s">
        <v>180</v>
      </c>
      <c r="M676">
        <v>126417</v>
      </c>
      <c r="N676">
        <v>1</v>
      </c>
      <c r="O676">
        <v>91</v>
      </c>
      <c r="P676">
        <v>221</v>
      </c>
      <c r="Q676">
        <v>29</v>
      </c>
      <c r="R676">
        <v>6</v>
      </c>
      <c r="S676">
        <v>1</v>
      </c>
      <c r="T676" t="s">
        <v>182</v>
      </c>
      <c r="U676" t="s">
        <v>182</v>
      </c>
      <c r="V676" t="s">
        <v>7</v>
      </c>
      <c r="W676" t="s">
        <v>182</v>
      </c>
      <c r="X676">
        <v>4</v>
      </c>
      <c r="Y676" t="s">
        <v>182</v>
      </c>
      <c r="Z676" t="s">
        <v>182</v>
      </c>
      <c r="AA676">
        <v>4.0000000000000001E-3</v>
      </c>
      <c r="AB676" t="s">
        <v>182</v>
      </c>
      <c r="AC676">
        <v>57</v>
      </c>
      <c r="AD676">
        <v>2</v>
      </c>
      <c r="AE676">
        <v>1</v>
      </c>
      <c r="AF676">
        <v>1</v>
      </c>
      <c r="AG676" t="s">
        <v>182</v>
      </c>
      <c r="AH676" t="s">
        <v>182</v>
      </c>
      <c r="AI676" t="s">
        <v>182</v>
      </c>
      <c r="AJ676">
        <v>1</v>
      </c>
      <c r="AK676" t="s">
        <v>182</v>
      </c>
      <c r="AL676" t="s">
        <v>182</v>
      </c>
      <c r="AM676" t="s">
        <v>182</v>
      </c>
      <c r="AN676" t="s">
        <v>182</v>
      </c>
      <c r="AO676" t="b">
        <v>1</v>
      </c>
      <c r="AQ676" s="10">
        <f t="shared" si="20"/>
        <v>66682867.5383</v>
      </c>
      <c r="AR676" s="10">
        <f t="shared" si="21"/>
        <v>8750240.5366999991</v>
      </c>
    </row>
    <row r="677" spans="1:44" x14ac:dyDescent="0.3">
      <c r="A677">
        <v>676</v>
      </c>
      <c r="B677">
        <v>11</v>
      </c>
      <c r="C677">
        <v>1</v>
      </c>
      <c r="D677">
        <v>29</v>
      </c>
      <c r="E677">
        <v>0.5</v>
      </c>
      <c r="F677">
        <v>301732.43229999999</v>
      </c>
      <c r="G677">
        <v>2019207</v>
      </c>
      <c r="H677">
        <v>24080</v>
      </c>
      <c r="I677">
        <v>1019</v>
      </c>
      <c r="J677" t="s">
        <v>180</v>
      </c>
      <c r="K677" t="s">
        <v>181</v>
      </c>
      <c r="L677" t="s">
        <v>180</v>
      </c>
      <c r="M677">
        <v>126417</v>
      </c>
      <c r="N677">
        <v>1</v>
      </c>
      <c r="O677">
        <v>12</v>
      </c>
      <c r="P677">
        <v>217</v>
      </c>
      <c r="Q677">
        <v>29</v>
      </c>
      <c r="R677">
        <v>8</v>
      </c>
      <c r="S677">
        <v>1</v>
      </c>
      <c r="T677" t="s">
        <v>182</v>
      </c>
      <c r="U677" t="s">
        <v>182</v>
      </c>
      <c r="V677" t="s">
        <v>7</v>
      </c>
      <c r="W677" t="s">
        <v>182</v>
      </c>
      <c r="X677">
        <v>3</v>
      </c>
      <c r="Y677" t="s">
        <v>182</v>
      </c>
      <c r="Z677" t="s">
        <v>182</v>
      </c>
      <c r="AA677">
        <v>4.0000000000000001E-3</v>
      </c>
      <c r="AB677" t="s">
        <v>182</v>
      </c>
      <c r="AC677">
        <v>57</v>
      </c>
      <c r="AD677">
        <v>2</v>
      </c>
      <c r="AE677">
        <v>1</v>
      </c>
      <c r="AF677">
        <v>1</v>
      </c>
      <c r="AG677" t="s">
        <v>182</v>
      </c>
      <c r="AH677" t="s">
        <v>182</v>
      </c>
      <c r="AI677" t="s">
        <v>182</v>
      </c>
      <c r="AJ677">
        <v>1</v>
      </c>
      <c r="AK677" t="s">
        <v>182</v>
      </c>
      <c r="AL677" t="s">
        <v>182</v>
      </c>
      <c r="AM677" t="s">
        <v>182</v>
      </c>
      <c r="AN677" t="s">
        <v>182</v>
      </c>
      <c r="AO677" t="b">
        <v>1</v>
      </c>
      <c r="AQ677" s="10">
        <f t="shared" si="20"/>
        <v>65475937.809099995</v>
      </c>
      <c r="AR677" s="10">
        <f t="shared" si="21"/>
        <v>8750240.5366999991</v>
      </c>
    </row>
    <row r="678" spans="1:44" x14ac:dyDescent="0.3">
      <c r="A678">
        <v>677</v>
      </c>
      <c r="B678">
        <v>11</v>
      </c>
      <c r="C678">
        <v>1</v>
      </c>
      <c r="D678">
        <v>29</v>
      </c>
      <c r="E678">
        <v>0.5</v>
      </c>
      <c r="F678">
        <v>301732.43229999999</v>
      </c>
      <c r="G678">
        <v>2019207</v>
      </c>
      <c r="H678">
        <v>24080</v>
      </c>
      <c r="I678">
        <v>1019</v>
      </c>
      <c r="J678" t="s">
        <v>180</v>
      </c>
      <c r="K678" t="s">
        <v>181</v>
      </c>
      <c r="L678" t="s">
        <v>180</v>
      </c>
      <c r="M678">
        <v>126417</v>
      </c>
      <c r="N678">
        <v>1</v>
      </c>
      <c r="O678">
        <v>23</v>
      </c>
      <c r="P678">
        <v>202</v>
      </c>
      <c r="Q678">
        <v>29</v>
      </c>
      <c r="R678">
        <v>5</v>
      </c>
      <c r="S678">
        <v>1</v>
      </c>
      <c r="T678" t="s">
        <v>182</v>
      </c>
      <c r="U678" t="s">
        <v>182</v>
      </c>
      <c r="V678" t="s">
        <v>7</v>
      </c>
      <c r="W678" t="s">
        <v>182</v>
      </c>
      <c r="X678">
        <v>3</v>
      </c>
      <c r="Y678" t="s">
        <v>182</v>
      </c>
      <c r="Z678" t="s">
        <v>182</v>
      </c>
      <c r="AA678">
        <v>4.0000000000000001E-3</v>
      </c>
      <c r="AB678" t="s">
        <v>182</v>
      </c>
      <c r="AC678">
        <v>57</v>
      </c>
      <c r="AD678">
        <v>2</v>
      </c>
      <c r="AE678">
        <v>1</v>
      </c>
      <c r="AF678">
        <v>1</v>
      </c>
      <c r="AG678" t="s">
        <v>182</v>
      </c>
      <c r="AH678" t="s">
        <v>182</v>
      </c>
      <c r="AI678" t="s">
        <v>182</v>
      </c>
      <c r="AJ678">
        <v>1</v>
      </c>
      <c r="AK678" t="s">
        <v>182</v>
      </c>
      <c r="AL678" t="s">
        <v>182</v>
      </c>
      <c r="AM678" t="s">
        <v>182</v>
      </c>
      <c r="AN678" t="s">
        <v>182</v>
      </c>
      <c r="AO678" t="b">
        <v>1</v>
      </c>
      <c r="AQ678" s="10">
        <f t="shared" si="20"/>
        <v>60949951.324599996</v>
      </c>
      <c r="AR678" s="10">
        <f t="shared" si="21"/>
        <v>8750240.5366999991</v>
      </c>
    </row>
    <row r="679" spans="1:44" x14ac:dyDescent="0.3">
      <c r="A679">
        <v>678</v>
      </c>
      <c r="B679">
        <v>11</v>
      </c>
      <c r="C679">
        <v>1</v>
      </c>
      <c r="D679">
        <v>29</v>
      </c>
      <c r="E679">
        <v>0.5</v>
      </c>
      <c r="F679">
        <v>301732.43229999999</v>
      </c>
      <c r="G679">
        <v>2019207</v>
      </c>
      <c r="H679">
        <v>24080</v>
      </c>
      <c r="I679">
        <v>1019</v>
      </c>
      <c r="J679" t="s">
        <v>180</v>
      </c>
      <c r="K679" t="s">
        <v>181</v>
      </c>
      <c r="L679" t="s">
        <v>180</v>
      </c>
      <c r="M679">
        <v>126417</v>
      </c>
      <c r="N679">
        <v>1</v>
      </c>
      <c r="O679">
        <v>25</v>
      </c>
      <c r="P679">
        <v>219</v>
      </c>
      <c r="Q679">
        <v>29</v>
      </c>
      <c r="R679">
        <v>6</v>
      </c>
      <c r="S679">
        <v>1</v>
      </c>
      <c r="T679" t="s">
        <v>182</v>
      </c>
      <c r="U679" t="s">
        <v>182</v>
      </c>
      <c r="V679" t="s">
        <v>7</v>
      </c>
      <c r="W679" t="s">
        <v>182</v>
      </c>
      <c r="X679">
        <v>3</v>
      </c>
      <c r="Y679" t="s">
        <v>182</v>
      </c>
      <c r="Z679" t="s">
        <v>182</v>
      </c>
      <c r="AA679">
        <v>4.0000000000000001E-3</v>
      </c>
      <c r="AB679" t="s">
        <v>182</v>
      </c>
      <c r="AC679">
        <v>57</v>
      </c>
      <c r="AD679">
        <v>2</v>
      </c>
      <c r="AE679">
        <v>1</v>
      </c>
      <c r="AF679">
        <v>1</v>
      </c>
      <c r="AG679" t="s">
        <v>182</v>
      </c>
      <c r="AH679" t="s">
        <v>182</v>
      </c>
      <c r="AI679" t="s">
        <v>182</v>
      </c>
      <c r="AJ679">
        <v>1</v>
      </c>
      <c r="AK679" t="s">
        <v>182</v>
      </c>
      <c r="AL679" t="s">
        <v>182</v>
      </c>
      <c r="AM679" t="s">
        <v>182</v>
      </c>
      <c r="AN679" t="s">
        <v>182</v>
      </c>
      <c r="AO679" t="b">
        <v>1</v>
      </c>
      <c r="AQ679" s="10">
        <f t="shared" si="20"/>
        <v>66079402.673699997</v>
      </c>
      <c r="AR679" s="10">
        <f t="shared" si="21"/>
        <v>8750240.5366999991</v>
      </c>
    </row>
    <row r="680" spans="1:44" x14ac:dyDescent="0.3">
      <c r="A680">
        <v>679</v>
      </c>
      <c r="B680">
        <v>11</v>
      </c>
      <c r="C680">
        <v>1</v>
      </c>
      <c r="D680">
        <v>29</v>
      </c>
      <c r="E680">
        <v>0.5</v>
      </c>
      <c r="F680">
        <v>301732.43229999999</v>
      </c>
      <c r="G680">
        <v>2019207</v>
      </c>
      <c r="H680">
        <v>24080</v>
      </c>
      <c r="I680">
        <v>1019</v>
      </c>
      <c r="J680" t="s">
        <v>180</v>
      </c>
      <c r="K680" t="s">
        <v>181</v>
      </c>
      <c r="L680" t="s">
        <v>180</v>
      </c>
      <c r="M680">
        <v>126417</v>
      </c>
      <c r="N680">
        <v>1</v>
      </c>
      <c r="O680">
        <v>34</v>
      </c>
      <c r="P680">
        <v>216</v>
      </c>
      <c r="Q680">
        <v>29</v>
      </c>
      <c r="R680">
        <v>9</v>
      </c>
      <c r="S680">
        <v>2</v>
      </c>
      <c r="T680" t="s">
        <v>182</v>
      </c>
      <c r="U680" t="s">
        <v>182</v>
      </c>
      <c r="V680" t="s">
        <v>7</v>
      </c>
      <c r="W680" t="s">
        <v>182</v>
      </c>
      <c r="X680">
        <v>4</v>
      </c>
      <c r="Y680" t="s">
        <v>182</v>
      </c>
      <c r="Z680" t="s">
        <v>182</v>
      </c>
      <c r="AA680">
        <v>3.0000000000000001E-3</v>
      </c>
      <c r="AB680" t="s">
        <v>182</v>
      </c>
      <c r="AC680">
        <v>56</v>
      </c>
      <c r="AD680">
        <v>2</v>
      </c>
      <c r="AE680">
        <v>1</v>
      </c>
      <c r="AF680">
        <v>1</v>
      </c>
      <c r="AG680" t="s">
        <v>182</v>
      </c>
      <c r="AH680" t="s">
        <v>182</v>
      </c>
      <c r="AI680" t="s">
        <v>182</v>
      </c>
      <c r="AJ680">
        <v>2</v>
      </c>
      <c r="AK680" t="s">
        <v>182</v>
      </c>
      <c r="AL680" t="s">
        <v>182</v>
      </c>
      <c r="AM680" t="s">
        <v>182</v>
      </c>
      <c r="AN680" t="s">
        <v>182</v>
      </c>
      <c r="AO680" t="b">
        <v>1</v>
      </c>
      <c r="AQ680" s="10">
        <f t="shared" si="20"/>
        <v>65174205.376800001</v>
      </c>
      <c r="AR680" s="10">
        <f t="shared" si="21"/>
        <v>8750240.5366999991</v>
      </c>
    </row>
    <row r="681" spans="1:44" x14ac:dyDescent="0.3">
      <c r="A681">
        <v>680</v>
      </c>
      <c r="B681">
        <v>11</v>
      </c>
      <c r="C681">
        <v>1</v>
      </c>
      <c r="D681">
        <v>29</v>
      </c>
      <c r="E681">
        <v>0.5</v>
      </c>
      <c r="F681">
        <v>301732.43229999999</v>
      </c>
      <c r="G681">
        <v>2019207</v>
      </c>
      <c r="H681">
        <v>24080</v>
      </c>
      <c r="I681">
        <v>1019</v>
      </c>
      <c r="J681" t="s">
        <v>180</v>
      </c>
      <c r="K681" t="s">
        <v>181</v>
      </c>
      <c r="L681" t="s">
        <v>180</v>
      </c>
      <c r="M681">
        <v>126417</v>
      </c>
      <c r="N681">
        <v>1</v>
      </c>
      <c r="O681">
        <v>37</v>
      </c>
      <c r="P681">
        <v>209</v>
      </c>
      <c r="Q681">
        <v>29</v>
      </c>
      <c r="R681">
        <v>5</v>
      </c>
      <c r="S681">
        <v>2</v>
      </c>
      <c r="T681" t="s">
        <v>182</v>
      </c>
      <c r="U681" t="s">
        <v>182</v>
      </c>
      <c r="V681" t="s">
        <v>7</v>
      </c>
      <c r="W681" t="s">
        <v>182</v>
      </c>
      <c r="X681">
        <v>3</v>
      </c>
      <c r="Y681" t="s">
        <v>182</v>
      </c>
      <c r="Z681" t="s">
        <v>182</v>
      </c>
      <c r="AA681">
        <v>3.0000000000000001E-3</v>
      </c>
      <c r="AB681" t="s">
        <v>182</v>
      </c>
      <c r="AC681">
        <v>57</v>
      </c>
      <c r="AD681">
        <v>2</v>
      </c>
      <c r="AE681">
        <v>1</v>
      </c>
      <c r="AF681">
        <v>1</v>
      </c>
      <c r="AG681" t="s">
        <v>182</v>
      </c>
      <c r="AH681" t="s">
        <v>182</v>
      </c>
      <c r="AI681" t="s">
        <v>182</v>
      </c>
      <c r="AJ681">
        <v>1</v>
      </c>
      <c r="AK681" t="s">
        <v>182</v>
      </c>
      <c r="AL681" t="s">
        <v>182</v>
      </c>
      <c r="AM681" t="s">
        <v>182</v>
      </c>
      <c r="AN681" t="s">
        <v>182</v>
      </c>
      <c r="AO681" t="b">
        <v>1</v>
      </c>
      <c r="AQ681" s="10">
        <f t="shared" si="20"/>
        <v>63062078.350699998</v>
      </c>
      <c r="AR681" s="10">
        <f t="shared" si="21"/>
        <v>8750240.5366999991</v>
      </c>
    </row>
    <row r="682" spans="1:44" x14ac:dyDescent="0.3">
      <c r="A682">
        <v>681</v>
      </c>
      <c r="B682">
        <v>11</v>
      </c>
      <c r="C682">
        <v>1</v>
      </c>
      <c r="D682">
        <v>29</v>
      </c>
      <c r="E682">
        <v>0.5</v>
      </c>
      <c r="F682">
        <v>301732.43229999999</v>
      </c>
      <c r="G682">
        <v>2019207</v>
      </c>
      <c r="H682">
        <v>24080</v>
      </c>
      <c r="I682">
        <v>1019</v>
      </c>
      <c r="J682" t="s">
        <v>180</v>
      </c>
      <c r="K682" t="s">
        <v>181</v>
      </c>
      <c r="L682" t="s">
        <v>180</v>
      </c>
      <c r="M682">
        <v>126417</v>
      </c>
      <c r="N682">
        <v>1</v>
      </c>
      <c r="O682">
        <v>41</v>
      </c>
      <c r="P682">
        <v>236</v>
      </c>
      <c r="Q682">
        <v>29</v>
      </c>
      <c r="R682">
        <v>7</v>
      </c>
      <c r="S682">
        <v>1</v>
      </c>
      <c r="T682" t="s">
        <v>182</v>
      </c>
      <c r="U682" t="s">
        <v>182</v>
      </c>
      <c r="V682" t="s">
        <v>7</v>
      </c>
      <c r="W682" t="s">
        <v>182</v>
      </c>
      <c r="X682">
        <v>4</v>
      </c>
      <c r="Y682" t="s">
        <v>182</v>
      </c>
      <c r="Z682" t="s">
        <v>182</v>
      </c>
      <c r="AA682">
        <v>4.0000000000000001E-3</v>
      </c>
      <c r="AB682" t="s">
        <v>182</v>
      </c>
      <c r="AC682">
        <v>56</v>
      </c>
      <c r="AD682">
        <v>2</v>
      </c>
      <c r="AE682">
        <v>1</v>
      </c>
      <c r="AF682">
        <v>1</v>
      </c>
      <c r="AG682" t="s">
        <v>182</v>
      </c>
      <c r="AH682" t="s">
        <v>182</v>
      </c>
      <c r="AI682" t="s">
        <v>182</v>
      </c>
      <c r="AJ682">
        <v>1</v>
      </c>
      <c r="AK682" t="s">
        <v>182</v>
      </c>
      <c r="AL682" t="s">
        <v>182</v>
      </c>
      <c r="AM682" t="s">
        <v>182</v>
      </c>
      <c r="AN682" t="s">
        <v>182</v>
      </c>
      <c r="AO682" t="b">
        <v>1</v>
      </c>
      <c r="AQ682" s="10">
        <f t="shared" si="20"/>
        <v>71208854.022799999</v>
      </c>
      <c r="AR682" s="10">
        <f t="shared" si="21"/>
        <v>8750240.5366999991</v>
      </c>
    </row>
    <row r="683" spans="1:44" x14ac:dyDescent="0.3">
      <c r="A683">
        <v>682</v>
      </c>
      <c r="B683">
        <v>11</v>
      </c>
      <c r="C683">
        <v>1</v>
      </c>
      <c r="D683">
        <v>29</v>
      </c>
      <c r="E683">
        <v>0.5</v>
      </c>
      <c r="F683">
        <v>301732.43229999999</v>
      </c>
      <c r="G683">
        <v>2019207</v>
      </c>
      <c r="H683">
        <v>24080</v>
      </c>
      <c r="I683">
        <v>1019</v>
      </c>
      <c r="J683" t="s">
        <v>180</v>
      </c>
      <c r="K683" t="s">
        <v>181</v>
      </c>
      <c r="L683" t="s">
        <v>180</v>
      </c>
      <c r="M683">
        <v>126417</v>
      </c>
      <c r="N683">
        <v>1</v>
      </c>
      <c r="O683">
        <v>42</v>
      </c>
      <c r="P683">
        <v>239</v>
      </c>
      <c r="Q683">
        <v>29</v>
      </c>
      <c r="R683">
        <v>6</v>
      </c>
      <c r="S683">
        <v>1</v>
      </c>
      <c r="T683" t="s">
        <v>182</v>
      </c>
      <c r="U683" t="s">
        <v>182</v>
      </c>
      <c r="V683" t="s">
        <v>7</v>
      </c>
      <c r="W683" t="s">
        <v>182</v>
      </c>
      <c r="X683">
        <v>3</v>
      </c>
      <c r="Y683" t="s">
        <v>182</v>
      </c>
      <c r="Z683" t="s">
        <v>182</v>
      </c>
      <c r="AA683">
        <v>6.0000000000000001E-3</v>
      </c>
      <c r="AB683" t="s">
        <v>182</v>
      </c>
      <c r="AC683">
        <v>57</v>
      </c>
      <c r="AD683">
        <v>2</v>
      </c>
      <c r="AE683">
        <v>1</v>
      </c>
      <c r="AF683">
        <v>1</v>
      </c>
      <c r="AG683" t="s">
        <v>182</v>
      </c>
      <c r="AH683" t="s">
        <v>182</v>
      </c>
      <c r="AI683" t="s">
        <v>182</v>
      </c>
      <c r="AJ683">
        <v>1</v>
      </c>
      <c r="AK683" t="s">
        <v>182</v>
      </c>
      <c r="AL683" t="s">
        <v>182</v>
      </c>
      <c r="AM683" t="s">
        <v>182</v>
      </c>
      <c r="AN683" t="s">
        <v>182</v>
      </c>
      <c r="AO683" t="b">
        <v>1</v>
      </c>
      <c r="AQ683" s="10">
        <f t="shared" si="20"/>
        <v>72114051.319700003</v>
      </c>
      <c r="AR683" s="10">
        <f t="shared" si="21"/>
        <v>8750240.5366999991</v>
      </c>
    </row>
    <row r="684" spans="1:44" x14ac:dyDescent="0.3">
      <c r="A684">
        <v>683</v>
      </c>
      <c r="B684">
        <v>11</v>
      </c>
      <c r="C684">
        <v>1</v>
      </c>
      <c r="D684">
        <v>29</v>
      </c>
      <c r="E684">
        <v>0.5</v>
      </c>
      <c r="F684">
        <v>301732.43229999999</v>
      </c>
      <c r="G684">
        <v>2019207</v>
      </c>
      <c r="H684">
        <v>24080</v>
      </c>
      <c r="I684">
        <v>1019</v>
      </c>
      <c r="J684" t="s">
        <v>180</v>
      </c>
      <c r="K684" t="s">
        <v>181</v>
      </c>
      <c r="L684" t="s">
        <v>180</v>
      </c>
      <c r="M684">
        <v>126417</v>
      </c>
      <c r="N684">
        <v>1</v>
      </c>
      <c r="O684">
        <v>46</v>
      </c>
      <c r="P684">
        <v>220</v>
      </c>
      <c r="Q684">
        <v>29</v>
      </c>
      <c r="R684">
        <v>6</v>
      </c>
      <c r="S684">
        <v>1</v>
      </c>
      <c r="T684" t="s">
        <v>182</v>
      </c>
      <c r="U684" t="s">
        <v>182</v>
      </c>
      <c r="V684" t="s">
        <v>7</v>
      </c>
      <c r="W684" t="s">
        <v>182</v>
      </c>
      <c r="X684">
        <v>3</v>
      </c>
      <c r="Y684" t="s">
        <v>182</v>
      </c>
      <c r="Z684" t="s">
        <v>182</v>
      </c>
      <c r="AA684">
        <v>3.0000000000000001E-3</v>
      </c>
      <c r="AB684" t="s">
        <v>182</v>
      </c>
      <c r="AC684">
        <v>55</v>
      </c>
      <c r="AD684">
        <v>2</v>
      </c>
      <c r="AE684">
        <v>1</v>
      </c>
      <c r="AF684">
        <v>1</v>
      </c>
      <c r="AG684" t="s">
        <v>182</v>
      </c>
      <c r="AH684" t="s">
        <v>182</v>
      </c>
      <c r="AI684" t="s">
        <v>182</v>
      </c>
      <c r="AJ684">
        <v>1</v>
      </c>
      <c r="AK684" t="s">
        <v>182</v>
      </c>
      <c r="AL684" t="s">
        <v>182</v>
      </c>
      <c r="AM684" t="s">
        <v>182</v>
      </c>
      <c r="AN684" t="s">
        <v>182</v>
      </c>
      <c r="AO684" t="b">
        <v>1</v>
      </c>
      <c r="AQ684" s="10">
        <f t="shared" si="20"/>
        <v>66381135.105999999</v>
      </c>
      <c r="AR684" s="10">
        <f t="shared" si="21"/>
        <v>8750240.5366999991</v>
      </c>
    </row>
    <row r="685" spans="1:44" x14ac:dyDescent="0.3">
      <c r="A685">
        <v>684</v>
      </c>
      <c r="B685">
        <v>11</v>
      </c>
      <c r="C685">
        <v>1</v>
      </c>
      <c r="D685">
        <v>29</v>
      </c>
      <c r="E685">
        <v>0.5</v>
      </c>
      <c r="F685">
        <v>301732.43229999999</v>
      </c>
      <c r="G685">
        <v>2019207</v>
      </c>
      <c r="H685">
        <v>24080</v>
      </c>
      <c r="I685">
        <v>1019</v>
      </c>
      <c r="J685" t="s">
        <v>180</v>
      </c>
      <c r="K685" t="s">
        <v>181</v>
      </c>
      <c r="L685" t="s">
        <v>180</v>
      </c>
      <c r="M685">
        <v>126417</v>
      </c>
      <c r="N685">
        <v>1</v>
      </c>
      <c r="O685">
        <v>49</v>
      </c>
      <c r="P685">
        <v>209</v>
      </c>
      <c r="Q685">
        <v>29</v>
      </c>
      <c r="R685">
        <v>8</v>
      </c>
      <c r="S685">
        <v>1</v>
      </c>
      <c r="T685" t="s">
        <v>182</v>
      </c>
      <c r="U685" t="s">
        <v>182</v>
      </c>
      <c r="V685" t="s">
        <v>7</v>
      </c>
      <c r="W685" t="s">
        <v>182</v>
      </c>
      <c r="X685">
        <v>3</v>
      </c>
      <c r="Y685" t="s">
        <v>182</v>
      </c>
      <c r="Z685" t="s">
        <v>182</v>
      </c>
      <c r="AA685">
        <v>4.0000000000000001E-3</v>
      </c>
      <c r="AB685" t="s">
        <v>182</v>
      </c>
      <c r="AC685">
        <v>58</v>
      </c>
      <c r="AD685">
        <v>2</v>
      </c>
      <c r="AE685">
        <v>1</v>
      </c>
      <c r="AF685">
        <v>1</v>
      </c>
      <c r="AG685" t="s">
        <v>182</v>
      </c>
      <c r="AH685" t="s">
        <v>182</v>
      </c>
      <c r="AI685" t="s">
        <v>182</v>
      </c>
      <c r="AJ685">
        <v>1</v>
      </c>
      <c r="AK685" t="s">
        <v>182</v>
      </c>
      <c r="AL685" t="s">
        <v>182</v>
      </c>
      <c r="AM685" t="s">
        <v>182</v>
      </c>
      <c r="AN685" t="s">
        <v>182</v>
      </c>
      <c r="AO685" t="b">
        <v>1</v>
      </c>
      <c r="AQ685" s="10">
        <f t="shared" si="20"/>
        <v>63062078.350699998</v>
      </c>
      <c r="AR685" s="10">
        <f t="shared" si="21"/>
        <v>8750240.5366999991</v>
      </c>
    </row>
    <row r="686" spans="1:44" x14ac:dyDescent="0.3">
      <c r="A686">
        <v>685</v>
      </c>
      <c r="B686">
        <v>11</v>
      </c>
      <c r="C686">
        <v>1</v>
      </c>
      <c r="D686">
        <v>29</v>
      </c>
      <c r="E686">
        <v>0.5</v>
      </c>
      <c r="F686">
        <v>301732.43229999999</v>
      </c>
      <c r="G686">
        <v>2019207</v>
      </c>
      <c r="H686">
        <v>24080</v>
      </c>
      <c r="I686">
        <v>1019</v>
      </c>
      <c r="J686" t="s">
        <v>180</v>
      </c>
      <c r="K686" t="s">
        <v>181</v>
      </c>
      <c r="L686" t="s">
        <v>180</v>
      </c>
      <c r="M686">
        <v>126417</v>
      </c>
      <c r="N686">
        <v>1</v>
      </c>
      <c r="O686">
        <v>52</v>
      </c>
      <c r="P686">
        <v>200</v>
      </c>
      <c r="Q686">
        <v>29</v>
      </c>
      <c r="R686">
        <v>7</v>
      </c>
      <c r="S686">
        <v>1</v>
      </c>
      <c r="T686" t="s">
        <v>182</v>
      </c>
      <c r="U686" t="s">
        <v>182</v>
      </c>
      <c r="V686" t="s">
        <v>7</v>
      </c>
      <c r="W686" t="s">
        <v>182</v>
      </c>
      <c r="X686">
        <v>4</v>
      </c>
      <c r="Y686" t="s">
        <v>182</v>
      </c>
      <c r="Z686" t="s">
        <v>182</v>
      </c>
      <c r="AA686">
        <v>4.0000000000000001E-3</v>
      </c>
      <c r="AB686" t="s">
        <v>182</v>
      </c>
      <c r="AC686">
        <v>56</v>
      </c>
      <c r="AD686">
        <v>2</v>
      </c>
      <c r="AE686">
        <v>1</v>
      </c>
      <c r="AF686">
        <v>1</v>
      </c>
      <c r="AG686" t="s">
        <v>182</v>
      </c>
      <c r="AH686" t="s">
        <v>182</v>
      </c>
      <c r="AI686" t="s">
        <v>182</v>
      </c>
      <c r="AJ686">
        <v>1</v>
      </c>
      <c r="AK686" t="s">
        <v>182</v>
      </c>
      <c r="AL686" t="s">
        <v>182</v>
      </c>
      <c r="AM686" t="s">
        <v>182</v>
      </c>
      <c r="AN686" t="s">
        <v>182</v>
      </c>
      <c r="AO686" t="b">
        <v>1</v>
      </c>
      <c r="AQ686" s="10">
        <f t="shared" si="20"/>
        <v>60346486.459999993</v>
      </c>
      <c r="AR686" s="10">
        <f t="shared" si="21"/>
        <v>8750240.5366999991</v>
      </c>
    </row>
    <row r="687" spans="1:44" x14ac:dyDescent="0.3">
      <c r="A687">
        <v>686</v>
      </c>
      <c r="B687">
        <v>11</v>
      </c>
      <c r="C687">
        <v>1</v>
      </c>
      <c r="D687">
        <v>29</v>
      </c>
      <c r="E687">
        <v>0.5</v>
      </c>
      <c r="F687">
        <v>301732.43229999999</v>
      </c>
      <c r="G687">
        <v>2019207</v>
      </c>
      <c r="H687">
        <v>24080</v>
      </c>
      <c r="I687">
        <v>1019</v>
      </c>
      <c r="J687" t="s">
        <v>180</v>
      </c>
      <c r="K687" t="s">
        <v>181</v>
      </c>
      <c r="L687" t="s">
        <v>180</v>
      </c>
      <c r="M687">
        <v>126417</v>
      </c>
      <c r="N687">
        <v>1</v>
      </c>
      <c r="O687">
        <v>56</v>
      </c>
      <c r="P687">
        <v>205</v>
      </c>
      <c r="Q687">
        <v>29</v>
      </c>
      <c r="R687">
        <v>6</v>
      </c>
      <c r="S687">
        <v>1</v>
      </c>
      <c r="T687" t="s">
        <v>182</v>
      </c>
      <c r="U687" t="s">
        <v>182</v>
      </c>
      <c r="V687" t="s">
        <v>7</v>
      </c>
      <c r="W687" t="s">
        <v>182</v>
      </c>
      <c r="X687">
        <v>3</v>
      </c>
      <c r="Y687" t="s">
        <v>182</v>
      </c>
      <c r="Z687" t="s">
        <v>182</v>
      </c>
      <c r="AA687">
        <v>4.0000000000000001E-3</v>
      </c>
      <c r="AB687" t="s">
        <v>182</v>
      </c>
      <c r="AC687">
        <v>57</v>
      </c>
      <c r="AD687">
        <v>2</v>
      </c>
      <c r="AE687">
        <v>1</v>
      </c>
      <c r="AF687">
        <v>1</v>
      </c>
      <c r="AG687" t="s">
        <v>182</v>
      </c>
      <c r="AH687" t="s">
        <v>182</v>
      </c>
      <c r="AI687" t="s">
        <v>182</v>
      </c>
      <c r="AJ687">
        <v>1</v>
      </c>
      <c r="AK687" t="s">
        <v>182</v>
      </c>
      <c r="AL687" t="s">
        <v>182</v>
      </c>
      <c r="AM687" t="s">
        <v>182</v>
      </c>
      <c r="AN687" t="s">
        <v>182</v>
      </c>
      <c r="AO687" t="b">
        <v>1</v>
      </c>
      <c r="AQ687" s="10">
        <f t="shared" si="20"/>
        <v>61855148.6215</v>
      </c>
      <c r="AR687" s="10">
        <f t="shared" si="21"/>
        <v>8750240.5366999991</v>
      </c>
    </row>
    <row r="688" spans="1:44" x14ac:dyDescent="0.3">
      <c r="A688">
        <v>687</v>
      </c>
      <c r="B688">
        <v>11</v>
      </c>
      <c r="C688">
        <v>1</v>
      </c>
      <c r="D688">
        <v>29</v>
      </c>
      <c r="E688">
        <v>0.5</v>
      </c>
      <c r="F688">
        <v>301732.43229999999</v>
      </c>
      <c r="G688">
        <v>2019207</v>
      </c>
      <c r="H688">
        <v>24080</v>
      </c>
      <c r="I688">
        <v>1019</v>
      </c>
      <c r="J688" t="s">
        <v>180</v>
      </c>
      <c r="K688" t="s">
        <v>181</v>
      </c>
      <c r="L688" t="s">
        <v>180</v>
      </c>
      <c r="M688">
        <v>126417</v>
      </c>
      <c r="N688">
        <v>1</v>
      </c>
      <c r="O688">
        <v>64</v>
      </c>
      <c r="P688">
        <v>240</v>
      </c>
      <c r="Q688">
        <v>29</v>
      </c>
      <c r="R688">
        <v>6</v>
      </c>
      <c r="S688">
        <v>1</v>
      </c>
      <c r="T688" t="s">
        <v>182</v>
      </c>
      <c r="U688" t="s">
        <v>182</v>
      </c>
      <c r="V688" t="s">
        <v>7</v>
      </c>
      <c r="W688" t="s">
        <v>182</v>
      </c>
      <c r="X688">
        <v>3</v>
      </c>
      <c r="Y688" t="s">
        <v>182</v>
      </c>
      <c r="Z688" t="s">
        <v>182</v>
      </c>
      <c r="AA688">
        <v>4.0000000000000001E-3</v>
      </c>
      <c r="AB688" t="s">
        <v>182</v>
      </c>
      <c r="AC688">
        <v>57</v>
      </c>
      <c r="AD688">
        <v>2</v>
      </c>
      <c r="AE688">
        <v>1</v>
      </c>
      <c r="AF688">
        <v>1</v>
      </c>
      <c r="AG688" t="s">
        <v>182</v>
      </c>
      <c r="AH688" t="s">
        <v>182</v>
      </c>
      <c r="AI688" t="s">
        <v>182</v>
      </c>
      <c r="AJ688">
        <v>1</v>
      </c>
      <c r="AK688" t="s">
        <v>182</v>
      </c>
      <c r="AL688" t="s">
        <v>182</v>
      </c>
      <c r="AM688" t="s">
        <v>182</v>
      </c>
      <c r="AN688" t="s">
        <v>182</v>
      </c>
      <c r="AO688" t="b">
        <v>1</v>
      </c>
      <c r="AQ688" s="10">
        <f t="shared" si="20"/>
        <v>72415783.752000004</v>
      </c>
      <c r="AR688" s="10">
        <f t="shared" si="21"/>
        <v>8750240.5366999991</v>
      </c>
    </row>
    <row r="689" spans="1:44" x14ac:dyDescent="0.3">
      <c r="A689">
        <v>688</v>
      </c>
      <c r="B689">
        <v>11</v>
      </c>
      <c r="C689">
        <v>1</v>
      </c>
      <c r="D689">
        <v>29</v>
      </c>
      <c r="E689">
        <v>0.5</v>
      </c>
      <c r="F689">
        <v>301732.43229999999</v>
      </c>
      <c r="G689">
        <v>2019207</v>
      </c>
      <c r="H689">
        <v>24080</v>
      </c>
      <c r="I689">
        <v>1019</v>
      </c>
      <c r="J689" t="s">
        <v>180</v>
      </c>
      <c r="K689" t="s">
        <v>181</v>
      </c>
      <c r="L689" t="s">
        <v>180</v>
      </c>
      <c r="M689">
        <v>126417</v>
      </c>
      <c r="N689">
        <v>1</v>
      </c>
      <c r="O689">
        <v>65</v>
      </c>
      <c r="P689">
        <v>223</v>
      </c>
      <c r="Q689">
        <v>29</v>
      </c>
      <c r="R689">
        <v>5</v>
      </c>
      <c r="S689">
        <v>2</v>
      </c>
      <c r="T689" t="s">
        <v>182</v>
      </c>
      <c r="U689" t="s">
        <v>182</v>
      </c>
      <c r="V689" t="s">
        <v>7</v>
      </c>
      <c r="W689" t="s">
        <v>182</v>
      </c>
      <c r="X689">
        <v>3</v>
      </c>
      <c r="Y689" t="s">
        <v>182</v>
      </c>
      <c r="Z689" t="s">
        <v>182</v>
      </c>
      <c r="AA689">
        <v>3.0000000000000001E-3</v>
      </c>
      <c r="AB689" t="s">
        <v>182</v>
      </c>
      <c r="AC689">
        <v>57</v>
      </c>
      <c r="AD689">
        <v>2</v>
      </c>
      <c r="AE689">
        <v>1</v>
      </c>
      <c r="AF689">
        <v>1</v>
      </c>
      <c r="AG689" t="s">
        <v>182</v>
      </c>
      <c r="AH689" t="s">
        <v>182</v>
      </c>
      <c r="AI689" t="s">
        <v>182</v>
      </c>
      <c r="AJ689">
        <v>1</v>
      </c>
      <c r="AK689" t="s">
        <v>182</v>
      </c>
      <c r="AL689" t="s">
        <v>182</v>
      </c>
      <c r="AM689" t="s">
        <v>182</v>
      </c>
      <c r="AN689" t="s">
        <v>182</v>
      </c>
      <c r="AO689" t="b">
        <v>1</v>
      </c>
      <c r="AQ689" s="10">
        <f t="shared" si="20"/>
        <v>67286332.402899995</v>
      </c>
      <c r="AR689" s="10">
        <f t="shared" si="21"/>
        <v>8750240.5366999991</v>
      </c>
    </row>
    <row r="690" spans="1:44" x14ac:dyDescent="0.3">
      <c r="A690">
        <v>689</v>
      </c>
      <c r="B690">
        <v>11</v>
      </c>
      <c r="C690">
        <v>1</v>
      </c>
      <c r="D690">
        <v>29</v>
      </c>
      <c r="E690">
        <v>0.5</v>
      </c>
      <c r="F690">
        <v>301732.43229999999</v>
      </c>
      <c r="G690">
        <v>2019207</v>
      </c>
      <c r="H690">
        <v>24080</v>
      </c>
      <c r="I690">
        <v>1019</v>
      </c>
      <c r="J690" t="s">
        <v>180</v>
      </c>
      <c r="K690" t="s">
        <v>181</v>
      </c>
      <c r="L690" t="s">
        <v>180</v>
      </c>
      <c r="M690">
        <v>126417</v>
      </c>
      <c r="N690">
        <v>1</v>
      </c>
      <c r="O690">
        <v>70</v>
      </c>
      <c r="P690">
        <v>196</v>
      </c>
      <c r="Q690">
        <v>29</v>
      </c>
      <c r="R690">
        <v>8</v>
      </c>
      <c r="S690">
        <v>1</v>
      </c>
      <c r="T690" t="s">
        <v>182</v>
      </c>
      <c r="U690" t="s">
        <v>182</v>
      </c>
      <c r="V690" t="s">
        <v>7</v>
      </c>
      <c r="W690" t="s">
        <v>182</v>
      </c>
      <c r="X690">
        <v>3</v>
      </c>
      <c r="Y690" t="s">
        <v>182</v>
      </c>
      <c r="Z690" t="s">
        <v>182</v>
      </c>
      <c r="AA690">
        <v>4.0000000000000001E-3</v>
      </c>
      <c r="AB690" t="s">
        <v>182</v>
      </c>
      <c r="AC690">
        <v>57</v>
      </c>
      <c r="AD690">
        <v>2</v>
      </c>
      <c r="AE690">
        <v>1</v>
      </c>
      <c r="AF690">
        <v>1</v>
      </c>
      <c r="AG690" t="s">
        <v>182</v>
      </c>
      <c r="AH690" t="s">
        <v>182</v>
      </c>
      <c r="AI690" t="s">
        <v>182</v>
      </c>
      <c r="AJ690">
        <v>1</v>
      </c>
      <c r="AK690" t="s">
        <v>182</v>
      </c>
      <c r="AL690" t="s">
        <v>182</v>
      </c>
      <c r="AM690" t="s">
        <v>182</v>
      </c>
      <c r="AN690" t="s">
        <v>182</v>
      </c>
      <c r="AO690" t="b">
        <v>1</v>
      </c>
      <c r="AQ690" s="10">
        <f t="shared" si="20"/>
        <v>59139556.730799995</v>
      </c>
      <c r="AR690" s="10">
        <f t="shared" si="21"/>
        <v>8750240.5366999991</v>
      </c>
    </row>
    <row r="691" spans="1:44" x14ac:dyDescent="0.3">
      <c r="A691">
        <v>690</v>
      </c>
      <c r="B691">
        <v>11</v>
      </c>
      <c r="C691">
        <v>1</v>
      </c>
      <c r="D691">
        <v>29</v>
      </c>
      <c r="E691">
        <v>0.5</v>
      </c>
      <c r="F691">
        <v>301732.43229999999</v>
      </c>
      <c r="G691">
        <v>2019207</v>
      </c>
      <c r="H691">
        <v>24080</v>
      </c>
      <c r="I691">
        <v>1019</v>
      </c>
      <c r="J691" t="s">
        <v>180</v>
      </c>
      <c r="K691" t="s">
        <v>181</v>
      </c>
      <c r="L691" t="s">
        <v>180</v>
      </c>
      <c r="M691">
        <v>126417</v>
      </c>
      <c r="N691">
        <v>1</v>
      </c>
      <c r="O691">
        <v>78</v>
      </c>
      <c r="P691">
        <v>227</v>
      </c>
      <c r="Q691">
        <v>29</v>
      </c>
      <c r="R691">
        <v>5</v>
      </c>
      <c r="S691">
        <v>1</v>
      </c>
      <c r="T691" t="s">
        <v>182</v>
      </c>
      <c r="U691" t="s">
        <v>182</v>
      </c>
      <c r="V691" t="s">
        <v>7</v>
      </c>
      <c r="W691" t="s">
        <v>182</v>
      </c>
      <c r="X691">
        <v>3</v>
      </c>
      <c r="Y691" t="s">
        <v>182</v>
      </c>
      <c r="Z691" t="s">
        <v>182</v>
      </c>
      <c r="AA691">
        <v>4.0000000000000001E-3</v>
      </c>
      <c r="AB691" t="s">
        <v>182</v>
      </c>
      <c r="AC691">
        <v>57</v>
      </c>
      <c r="AD691">
        <v>2</v>
      </c>
      <c r="AE691">
        <v>1</v>
      </c>
      <c r="AF691">
        <v>1</v>
      </c>
      <c r="AG691" t="s">
        <v>182</v>
      </c>
      <c r="AH691" t="s">
        <v>182</v>
      </c>
      <c r="AI691" t="s">
        <v>182</v>
      </c>
      <c r="AJ691">
        <v>1</v>
      </c>
      <c r="AK691" t="s">
        <v>182</v>
      </c>
      <c r="AL691" t="s">
        <v>182</v>
      </c>
      <c r="AM691" t="s">
        <v>182</v>
      </c>
      <c r="AN691" t="s">
        <v>182</v>
      </c>
      <c r="AO691" t="b">
        <v>1</v>
      </c>
      <c r="AQ691" s="10">
        <f t="shared" si="20"/>
        <v>68493262.132100001</v>
      </c>
      <c r="AR691" s="10">
        <f t="shared" si="21"/>
        <v>8750240.5366999991</v>
      </c>
    </row>
    <row r="692" spans="1:44" x14ac:dyDescent="0.3">
      <c r="A692">
        <v>691</v>
      </c>
      <c r="B692">
        <v>11</v>
      </c>
      <c r="C692">
        <v>1</v>
      </c>
      <c r="D692">
        <v>29</v>
      </c>
      <c r="E692">
        <v>0.5</v>
      </c>
      <c r="F692">
        <v>301732.43229999999</v>
      </c>
      <c r="G692">
        <v>2019207</v>
      </c>
      <c r="H692">
        <v>24080</v>
      </c>
      <c r="I692">
        <v>1019</v>
      </c>
      <c r="J692" t="s">
        <v>180</v>
      </c>
      <c r="K692" t="s">
        <v>181</v>
      </c>
      <c r="L692" t="s">
        <v>180</v>
      </c>
      <c r="M692">
        <v>126417</v>
      </c>
      <c r="N692">
        <v>1</v>
      </c>
      <c r="O692">
        <v>83</v>
      </c>
      <c r="P692">
        <v>215</v>
      </c>
      <c r="Q692">
        <v>29</v>
      </c>
      <c r="R692">
        <v>8</v>
      </c>
      <c r="S692">
        <v>1</v>
      </c>
      <c r="T692" t="s">
        <v>182</v>
      </c>
      <c r="U692" t="s">
        <v>182</v>
      </c>
      <c r="V692" t="s">
        <v>7</v>
      </c>
      <c r="W692" t="s">
        <v>182</v>
      </c>
      <c r="X692">
        <v>3</v>
      </c>
      <c r="Y692" t="s">
        <v>182</v>
      </c>
      <c r="Z692" t="s">
        <v>182</v>
      </c>
      <c r="AA692">
        <v>4.0000000000000001E-3</v>
      </c>
      <c r="AB692" t="s">
        <v>182</v>
      </c>
      <c r="AC692">
        <v>57</v>
      </c>
      <c r="AD692">
        <v>2</v>
      </c>
      <c r="AE692">
        <v>1</v>
      </c>
      <c r="AF692">
        <v>1</v>
      </c>
      <c r="AG692" t="s">
        <v>182</v>
      </c>
      <c r="AH692" t="s">
        <v>182</v>
      </c>
      <c r="AI692" t="s">
        <v>182</v>
      </c>
      <c r="AJ692">
        <v>1</v>
      </c>
      <c r="AK692" t="s">
        <v>182</v>
      </c>
      <c r="AL692" t="s">
        <v>182</v>
      </c>
      <c r="AM692" t="s">
        <v>182</v>
      </c>
      <c r="AN692" t="s">
        <v>182</v>
      </c>
      <c r="AO692" t="b">
        <v>1</v>
      </c>
      <c r="AQ692" s="10">
        <f t="shared" si="20"/>
        <v>64872472.944499999</v>
      </c>
      <c r="AR692" s="10">
        <f t="shared" si="21"/>
        <v>8750240.5366999991</v>
      </c>
    </row>
    <row r="693" spans="1:44" x14ac:dyDescent="0.3">
      <c r="A693">
        <v>692</v>
      </c>
      <c r="B693">
        <v>11</v>
      </c>
      <c r="C693">
        <v>1</v>
      </c>
      <c r="D693">
        <v>29</v>
      </c>
      <c r="E693">
        <v>0.5</v>
      </c>
      <c r="F693">
        <v>301732.43229999999</v>
      </c>
      <c r="G693">
        <v>2019207</v>
      </c>
      <c r="H693">
        <v>24080</v>
      </c>
      <c r="I693">
        <v>1019</v>
      </c>
      <c r="J693" t="s">
        <v>180</v>
      </c>
      <c r="K693" t="s">
        <v>181</v>
      </c>
      <c r="L693" t="s">
        <v>180</v>
      </c>
      <c r="M693">
        <v>126417</v>
      </c>
      <c r="N693">
        <v>1</v>
      </c>
      <c r="O693">
        <v>84</v>
      </c>
      <c r="P693">
        <v>222</v>
      </c>
      <c r="Q693">
        <v>29</v>
      </c>
      <c r="R693">
        <v>6</v>
      </c>
      <c r="S693">
        <v>1</v>
      </c>
      <c r="T693" t="s">
        <v>182</v>
      </c>
      <c r="U693" t="s">
        <v>182</v>
      </c>
      <c r="V693" t="s">
        <v>7</v>
      </c>
      <c r="W693" t="s">
        <v>182</v>
      </c>
      <c r="X693">
        <v>3</v>
      </c>
      <c r="Y693" t="s">
        <v>182</v>
      </c>
      <c r="Z693" t="s">
        <v>182</v>
      </c>
      <c r="AA693">
        <v>4.0000000000000001E-3</v>
      </c>
      <c r="AB693" t="s">
        <v>182</v>
      </c>
      <c r="AC693">
        <v>57</v>
      </c>
      <c r="AD693">
        <v>2</v>
      </c>
      <c r="AE693">
        <v>1</v>
      </c>
      <c r="AF693">
        <v>1</v>
      </c>
      <c r="AG693" t="s">
        <v>182</v>
      </c>
      <c r="AH693" t="s">
        <v>182</v>
      </c>
      <c r="AI693" t="s">
        <v>182</v>
      </c>
      <c r="AJ693">
        <v>1</v>
      </c>
      <c r="AK693" t="s">
        <v>182</v>
      </c>
      <c r="AL693" t="s">
        <v>182</v>
      </c>
      <c r="AM693" t="s">
        <v>182</v>
      </c>
      <c r="AN693" t="s">
        <v>182</v>
      </c>
      <c r="AO693" t="b">
        <v>1</v>
      </c>
      <c r="AQ693" s="10">
        <f t="shared" si="20"/>
        <v>66984599.970599994</v>
      </c>
      <c r="AR693" s="10">
        <f t="shared" si="21"/>
        <v>8750240.5366999991</v>
      </c>
    </row>
    <row r="694" spans="1:44" x14ac:dyDescent="0.3">
      <c r="A694">
        <v>693</v>
      </c>
      <c r="B694">
        <v>11</v>
      </c>
      <c r="C694">
        <v>1</v>
      </c>
      <c r="D694">
        <v>29</v>
      </c>
      <c r="E694">
        <v>0.5</v>
      </c>
      <c r="F694">
        <v>301732.43229999999</v>
      </c>
      <c r="G694">
        <v>2019207</v>
      </c>
      <c r="H694">
        <v>24081</v>
      </c>
      <c r="I694">
        <v>1019</v>
      </c>
      <c r="J694" t="s">
        <v>180</v>
      </c>
      <c r="K694" t="s">
        <v>181</v>
      </c>
      <c r="L694" t="s">
        <v>180</v>
      </c>
      <c r="M694">
        <v>126417</v>
      </c>
      <c r="N694">
        <v>1</v>
      </c>
      <c r="O694">
        <v>11</v>
      </c>
      <c r="P694">
        <v>236</v>
      </c>
      <c r="Q694">
        <v>29</v>
      </c>
      <c r="R694">
        <v>11</v>
      </c>
      <c r="S694">
        <v>2</v>
      </c>
      <c r="T694" t="s">
        <v>182</v>
      </c>
      <c r="U694" t="s">
        <v>182</v>
      </c>
      <c r="V694" t="s">
        <v>7</v>
      </c>
      <c r="W694" t="s">
        <v>182</v>
      </c>
      <c r="X694">
        <v>2</v>
      </c>
      <c r="Y694" t="s">
        <v>182</v>
      </c>
      <c r="Z694" t="s">
        <v>182</v>
      </c>
      <c r="AA694">
        <v>7.0000000000000001E-3</v>
      </c>
      <c r="AB694" t="s">
        <v>182</v>
      </c>
      <c r="AC694">
        <v>56</v>
      </c>
      <c r="AD694">
        <v>2</v>
      </c>
      <c r="AE694">
        <v>1</v>
      </c>
      <c r="AF694">
        <v>2</v>
      </c>
      <c r="AG694" t="s">
        <v>182</v>
      </c>
      <c r="AH694" t="s">
        <v>182</v>
      </c>
      <c r="AI694" t="s">
        <v>182</v>
      </c>
      <c r="AJ694">
        <v>2</v>
      </c>
      <c r="AK694" t="s">
        <v>182</v>
      </c>
      <c r="AL694" t="s">
        <v>182</v>
      </c>
      <c r="AM694" t="s">
        <v>182</v>
      </c>
      <c r="AN694" t="s">
        <v>182</v>
      </c>
      <c r="AO694" t="b">
        <v>1</v>
      </c>
      <c r="AQ694" s="10">
        <f t="shared" si="20"/>
        <v>71208854.022799999</v>
      </c>
      <c r="AR694" s="10">
        <f t="shared" si="21"/>
        <v>8750240.5366999991</v>
      </c>
    </row>
    <row r="695" spans="1:44" x14ac:dyDescent="0.3">
      <c r="A695">
        <v>694</v>
      </c>
      <c r="B695">
        <v>11</v>
      </c>
      <c r="C695">
        <v>1</v>
      </c>
      <c r="D695">
        <v>29</v>
      </c>
      <c r="E695">
        <v>0.5</v>
      </c>
      <c r="F695">
        <v>301732.43229999999</v>
      </c>
      <c r="G695">
        <v>2019207</v>
      </c>
      <c r="H695">
        <v>24081</v>
      </c>
      <c r="I695">
        <v>1019</v>
      </c>
      <c r="J695" t="s">
        <v>180</v>
      </c>
      <c r="K695" t="s">
        <v>181</v>
      </c>
      <c r="L695" t="s">
        <v>180</v>
      </c>
      <c r="M695">
        <v>126417</v>
      </c>
      <c r="N695">
        <v>1</v>
      </c>
      <c r="O695">
        <v>18</v>
      </c>
      <c r="P695">
        <v>234</v>
      </c>
      <c r="Q695">
        <v>29</v>
      </c>
      <c r="R695">
        <v>10</v>
      </c>
      <c r="S695">
        <v>1</v>
      </c>
      <c r="T695" t="s">
        <v>182</v>
      </c>
      <c r="U695" t="s">
        <v>182</v>
      </c>
      <c r="V695" t="s">
        <v>7</v>
      </c>
      <c r="W695" t="s">
        <v>182</v>
      </c>
      <c r="X695">
        <v>2</v>
      </c>
      <c r="Y695" t="s">
        <v>182</v>
      </c>
      <c r="Z695" t="s">
        <v>182</v>
      </c>
      <c r="AA695" t="s">
        <v>182</v>
      </c>
      <c r="AB695" t="s">
        <v>182</v>
      </c>
      <c r="AC695">
        <v>57</v>
      </c>
      <c r="AD695">
        <v>2</v>
      </c>
      <c r="AE695">
        <v>1</v>
      </c>
      <c r="AF695">
        <v>2</v>
      </c>
      <c r="AG695" t="s">
        <v>182</v>
      </c>
      <c r="AH695" t="s">
        <v>182</v>
      </c>
      <c r="AI695" t="s">
        <v>182</v>
      </c>
      <c r="AJ695">
        <v>2</v>
      </c>
      <c r="AK695" t="s">
        <v>182</v>
      </c>
      <c r="AL695" t="s">
        <v>182</v>
      </c>
      <c r="AM695" t="s">
        <v>182</v>
      </c>
      <c r="AN695" t="s">
        <v>182</v>
      </c>
      <c r="AO695" t="b">
        <v>1</v>
      </c>
      <c r="AQ695" s="10">
        <f t="shared" si="20"/>
        <v>70605389.158199996</v>
      </c>
      <c r="AR695" s="10">
        <f t="shared" si="21"/>
        <v>8750240.5366999991</v>
      </c>
    </row>
    <row r="696" spans="1:44" x14ac:dyDescent="0.3">
      <c r="A696">
        <v>695</v>
      </c>
      <c r="B696">
        <v>11</v>
      </c>
      <c r="C696">
        <v>1</v>
      </c>
      <c r="D696">
        <v>29</v>
      </c>
      <c r="E696">
        <v>0.5</v>
      </c>
      <c r="F696">
        <v>301732.43229999999</v>
      </c>
      <c r="G696">
        <v>2019207</v>
      </c>
      <c r="H696">
        <v>24081</v>
      </c>
      <c r="I696">
        <v>1019</v>
      </c>
      <c r="J696" t="s">
        <v>180</v>
      </c>
      <c r="K696" t="s">
        <v>181</v>
      </c>
      <c r="L696" t="s">
        <v>180</v>
      </c>
      <c r="M696">
        <v>126417</v>
      </c>
      <c r="N696">
        <v>1</v>
      </c>
      <c r="O696">
        <v>25</v>
      </c>
      <c r="P696">
        <v>225</v>
      </c>
      <c r="Q696">
        <v>29</v>
      </c>
      <c r="R696">
        <v>5</v>
      </c>
      <c r="S696">
        <v>1</v>
      </c>
      <c r="T696" t="s">
        <v>182</v>
      </c>
      <c r="U696" t="s">
        <v>182</v>
      </c>
      <c r="V696" t="s">
        <v>7</v>
      </c>
      <c r="W696" t="s">
        <v>182</v>
      </c>
      <c r="X696">
        <v>3</v>
      </c>
      <c r="Y696" t="s">
        <v>182</v>
      </c>
      <c r="Z696" t="s">
        <v>182</v>
      </c>
      <c r="AA696" t="s">
        <v>182</v>
      </c>
      <c r="AB696" t="s">
        <v>182</v>
      </c>
      <c r="AC696">
        <v>56</v>
      </c>
      <c r="AD696">
        <v>2</v>
      </c>
      <c r="AE696">
        <v>1</v>
      </c>
      <c r="AF696">
        <v>2</v>
      </c>
      <c r="AG696" t="s">
        <v>182</v>
      </c>
      <c r="AH696" t="s">
        <v>182</v>
      </c>
      <c r="AI696" t="s">
        <v>182</v>
      </c>
      <c r="AJ696">
        <v>1</v>
      </c>
      <c r="AK696" t="s">
        <v>182</v>
      </c>
      <c r="AL696" t="s">
        <v>182</v>
      </c>
      <c r="AM696" t="s">
        <v>182</v>
      </c>
      <c r="AN696" t="s">
        <v>182</v>
      </c>
      <c r="AO696" t="b">
        <v>1</v>
      </c>
      <c r="AQ696" s="10">
        <f t="shared" si="20"/>
        <v>67889797.267499998</v>
      </c>
      <c r="AR696" s="10">
        <f t="shared" si="21"/>
        <v>8750240.5366999991</v>
      </c>
    </row>
    <row r="697" spans="1:44" x14ac:dyDescent="0.3">
      <c r="A697">
        <v>696</v>
      </c>
      <c r="B697">
        <v>11</v>
      </c>
      <c r="C697">
        <v>1</v>
      </c>
      <c r="D697">
        <v>29</v>
      </c>
      <c r="E697">
        <v>0.5</v>
      </c>
      <c r="F697">
        <v>301732.43229999999</v>
      </c>
      <c r="G697">
        <v>2019207</v>
      </c>
      <c r="H697">
        <v>24081</v>
      </c>
      <c r="I697">
        <v>1019</v>
      </c>
      <c r="J697" t="s">
        <v>180</v>
      </c>
      <c r="K697" t="s">
        <v>181</v>
      </c>
      <c r="L697" t="s">
        <v>180</v>
      </c>
      <c r="M697">
        <v>126417</v>
      </c>
      <c r="N697">
        <v>1</v>
      </c>
      <c r="O697">
        <v>31</v>
      </c>
      <c r="P697">
        <v>231</v>
      </c>
      <c r="Q697">
        <v>29</v>
      </c>
      <c r="R697">
        <v>8</v>
      </c>
      <c r="S697">
        <v>1</v>
      </c>
      <c r="T697" t="s">
        <v>182</v>
      </c>
      <c r="U697" t="s">
        <v>182</v>
      </c>
      <c r="V697" t="s">
        <v>7</v>
      </c>
      <c r="W697" t="s">
        <v>182</v>
      </c>
      <c r="X697">
        <v>2</v>
      </c>
      <c r="Y697" t="s">
        <v>182</v>
      </c>
      <c r="Z697" t="s">
        <v>182</v>
      </c>
      <c r="AA697">
        <v>6.0000000000000001E-3</v>
      </c>
      <c r="AB697" t="s">
        <v>182</v>
      </c>
      <c r="AC697">
        <v>56</v>
      </c>
      <c r="AD697">
        <v>2</v>
      </c>
      <c r="AE697">
        <v>1</v>
      </c>
      <c r="AF697">
        <v>3</v>
      </c>
      <c r="AG697" t="s">
        <v>182</v>
      </c>
      <c r="AH697" t="s">
        <v>182</v>
      </c>
      <c r="AI697" t="s">
        <v>182</v>
      </c>
      <c r="AJ697">
        <v>1</v>
      </c>
      <c r="AK697" t="s">
        <v>182</v>
      </c>
      <c r="AL697" t="s">
        <v>182</v>
      </c>
      <c r="AM697" t="s">
        <v>182</v>
      </c>
      <c r="AN697" t="s">
        <v>182</v>
      </c>
      <c r="AO697" t="b">
        <v>1</v>
      </c>
      <c r="AQ697" s="10">
        <f t="shared" si="20"/>
        <v>69700191.861299992</v>
      </c>
      <c r="AR697" s="10">
        <f t="shared" si="21"/>
        <v>8750240.5366999991</v>
      </c>
    </row>
    <row r="698" spans="1:44" x14ac:dyDescent="0.3">
      <c r="A698">
        <v>697</v>
      </c>
      <c r="B698">
        <v>11</v>
      </c>
      <c r="C698">
        <v>1</v>
      </c>
      <c r="D698">
        <v>29</v>
      </c>
      <c r="E698">
        <v>0.5</v>
      </c>
      <c r="F698">
        <v>301732.43229999999</v>
      </c>
      <c r="G698">
        <v>2019207</v>
      </c>
      <c r="H698">
        <v>24081</v>
      </c>
      <c r="I698">
        <v>1019</v>
      </c>
      <c r="J698" t="s">
        <v>180</v>
      </c>
      <c r="K698" t="s">
        <v>181</v>
      </c>
      <c r="L698" t="s">
        <v>180</v>
      </c>
      <c r="M698">
        <v>126417</v>
      </c>
      <c r="N698">
        <v>1</v>
      </c>
      <c r="O698">
        <v>33</v>
      </c>
      <c r="P698">
        <v>199</v>
      </c>
      <c r="Q698">
        <v>29</v>
      </c>
      <c r="R698">
        <v>9</v>
      </c>
      <c r="S698">
        <v>1</v>
      </c>
      <c r="T698" t="s">
        <v>182</v>
      </c>
      <c r="U698" t="s">
        <v>182</v>
      </c>
      <c r="V698" t="s">
        <v>7</v>
      </c>
      <c r="W698" t="s">
        <v>182</v>
      </c>
      <c r="X698">
        <v>2</v>
      </c>
      <c r="Y698" t="s">
        <v>182</v>
      </c>
      <c r="Z698" t="s">
        <v>182</v>
      </c>
      <c r="AA698" t="s">
        <v>182</v>
      </c>
      <c r="AB698" t="s">
        <v>182</v>
      </c>
      <c r="AC698">
        <v>56</v>
      </c>
      <c r="AD698">
        <v>2</v>
      </c>
      <c r="AE698">
        <v>1</v>
      </c>
      <c r="AF698">
        <v>3</v>
      </c>
      <c r="AG698" t="s">
        <v>182</v>
      </c>
      <c r="AH698" t="s">
        <v>182</v>
      </c>
      <c r="AI698" t="s">
        <v>182</v>
      </c>
      <c r="AJ698">
        <v>1</v>
      </c>
      <c r="AK698" t="s">
        <v>182</v>
      </c>
      <c r="AL698" t="s">
        <v>182</v>
      </c>
      <c r="AM698" t="s">
        <v>182</v>
      </c>
      <c r="AN698" t="s">
        <v>182</v>
      </c>
      <c r="AO698" t="b">
        <v>1</v>
      </c>
      <c r="AQ698" s="10">
        <f t="shared" si="20"/>
        <v>60044754.0277</v>
      </c>
      <c r="AR698" s="10">
        <f t="shared" si="21"/>
        <v>8750240.5366999991</v>
      </c>
    </row>
    <row r="699" spans="1:44" x14ac:dyDescent="0.3">
      <c r="A699">
        <v>698</v>
      </c>
      <c r="B699">
        <v>11</v>
      </c>
      <c r="C699">
        <v>1</v>
      </c>
      <c r="D699">
        <v>29.5</v>
      </c>
      <c r="E699">
        <v>0.5</v>
      </c>
      <c r="F699">
        <v>263233.49349999998</v>
      </c>
      <c r="G699">
        <v>2019207</v>
      </c>
      <c r="H699">
        <v>24045</v>
      </c>
      <c r="I699">
        <v>1019</v>
      </c>
      <c r="J699" t="s">
        <v>180</v>
      </c>
      <c r="K699" t="s">
        <v>181</v>
      </c>
      <c r="L699" t="s">
        <v>180</v>
      </c>
      <c r="M699">
        <v>126417</v>
      </c>
      <c r="N699">
        <v>1</v>
      </c>
      <c r="O699">
        <v>51</v>
      </c>
      <c r="P699">
        <v>252</v>
      </c>
      <c r="Q699">
        <v>29.5</v>
      </c>
      <c r="R699">
        <v>6</v>
      </c>
      <c r="S699">
        <v>2</v>
      </c>
      <c r="T699" t="s">
        <v>182</v>
      </c>
      <c r="U699" t="s">
        <v>182</v>
      </c>
      <c r="V699" t="s">
        <v>7</v>
      </c>
      <c r="W699" t="s">
        <v>182</v>
      </c>
      <c r="X699">
        <v>1</v>
      </c>
      <c r="Y699" t="s">
        <v>182</v>
      </c>
      <c r="Z699" t="s">
        <v>182</v>
      </c>
      <c r="AA699">
        <v>1.9E-2</v>
      </c>
      <c r="AB699" t="s">
        <v>182</v>
      </c>
      <c r="AC699">
        <v>57</v>
      </c>
      <c r="AD699">
        <v>2</v>
      </c>
      <c r="AE699">
        <v>1</v>
      </c>
      <c r="AF699">
        <v>1</v>
      </c>
      <c r="AG699" t="s">
        <v>182</v>
      </c>
      <c r="AH699" t="s">
        <v>182</v>
      </c>
      <c r="AI699" t="s">
        <v>182</v>
      </c>
      <c r="AJ699">
        <v>1</v>
      </c>
      <c r="AK699" t="s">
        <v>182</v>
      </c>
      <c r="AL699" t="s">
        <v>182</v>
      </c>
      <c r="AM699" t="s">
        <v>182</v>
      </c>
      <c r="AN699" t="s">
        <v>182</v>
      </c>
      <c r="AO699" t="b">
        <v>1</v>
      </c>
      <c r="AQ699" s="10">
        <f t="shared" si="20"/>
        <v>66334840.361999996</v>
      </c>
      <c r="AR699" s="10">
        <f t="shared" si="21"/>
        <v>7765388.0582499998</v>
      </c>
    </row>
    <row r="700" spans="1:44" x14ac:dyDescent="0.3">
      <c r="A700">
        <v>699</v>
      </c>
      <c r="B700">
        <v>11</v>
      </c>
      <c r="C700">
        <v>1</v>
      </c>
      <c r="D700">
        <v>29.5</v>
      </c>
      <c r="E700">
        <v>0.5</v>
      </c>
      <c r="F700">
        <v>263233.49349999998</v>
      </c>
      <c r="G700">
        <v>2019207</v>
      </c>
      <c r="H700">
        <v>24045</v>
      </c>
      <c r="I700">
        <v>1019</v>
      </c>
      <c r="J700" t="s">
        <v>180</v>
      </c>
      <c r="K700" t="s">
        <v>181</v>
      </c>
      <c r="L700" t="s">
        <v>180</v>
      </c>
      <c r="M700">
        <v>126417</v>
      </c>
      <c r="N700">
        <v>1</v>
      </c>
      <c r="O700">
        <v>97</v>
      </c>
      <c r="P700">
        <v>237</v>
      </c>
      <c r="Q700">
        <v>29.5</v>
      </c>
      <c r="R700">
        <v>6</v>
      </c>
      <c r="S700">
        <v>1</v>
      </c>
      <c r="T700" t="s">
        <v>182</v>
      </c>
      <c r="U700" t="s">
        <v>182</v>
      </c>
      <c r="V700" t="s">
        <v>7</v>
      </c>
      <c r="W700" t="s">
        <v>182</v>
      </c>
      <c r="X700">
        <v>2</v>
      </c>
      <c r="Y700" t="s">
        <v>182</v>
      </c>
      <c r="Z700" t="s">
        <v>182</v>
      </c>
      <c r="AA700" t="s">
        <v>182</v>
      </c>
      <c r="AB700" t="s">
        <v>182</v>
      </c>
      <c r="AC700" t="s">
        <v>182</v>
      </c>
      <c r="AD700">
        <v>2</v>
      </c>
      <c r="AE700">
        <v>1</v>
      </c>
      <c r="AF700">
        <v>1</v>
      </c>
      <c r="AG700" t="s">
        <v>182</v>
      </c>
      <c r="AH700" t="s">
        <v>182</v>
      </c>
      <c r="AI700" t="s">
        <v>182</v>
      </c>
      <c r="AJ700">
        <v>1</v>
      </c>
      <c r="AK700" t="s">
        <v>182</v>
      </c>
      <c r="AL700" t="s">
        <v>182</v>
      </c>
      <c r="AM700" t="s">
        <v>182</v>
      </c>
      <c r="AN700" t="s">
        <v>182</v>
      </c>
      <c r="AO700" t="b">
        <v>1</v>
      </c>
      <c r="AQ700" s="10">
        <f t="shared" si="20"/>
        <v>62386337.959499992</v>
      </c>
      <c r="AR700" s="10">
        <f t="shared" si="21"/>
        <v>7765388.0582499998</v>
      </c>
    </row>
    <row r="701" spans="1:44" x14ac:dyDescent="0.3">
      <c r="A701">
        <v>700</v>
      </c>
      <c r="B701">
        <v>11</v>
      </c>
      <c r="C701">
        <v>1</v>
      </c>
      <c r="D701">
        <v>29.5</v>
      </c>
      <c r="E701">
        <v>0.5</v>
      </c>
      <c r="F701">
        <v>263233.49349999998</v>
      </c>
      <c r="G701">
        <v>2019207</v>
      </c>
      <c r="H701">
        <v>24052</v>
      </c>
      <c r="I701">
        <v>1019</v>
      </c>
      <c r="J701" t="s">
        <v>180</v>
      </c>
      <c r="K701" t="s">
        <v>181</v>
      </c>
      <c r="L701" t="s">
        <v>180</v>
      </c>
      <c r="M701">
        <v>126417</v>
      </c>
      <c r="N701">
        <v>1</v>
      </c>
      <c r="O701">
        <v>14</v>
      </c>
      <c r="P701">
        <v>219</v>
      </c>
      <c r="Q701">
        <v>29.5</v>
      </c>
      <c r="R701">
        <v>6</v>
      </c>
      <c r="S701">
        <v>1</v>
      </c>
      <c r="T701" t="s">
        <v>182</v>
      </c>
      <c r="U701" t="s">
        <v>182</v>
      </c>
      <c r="V701" t="s">
        <v>7</v>
      </c>
      <c r="W701" t="s">
        <v>182</v>
      </c>
      <c r="X701">
        <v>4</v>
      </c>
      <c r="Y701" t="s">
        <v>182</v>
      </c>
      <c r="Z701" t="s">
        <v>182</v>
      </c>
      <c r="AA701">
        <v>1E-3</v>
      </c>
      <c r="AB701" t="s">
        <v>182</v>
      </c>
      <c r="AC701">
        <v>57</v>
      </c>
      <c r="AD701">
        <v>2</v>
      </c>
      <c r="AE701">
        <v>1</v>
      </c>
      <c r="AF701">
        <v>2</v>
      </c>
      <c r="AG701" t="s">
        <v>182</v>
      </c>
      <c r="AH701" t="s">
        <v>182</v>
      </c>
      <c r="AI701" t="s">
        <v>182</v>
      </c>
      <c r="AJ701">
        <v>1</v>
      </c>
      <c r="AK701" t="s">
        <v>182</v>
      </c>
      <c r="AL701" t="s">
        <v>182</v>
      </c>
      <c r="AM701" t="s">
        <v>182</v>
      </c>
      <c r="AN701" t="s">
        <v>182</v>
      </c>
      <c r="AO701" t="b">
        <v>1</v>
      </c>
      <c r="AQ701" s="10">
        <f t="shared" si="20"/>
        <v>57648135.076499999</v>
      </c>
      <c r="AR701" s="10">
        <f t="shared" si="21"/>
        <v>7765388.0582499998</v>
      </c>
    </row>
    <row r="702" spans="1:44" x14ac:dyDescent="0.3">
      <c r="A702">
        <v>701</v>
      </c>
      <c r="B702">
        <v>11</v>
      </c>
      <c r="C702">
        <v>1</v>
      </c>
      <c r="D702">
        <v>29.5</v>
      </c>
      <c r="E702">
        <v>0.5</v>
      </c>
      <c r="F702">
        <v>263233.49349999998</v>
      </c>
      <c r="G702">
        <v>2019207</v>
      </c>
      <c r="H702">
        <v>24052</v>
      </c>
      <c r="I702">
        <v>1019</v>
      </c>
      <c r="J702" t="s">
        <v>180</v>
      </c>
      <c r="K702" t="s">
        <v>181</v>
      </c>
      <c r="L702" t="s">
        <v>180</v>
      </c>
      <c r="M702">
        <v>126417</v>
      </c>
      <c r="N702">
        <v>1</v>
      </c>
      <c r="O702">
        <v>26</v>
      </c>
      <c r="P702">
        <v>229</v>
      </c>
      <c r="Q702">
        <v>29.5</v>
      </c>
      <c r="R702">
        <v>5</v>
      </c>
      <c r="S702">
        <v>2</v>
      </c>
      <c r="T702" t="s">
        <v>182</v>
      </c>
      <c r="U702" t="s">
        <v>182</v>
      </c>
      <c r="V702" t="s">
        <v>7</v>
      </c>
      <c r="W702" t="s">
        <v>182</v>
      </c>
      <c r="X702">
        <v>4</v>
      </c>
      <c r="Y702" t="s">
        <v>182</v>
      </c>
      <c r="Z702" t="s">
        <v>182</v>
      </c>
      <c r="AA702">
        <v>1E-3</v>
      </c>
      <c r="AB702" t="s">
        <v>182</v>
      </c>
      <c r="AC702">
        <v>56</v>
      </c>
      <c r="AD702">
        <v>2</v>
      </c>
      <c r="AE702">
        <v>1</v>
      </c>
      <c r="AF702">
        <v>2</v>
      </c>
      <c r="AG702" t="s">
        <v>182</v>
      </c>
      <c r="AH702" t="s">
        <v>182</v>
      </c>
      <c r="AI702" t="s">
        <v>182</v>
      </c>
      <c r="AJ702">
        <v>1</v>
      </c>
      <c r="AK702" t="s">
        <v>182</v>
      </c>
      <c r="AL702" t="s">
        <v>182</v>
      </c>
      <c r="AM702" t="s">
        <v>182</v>
      </c>
      <c r="AN702" t="s">
        <v>182</v>
      </c>
      <c r="AO702" t="b">
        <v>1</v>
      </c>
      <c r="AQ702" s="10">
        <f t="shared" si="20"/>
        <v>60280470.011499994</v>
      </c>
      <c r="AR702" s="10">
        <f t="shared" si="21"/>
        <v>7765388.0582499998</v>
      </c>
    </row>
    <row r="703" spans="1:44" x14ac:dyDescent="0.3">
      <c r="A703">
        <v>702</v>
      </c>
      <c r="B703">
        <v>11</v>
      </c>
      <c r="C703">
        <v>1</v>
      </c>
      <c r="D703">
        <v>29.5</v>
      </c>
      <c r="E703">
        <v>0.5</v>
      </c>
      <c r="F703">
        <v>263233.49349999998</v>
      </c>
      <c r="G703">
        <v>2019207</v>
      </c>
      <c r="H703">
        <v>24060</v>
      </c>
      <c r="I703">
        <v>1019</v>
      </c>
      <c r="J703" t="s">
        <v>180</v>
      </c>
      <c r="K703" t="s">
        <v>181</v>
      </c>
      <c r="L703" t="s">
        <v>180</v>
      </c>
      <c r="M703">
        <v>126417</v>
      </c>
      <c r="N703">
        <v>1</v>
      </c>
      <c r="O703">
        <v>23</v>
      </c>
      <c r="P703">
        <v>284</v>
      </c>
      <c r="Q703">
        <v>29.5</v>
      </c>
      <c r="R703">
        <v>5</v>
      </c>
      <c r="S703">
        <v>1</v>
      </c>
      <c r="T703" t="s">
        <v>182</v>
      </c>
      <c r="U703" t="s">
        <v>182</v>
      </c>
      <c r="V703" t="s">
        <v>7</v>
      </c>
      <c r="W703" t="s">
        <v>182</v>
      </c>
      <c r="X703">
        <v>2</v>
      </c>
      <c r="Y703" t="s">
        <v>182</v>
      </c>
      <c r="Z703" t="s">
        <v>182</v>
      </c>
      <c r="AA703" t="s">
        <v>182</v>
      </c>
      <c r="AB703" t="s">
        <v>182</v>
      </c>
      <c r="AC703">
        <v>57</v>
      </c>
      <c r="AD703">
        <v>2</v>
      </c>
      <c r="AE703">
        <v>1</v>
      </c>
      <c r="AF703">
        <v>2</v>
      </c>
      <c r="AG703" t="s">
        <v>182</v>
      </c>
      <c r="AH703" t="s">
        <v>182</v>
      </c>
      <c r="AI703" t="s">
        <v>182</v>
      </c>
      <c r="AJ703">
        <v>1</v>
      </c>
      <c r="AK703" t="s">
        <v>182</v>
      </c>
      <c r="AL703" t="s">
        <v>182</v>
      </c>
      <c r="AM703" t="s">
        <v>182</v>
      </c>
      <c r="AN703" t="s">
        <v>182</v>
      </c>
      <c r="AO703" t="b">
        <v>1</v>
      </c>
      <c r="AQ703" s="10">
        <f t="shared" si="20"/>
        <v>74758312.153999999</v>
      </c>
      <c r="AR703" s="10">
        <f t="shared" si="21"/>
        <v>7765388.0582499998</v>
      </c>
    </row>
    <row r="704" spans="1:44" x14ac:dyDescent="0.3">
      <c r="A704">
        <v>703</v>
      </c>
      <c r="B704">
        <v>11</v>
      </c>
      <c r="C704">
        <v>1</v>
      </c>
      <c r="D704">
        <v>29.5</v>
      </c>
      <c r="E704">
        <v>0.5</v>
      </c>
      <c r="F704">
        <v>263233.49349999998</v>
      </c>
      <c r="G704">
        <v>2019207</v>
      </c>
      <c r="H704">
        <v>24060</v>
      </c>
      <c r="I704">
        <v>1019</v>
      </c>
      <c r="J704" t="s">
        <v>180</v>
      </c>
      <c r="K704" t="s">
        <v>181</v>
      </c>
      <c r="L704" t="s">
        <v>180</v>
      </c>
      <c r="M704">
        <v>126417</v>
      </c>
      <c r="N704">
        <v>1</v>
      </c>
      <c r="O704">
        <v>26</v>
      </c>
      <c r="P704">
        <v>218</v>
      </c>
      <c r="Q704">
        <v>29.5</v>
      </c>
      <c r="R704">
        <v>8</v>
      </c>
      <c r="S704">
        <v>1</v>
      </c>
      <c r="T704" t="s">
        <v>182</v>
      </c>
      <c r="U704" t="s">
        <v>182</v>
      </c>
      <c r="V704" t="s">
        <v>7</v>
      </c>
      <c r="W704" t="s">
        <v>182</v>
      </c>
      <c r="X704">
        <v>2</v>
      </c>
      <c r="Y704" t="s">
        <v>182</v>
      </c>
      <c r="Z704" t="s">
        <v>182</v>
      </c>
      <c r="AA704" t="s">
        <v>182</v>
      </c>
      <c r="AB704" t="s">
        <v>182</v>
      </c>
      <c r="AC704">
        <v>57</v>
      </c>
      <c r="AD704">
        <v>2</v>
      </c>
      <c r="AE704">
        <v>1</v>
      </c>
      <c r="AF704">
        <v>2</v>
      </c>
      <c r="AG704" t="s">
        <v>182</v>
      </c>
      <c r="AH704" t="s">
        <v>182</v>
      </c>
      <c r="AI704" t="s">
        <v>182</v>
      </c>
      <c r="AJ704">
        <v>2</v>
      </c>
      <c r="AK704" t="s">
        <v>182</v>
      </c>
      <c r="AL704" t="s">
        <v>182</v>
      </c>
      <c r="AM704" t="s">
        <v>182</v>
      </c>
      <c r="AN704" t="s">
        <v>182</v>
      </c>
      <c r="AO704" t="b">
        <v>1</v>
      </c>
      <c r="AQ704" s="10">
        <f t="shared" si="20"/>
        <v>57384901.582999997</v>
      </c>
      <c r="AR704" s="10">
        <f t="shared" si="21"/>
        <v>7765388.0582499998</v>
      </c>
    </row>
    <row r="705" spans="1:44" x14ac:dyDescent="0.3">
      <c r="A705">
        <v>704</v>
      </c>
      <c r="B705">
        <v>11</v>
      </c>
      <c r="C705">
        <v>1</v>
      </c>
      <c r="D705">
        <v>29.5</v>
      </c>
      <c r="E705">
        <v>0.5</v>
      </c>
      <c r="F705">
        <v>263233.49349999998</v>
      </c>
      <c r="G705">
        <v>2019207</v>
      </c>
      <c r="H705">
        <v>24060</v>
      </c>
      <c r="I705">
        <v>1019</v>
      </c>
      <c r="J705" t="s">
        <v>180</v>
      </c>
      <c r="K705" t="s">
        <v>181</v>
      </c>
      <c r="L705" t="s">
        <v>180</v>
      </c>
      <c r="M705">
        <v>126417</v>
      </c>
      <c r="N705">
        <v>1</v>
      </c>
      <c r="O705">
        <v>42</v>
      </c>
      <c r="P705">
        <v>225</v>
      </c>
      <c r="Q705">
        <v>29.5</v>
      </c>
      <c r="R705">
        <v>6</v>
      </c>
      <c r="S705">
        <v>1</v>
      </c>
      <c r="T705" t="s">
        <v>182</v>
      </c>
      <c r="U705" t="s">
        <v>182</v>
      </c>
      <c r="V705" t="s">
        <v>7</v>
      </c>
      <c r="W705" t="s">
        <v>182</v>
      </c>
      <c r="X705">
        <v>2</v>
      </c>
      <c r="Y705" t="s">
        <v>182</v>
      </c>
      <c r="Z705" t="s">
        <v>182</v>
      </c>
      <c r="AA705" t="s">
        <v>182</v>
      </c>
      <c r="AB705" t="s">
        <v>182</v>
      </c>
      <c r="AC705" t="s">
        <v>182</v>
      </c>
      <c r="AD705">
        <v>2</v>
      </c>
      <c r="AE705">
        <v>1</v>
      </c>
      <c r="AF705">
        <v>1</v>
      </c>
      <c r="AG705" t="s">
        <v>182</v>
      </c>
      <c r="AH705" t="s">
        <v>182</v>
      </c>
      <c r="AI705" t="s">
        <v>182</v>
      </c>
      <c r="AJ705">
        <v>1</v>
      </c>
      <c r="AK705" t="s">
        <v>182</v>
      </c>
      <c r="AL705" t="s">
        <v>182</v>
      </c>
      <c r="AM705" t="s">
        <v>182</v>
      </c>
      <c r="AN705" t="s">
        <v>182</v>
      </c>
      <c r="AO705" t="b">
        <v>1</v>
      </c>
      <c r="AQ705" s="10">
        <f t="shared" si="20"/>
        <v>59227536.037499994</v>
      </c>
      <c r="AR705" s="10">
        <f t="shared" si="21"/>
        <v>7765388.0582499998</v>
      </c>
    </row>
    <row r="706" spans="1:44" x14ac:dyDescent="0.3">
      <c r="A706">
        <v>705</v>
      </c>
      <c r="B706">
        <v>11</v>
      </c>
      <c r="C706">
        <v>1</v>
      </c>
      <c r="D706">
        <v>29.5</v>
      </c>
      <c r="E706">
        <v>0.5</v>
      </c>
      <c r="F706">
        <v>263233.49349999998</v>
      </c>
      <c r="G706">
        <v>2019207</v>
      </c>
      <c r="H706">
        <v>24060</v>
      </c>
      <c r="I706">
        <v>1019</v>
      </c>
      <c r="J706" t="s">
        <v>180</v>
      </c>
      <c r="K706" t="s">
        <v>181</v>
      </c>
      <c r="L706" t="s">
        <v>180</v>
      </c>
      <c r="M706">
        <v>126417</v>
      </c>
      <c r="N706">
        <v>1</v>
      </c>
      <c r="O706">
        <v>48</v>
      </c>
      <c r="P706">
        <v>221</v>
      </c>
      <c r="Q706">
        <v>29.5</v>
      </c>
      <c r="R706">
        <v>7</v>
      </c>
      <c r="S706">
        <v>1</v>
      </c>
      <c r="T706" t="s">
        <v>182</v>
      </c>
      <c r="U706" t="s">
        <v>182</v>
      </c>
      <c r="V706" t="s">
        <v>7</v>
      </c>
      <c r="W706" t="s">
        <v>182</v>
      </c>
      <c r="X706">
        <v>2</v>
      </c>
      <c r="Y706" t="s">
        <v>182</v>
      </c>
      <c r="Z706" t="s">
        <v>182</v>
      </c>
      <c r="AA706" t="s">
        <v>182</v>
      </c>
      <c r="AB706" t="s">
        <v>182</v>
      </c>
      <c r="AC706">
        <v>56</v>
      </c>
      <c r="AD706">
        <v>2</v>
      </c>
      <c r="AE706">
        <v>1</v>
      </c>
      <c r="AF706">
        <v>1</v>
      </c>
      <c r="AG706" t="s">
        <v>182</v>
      </c>
      <c r="AH706" t="s">
        <v>182</v>
      </c>
      <c r="AI706" t="s">
        <v>182</v>
      </c>
      <c r="AJ706">
        <v>1</v>
      </c>
      <c r="AK706" t="s">
        <v>182</v>
      </c>
      <c r="AL706" t="s">
        <v>182</v>
      </c>
      <c r="AM706" t="s">
        <v>182</v>
      </c>
      <c r="AN706" t="s">
        <v>182</v>
      </c>
      <c r="AO706" t="b">
        <v>1</v>
      </c>
      <c r="AQ706" s="10">
        <f t="shared" ref="AQ706:AQ769" si="22">$F706*P706</f>
        <v>58174602.063499995</v>
      </c>
      <c r="AR706" s="10">
        <f t="shared" ref="AR706:AR769" si="23">$F706*Q706</f>
        <v>7765388.0582499998</v>
      </c>
    </row>
    <row r="707" spans="1:44" x14ac:dyDescent="0.3">
      <c r="A707">
        <v>706</v>
      </c>
      <c r="B707">
        <v>11</v>
      </c>
      <c r="C707">
        <v>1</v>
      </c>
      <c r="D707">
        <v>29.5</v>
      </c>
      <c r="E707">
        <v>0.5</v>
      </c>
      <c r="F707">
        <v>263233.49349999998</v>
      </c>
      <c r="G707">
        <v>2019207</v>
      </c>
      <c r="H707">
        <v>24060</v>
      </c>
      <c r="I707">
        <v>1019</v>
      </c>
      <c r="J707" t="s">
        <v>180</v>
      </c>
      <c r="K707" t="s">
        <v>181</v>
      </c>
      <c r="L707" t="s">
        <v>180</v>
      </c>
      <c r="M707">
        <v>126417</v>
      </c>
      <c r="N707">
        <v>1</v>
      </c>
      <c r="O707">
        <v>51</v>
      </c>
      <c r="P707">
        <v>237</v>
      </c>
      <c r="Q707">
        <v>29.5</v>
      </c>
      <c r="R707">
        <v>7</v>
      </c>
      <c r="S707">
        <v>1</v>
      </c>
      <c r="T707" t="s">
        <v>182</v>
      </c>
      <c r="U707" t="s">
        <v>182</v>
      </c>
      <c r="V707" t="s">
        <v>7</v>
      </c>
      <c r="W707" t="s">
        <v>182</v>
      </c>
      <c r="X707">
        <v>2</v>
      </c>
      <c r="Y707" t="s">
        <v>182</v>
      </c>
      <c r="Z707" t="s">
        <v>182</v>
      </c>
      <c r="AA707" t="s">
        <v>182</v>
      </c>
      <c r="AB707" t="s">
        <v>182</v>
      </c>
      <c r="AC707">
        <v>56</v>
      </c>
      <c r="AD707">
        <v>2</v>
      </c>
      <c r="AE707">
        <v>1</v>
      </c>
      <c r="AF707">
        <v>1</v>
      </c>
      <c r="AG707" t="s">
        <v>182</v>
      </c>
      <c r="AH707" t="s">
        <v>182</v>
      </c>
      <c r="AI707" t="s">
        <v>182</v>
      </c>
      <c r="AJ707">
        <v>1</v>
      </c>
      <c r="AK707" t="s">
        <v>182</v>
      </c>
      <c r="AL707" t="s">
        <v>182</v>
      </c>
      <c r="AM707" t="s">
        <v>182</v>
      </c>
      <c r="AN707" t="s">
        <v>182</v>
      </c>
      <c r="AO707" t="b">
        <v>1</v>
      </c>
      <c r="AQ707" s="10">
        <f t="shared" si="22"/>
        <v>62386337.959499992</v>
      </c>
      <c r="AR707" s="10">
        <f t="shared" si="23"/>
        <v>7765388.0582499998</v>
      </c>
    </row>
    <row r="708" spans="1:44" x14ac:dyDescent="0.3">
      <c r="A708">
        <v>707</v>
      </c>
      <c r="B708">
        <v>11</v>
      </c>
      <c r="C708">
        <v>1</v>
      </c>
      <c r="D708">
        <v>29.5</v>
      </c>
      <c r="E708">
        <v>0.5</v>
      </c>
      <c r="F708">
        <v>263233.49349999998</v>
      </c>
      <c r="G708">
        <v>2019207</v>
      </c>
      <c r="H708">
        <v>24060</v>
      </c>
      <c r="I708">
        <v>1019</v>
      </c>
      <c r="J708" t="s">
        <v>180</v>
      </c>
      <c r="K708" t="s">
        <v>181</v>
      </c>
      <c r="L708" t="s">
        <v>180</v>
      </c>
      <c r="M708">
        <v>126417</v>
      </c>
      <c r="N708">
        <v>1</v>
      </c>
      <c r="O708">
        <v>52</v>
      </c>
      <c r="P708">
        <v>242</v>
      </c>
      <c r="Q708">
        <v>29.5</v>
      </c>
      <c r="R708">
        <v>8</v>
      </c>
      <c r="S708">
        <v>1</v>
      </c>
      <c r="T708" t="s">
        <v>182</v>
      </c>
      <c r="U708" t="s">
        <v>182</v>
      </c>
      <c r="V708" t="s">
        <v>7</v>
      </c>
      <c r="W708" t="s">
        <v>182</v>
      </c>
      <c r="X708">
        <v>2</v>
      </c>
      <c r="Y708" t="s">
        <v>182</v>
      </c>
      <c r="Z708" t="s">
        <v>182</v>
      </c>
      <c r="AA708" t="s">
        <v>182</v>
      </c>
      <c r="AB708" t="s">
        <v>182</v>
      </c>
      <c r="AC708">
        <v>57</v>
      </c>
      <c r="AD708">
        <v>2</v>
      </c>
      <c r="AE708">
        <v>1</v>
      </c>
      <c r="AF708">
        <v>2</v>
      </c>
      <c r="AG708" t="s">
        <v>182</v>
      </c>
      <c r="AH708" t="s">
        <v>182</v>
      </c>
      <c r="AI708" t="s">
        <v>182</v>
      </c>
      <c r="AJ708">
        <v>2</v>
      </c>
      <c r="AK708" t="s">
        <v>182</v>
      </c>
      <c r="AL708" t="s">
        <v>182</v>
      </c>
      <c r="AM708" t="s">
        <v>182</v>
      </c>
      <c r="AN708" t="s">
        <v>182</v>
      </c>
      <c r="AO708" t="b">
        <v>1</v>
      </c>
      <c r="AQ708" s="10">
        <f t="shared" si="22"/>
        <v>63702505.426999994</v>
      </c>
      <c r="AR708" s="10">
        <f t="shared" si="23"/>
        <v>7765388.0582499998</v>
      </c>
    </row>
    <row r="709" spans="1:44" x14ac:dyDescent="0.3">
      <c r="A709">
        <v>708</v>
      </c>
      <c r="B709">
        <v>11</v>
      </c>
      <c r="C709">
        <v>1</v>
      </c>
      <c r="D709">
        <v>29.5</v>
      </c>
      <c r="E709">
        <v>0.5</v>
      </c>
      <c r="F709">
        <v>263233.49349999998</v>
      </c>
      <c r="G709">
        <v>2019207</v>
      </c>
      <c r="H709">
        <v>24060</v>
      </c>
      <c r="I709">
        <v>1019</v>
      </c>
      <c r="J709" t="s">
        <v>180</v>
      </c>
      <c r="K709" t="s">
        <v>181</v>
      </c>
      <c r="L709" t="s">
        <v>180</v>
      </c>
      <c r="M709">
        <v>126417</v>
      </c>
      <c r="N709">
        <v>1</v>
      </c>
      <c r="O709">
        <v>78</v>
      </c>
      <c r="P709">
        <v>255</v>
      </c>
      <c r="Q709">
        <v>29.5</v>
      </c>
      <c r="R709">
        <v>6</v>
      </c>
      <c r="S709">
        <v>1</v>
      </c>
      <c r="T709" t="s">
        <v>182</v>
      </c>
      <c r="U709" t="s">
        <v>182</v>
      </c>
      <c r="V709" t="s">
        <v>7</v>
      </c>
      <c r="W709" t="s">
        <v>182</v>
      </c>
      <c r="X709">
        <v>2</v>
      </c>
      <c r="Y709" t="s">
        <v>182</v>
      </c>
      <c r="Z709" t="s">
        <v>182</v>
      </c>
      <c r="AA709" t="s">
        <v>182</v>
      </c>
      <c r="AB709" t="s">
        <v>182</v>
      </c>
      <c r="AC709" t="s">
        <v>182</v>
      </c>
      <c r="AD709">
        <v>2</v>
      </c>
      <c r="AE709">
        <v>1</v>
      </c>
      <c r="AF709">
        <v>1</v>
      </c>
      <c r="AG709" t="s">
        <v>182</v>
      </c>
      <c r="AH709" t="s">
        <v>182</v>
      </c>
      <c r="AI709" t="s">
        <v>182</v>
      </c>
      <c r="AJ709">
        <v>1</v>
      </c>
      <c r="AK709" t="s">
        <v>182</v>
      </c>
      <c r="AL709" t="s">
        <v>182</v>
      </c>
      <c r="AM709" t="s">
        <v>182</v>
      </c>
      <c r="AN709" t="s">
        <v>182</v>
      </c>
      <c r="AO709" t="b">
        <v>1</v>
      </c>
      <c r="AQ709" s="10">
        <f t="shared" si="22"/>
        <v>67124540.842500001</v>
      </c>
      <c r="AR709" s="10">
        <f t="shared" si="23"/>
        <v>7765388.0582499998</v>
      </c>
    </row>
    <row r="710" spans="1:44" x14ac:dyDescent="0.3">
      <c r="A710">
        <v>709</v>
      </c>
      <c r="B710">
        <v>11</v>
      </c>
      <c r="C710">
        <v>1</v>
      </c>
      <c r="D710">
        <v>29.5</v>
      </c>
      <c r="E710">
        <v>0.5</v>
      </c>
      <c r="F710">
        <v>263233.49349999998</v>
      </c>
      <c r="G710">
        <v>2019207</v>
      </c>
      <c r="H710">
        <v>24061</v>
      </c>
      <c r="I710">
        <v>1019</v>
      </c>
      <c r="J710" t="s">
        <v>180</v>
      </c>
      <c r="K710" t="s">
        <v>181</v>
      </c>
      <c r="L710" t="s">
        <v>180</v>
      </c>
      <c r="M710">
        <v>126417</v>
      </c>
      <c r="N710">
        <v>1</v>
      </c>
      <c r="O710">
        <v>7</v>
      </c>
      <c r="P710">
        <v>237</v>
      </c>
      <c r="Q710">
        <v>29.5</v>
      </c>
      <c r="R710">
        <v>9</v>
      </c>
      <c r="S710">
        <v>2</v>
      </c>
      <c r="T710" t="s">
        <v>182</v>
      </c>
      <c r="U710" t="s">
        <v>182</v>
      </c>
      <c r="V710" t="s">
        <v>7</v>
      </c>
      <c r="W710" t="s">
        <v>182</v>
      </c>
      <c r="X710">
        <v>3</v>
      </c>
      <c r="Y710" t="s">
        <v>182</v>
      </c>
      <c r="Z710" t="s">
        <v>182</v>
      </c>
      <c r="AA710" s="47">
        <v>1.2999999999999999E-5</v>
      </c>
      <c r="AB710" t="s">
        <v>182</v>
      </c>
      <c r="AC710">
        <v>58</v>
      </c>
      <c r="AD710">
        <v>2</v>
      </c>
      <c r="AE710">
        <v>1</v>
      </c>
      <c r="AF710">
        <v>1</v>
      </c>
      <c r="AG710" t="s">
        <v>182</v>
      </c>
      <c r="AH710" t="s">
        <v>182</v>
      </c>
      <c r="AI710" t="s">
        <v>182</v>
      </c>
      <c r="AJ710">
        <v>2</v>
      </c>
      <c r="AK710" t="s">
        <v>182</v>
      </c>
      <c r="AL710" t="s">
        <v>182</v>
      </c>
      <c r="AM710" t="s">
        <v>182</v>
      </c>
      <c r="AN710" t="s">
        <v>182</v>
      </c>
      <c r="AO710" t="b">
        <v>1</v>
      </c>
      <c r="AQ710" s="10">
        <f t="shared" si="22"/>
        <v>62386337.959499992</v>
      </c>
      <c r="AR710" s="10">
        <f t="shared" si="23"/>
        <v>7765388.0582499998</v>
      </c>
    </row>
    <row r="711" spans="1:44" x14ac:dyDescent="0.3">
      <c r="A711">
        <v>710</v>
      </c>
      <c r="B711">
        <v>11</v>
      </c>
      <c r="C711">
        <v>1</v>
      </c>
      <c r="D711">
        <v>29.5</v>
      </c>
      <c r="E711">
        <v>0.5</v>
      </c>
      <c r="F711">
        <v>263233.49349999998</v>
      </c>
      <c r="G711">
        <v>2019207</v>
      </c>
      <c r="H711">
        <v>24061</v>
      </c>
      <c r="I711">
        <v>1019</v>
      </c>
      <c r="J711" t="s">
        <v>180</v>
      </c>
      <c r="K711" t="s">
        <v>181</v>
      </c>
      <c r="L711" t="s">
        <v>180</v>
      </c>
      <c r="M711">
        <v>126417</v>
      </c>
      <c r="N711">
        <v>1</v>
      </c>
      <c r="O711">
        <v>22</v>
      </c>
      <c r="P711">
        <v>230</v>
      </c>
      <c r="Q711">
        <v>29.5</v>
      </c>
      <c r="R711">
        <v>6</v>
      </c>
      <c r="S711">
        <v>2</v>
      </c>
      <c r="T711" t="s">
        <v>182</v>
      </c>
      <c r="U711" t="s">
        <v>182</v>
      </c>
      <c r="V711" t="s">
        <v>7</v>
      </c>
      <c r="W711" t="s">
        <v>182</v>
      </c>
      <c r="X711">
        <v>4</v>
      </c>
      <c r="Y711" t="s">
        <v>182</v>
      </c>
      <c r="Z711" t="s">
        <v>182</v>
      </c>
      <c r="AA711" s="47">
        <v>1.9999999999999999E-6</v>
      </c>
      <c r="AB711" t="s">
        <v>182</v>
      </c>
      <c r="AC711">
        <v>55</v>
      </c>
      <c r="AD711">
        <v>2</v>
      </c>
      <c r="AE711">
        <v>1</v>
      </c>
      <c r="AF711">
        <v>1</v>
      </c>
      <c r="AG711" t="s">
        <v>182</v>
      </c>
      <c r="AH711" t="s">
        <v>182</v>
      </c>
      <c r="AI711" t="s">
        <v>182</v>
      </c>
      <c r="AJ711">
        <v>1</v>
      </c>
      <c r="AK711" t="s">
        <v>182</v>
      </c>
      <c r="AL711" t="s">
        <v>182</v>
      </c>
      <c r="AM711" t="s">
        <v>182</v>
      </c>
      <c r="AN711" t="s">
        <v>182</v>
      </c>
      <c r="AO711" t="b">
        <v>1</v>
      </c>
      <c r="AQ711" s="10">
        <f t="shared" si="22"/>
        <v>60543703.504999995</v>
      </c>
      <c r="AR711" s="10">
        <f t="shared" si="23"/>
        <v>7765388.0582499998</v>
      </c>
    </row>
    <row r="712" spans="1:44" x14ac:dyDescent="0.3">
      <c r="A712">
        <v>711</v>
      </c>
      <c r="B712">
        <v>11</v>
      </c>
      <c r="C712">
        <v>1</v>
      </c>
      <c r="D712">
        <v>29.5</v>
      </c>
      <c r="E712">
        <v>0.5</v>
      </c>
      <c r="F712">
        <v>263233.49349999998</v>
      </c>
      <c r="G712">
        <v>2019207</v>
      </c>
      <c r="H712">
        <v>24066</v>
      </c>
      <c r="I712">
        <v>1019</v>
      </c>
      <c r="J712" t="s">
        <v>180</v>
      </c>
      <c r="K712" t="s">
        <v>181</v>
      </c>
      <c r="L712" t="s">
        <v>180</v>
      </c>
      <c r="M712">
        <v>126417</v>
      </c>
      <c r="N712">
        <v>1</v>
      </c>
      <c r="O712">
        <v>8</v>
      </c>
      <c r="P712">
        <v>231</v>
      </c>
      <c r="Q712">
        <v>29.5</v>
      </c>
      <c r="R712">
        <v>11</v>
      </c>
      <c r="S712">
        <v>2</v>
      </c>
      <c r="T712" t="s">
        <v>182</v>
      </c>
      <c r="U712" t="s">
        <v>182</v>
      </c>
      <c r="V712" t="s">
        <v>7</v>
      </c>
      <c r="W712" t="s">
        <v>182</v>
      </c>
      <c r="X712">
        <v>3</v>
      </c>
      <c r="Y712" t="s">
        <v>182</v>
      </c>
      <c r="Z712" t="s">
        <v>182</v>
      </c>
      <c r="AA712" t="s">
        <v>182</v>
      </c>
      <c r="AB712" t="s">
        <v>182</v>
      </c>
      <c r="AC712">
        <v>58</v>
      </c>
      <c r="AD712">
        <v>2</v>
      </c>
      <c r="AE712">
        <v>1</v>
      </c>
      <c r="AF712">
        <v>2</v>
      </c>
      <c r="AG712" t="s">
        <v>182</v>
      </c>
      <c r="AH712" t="s">
        <v>182</v>
      </c>
      <c r="AI712" t="s">
        <v>182</v>
      </c>
      <c r="AJ712">
        <v>1</v>
      </c>
      <c r="AK712" t="s">
        <v>182</v>
      </c>
      <c r="AL712" t="s">
        <v>182</v>
      </c>
      <c r="AM712" t="s">
        <v>182</v>
      </c>
      <c r="AN712" t="s">
        <v>182</v>
      </c>
      <c r="AO712" t="b">
        <v>1</v>
      </c>
      <c r="AQ712" s="10">
        <f t="shared" si="22"/>
        <v>60806936.998499997</v>
      </c>
      <c r="AR712" s="10">
        <f t="shared" si="23"/>
        <v>7765388.0582499998</v>
      </c>
    </row>
    <row r="713" spans="1:44" x14ac:dyDescent="0.3">
      <c r="A713">
        <v>712</v>
      </c>
      <c r="B713">
        <v>11</v>
      </c>
      <c r="C713">
        <v>1</v>
      </c>
      <c r="D713">
        <v>29.5</v>
      </c>
      <c r="E713">
        <v>0.5</v>
      </c>
      <c r="F713">
        <v>263233.49349999998</v>
      </c>
      <c r="G713">
        <v>2019207</v>
      </c>
      <c r="H713">
        <v>24067</v>
      </c>
      <c r="I713">
        <v>1019</v>
      </c>
      <c r="J713" t="s">
        <v>180</v>
      </c>
      <c r="K713" t="s">
        <v>181</v>
      </c>
      <c r="L713" t="s">
        <v>180</v>
      </c>
      <c r="M713">
        <v>126417</v>
      </c>
      <c r="N713">
        <v>1</v>
      </c>
      <c r="O713">
        <v>5</v>
      </c>
      <c r="P713">
        <v>255</v>
      </c>
      <c r="Q713">
        <v>29.5</v>
      </c>
      <c r="R713">
        <v>5</v>
      </c>
      <c r="S713">
        <v>1</v>
      </c>
      <c r="T713" t="s">
        <v>182</v>
      </c>
      <c r="U713" t="s">
        <v>182</v>
      </c>
      <c r="V713" t="s">
        <v>7</v>
      </c>
      <c r="W713" t="s">
        <v>182</v>
      </c>
      <c r="X713">
        <v>3</v>
      </c>
      <c r="Y713" t="s">
        <v>182</v>
      </c>
      <c r="Z713" t="s">
        <v>182</v>
      </c>
      <c r="AA713">
        <v>8.9999999999999993E-3</v>
      </c>
      <c r="AB713" t="s">
        <v>182</v>
      </c>
      <c r="AC713">
        <v>57</v>
      </c>
      <c r="AD713">
        <v>2</v>
      </c>
      <c r="AE713">
        <v>1</v>
      </c>
      <c r="AF713">
        <v>2</v>
      </c>
      <c r="AG713" t="s">
        <v>182</v>
      </c>
      <c r="AH713" t="s">
        <v>182</v>
      </c>
      <c r="AI713" t="s">
        <v>182</v>
      </c>
      <c r="AJ713">
        <v>1</v>
      </c>
      <c r="AK713" t="s">
        <v>182</v>
      </c>
      <c r="AL713" t="s">
        <v>182</v>
      </c>
      <c r="AM713" t="s">
        <v>182</v>
      </c>
      <c r="AN713" t="s">
        <v>182</v>
      </c>
      <c r="AO713" t="b">
        <v>1</v>
      </c>
      <c r="AQ713" s="10">
        <f t="shared" si="22"/>
        <v>67124540.842500001</v>
      </c>
      <c r="AR713" s="10">
        <f t="shared" si="23"/>
        <v>7765388.0582499998</v>
      </c>
    </row>
    <row r="714" spans="1:44" x14ac:dyDescent="0.3">
      <c r="A714">
        <v>713</v>
      </c>
      <c r="B714">
        <v>11</v>
      </c>
      <c r="C714">
        <v>1</v>
      </c>
      <c r="D714">
        <v>29.5</v>
      </c>
      <c r="E714">
        <v>0.5</v>
      </c>
      <c r="F714">
        <v>263233.49349999998</v>
      </c>
      <c r="G714">
        <v>2019207</v>
      </c>
      <c r="H714">
        <v>24067</v>
      </c>
      <c r="I714">
        <v>1019</v>
      </c>
      <c r="J714" t="s">
        <v>180</v>
      </c>
      <c r="K714" t="s">
        <v>181</v>
      </c>
      <c r="L714" t="s">
        <v>180</v>
      </c>
      <c r="M714">
        <v>126417</v>
      </c>
      <c r="N714">
        <v>1</v>
      </c>
      <c r="O714">
        <v>7</v>
      </c>
      <c r="P714">
        <v>234</v>
      </c>
      <c r="Q714">
        <v>29.5</v>
      </c>
      <c r="R714">
        <v>6</v>
      </c>
      <c r="S714">
        <v>1</v>
      </c>
      <c r="T714" t="s">
        <v>182</v>
      </c>
      <c r="U714" t="s">
        <v>182</v>
      </c>
      <c r="V714" t="s">
        <v>7</v>
      </c>
      <c r="W714" t="s">
        <v>182</v>
      </c>
      <c r="X714">
        <v>1</v>
      </c>
      <c r="Y714" t="s">
        <v>182</v>
      </c>
      <c r="Z714" t="s">
        <v>182</v>
      </c>
      <c r="AA714">
        <v>1.4E-2</v>
      </c>
      <c r="AB714" t="s">
        <v>182</v>
      </c>
      <c r="AC714">
        <v>56</v>
      </c>
      <c r="AD714">
        <v>2</v>
      </c>
      <c r="AE714">
        <v>1</v>
      </c>
      <c r="AF714">
        <v>2</v>
      </c>
      <c r="AG714" t="s">
        <v>182</v>
      </c>
      <c r="AH714" t="s">
        <v>182</v>
      </c>
      <c r="AI714" t="s">
        <v>182</v>
      </c>
      <c r="AJ714">
        <v>2</v>
      </c>
      <c r="AK714" t="s">
        <v>182</v>
      </c>
      <c r="AL714" t="s">
        <v>182</v>
      </c>
      <c r="AM714" t="s">
        <v>182</v>
      </c>
      <c r="AN714" t="s">
        <v>182</v>
      </c>
      <c r="AO714" t="b">
        <v>1</v>
      </c>
      <c r="AQ714" s="10">
        <f t="shared" si="22"/>
        <v>61596637.478999995</v>
      </c>
      <c r="AR714" s="10">
        <f t="shared" si="23"/>
        <v>7765388.0582499998</v>
      </c>
    </row>
    <row r="715" spans="1:44" x14ac:dyDescent="0.3">
      <c r="A715">
        <v>714</v>
      </c>
      <c r="B715">
        <v>11</v>
      </c>
      <c r="C715">
        <v>1</v>
      </c>
      <c r="D715">
        <v>29.5</v>
      </c>
      <c r="E715">
        <v>0.5</v>
      </c>
      <c r="F715">
        <v>263233.49349999998</v>
      </c>
      <c r="G715">
        <v>2019207</v>
      </c>
      <c r="H715">
        <v>24067</v>
      </c>
      <c r="I715">
        <v>1019</v>
      </c>
      <c r="J715" t="s">
        <v>180</v>
      </c>
      <c r="K715" t="s">
        <v>181</v>
      </c>
      <c r="L715" t="s">
        <v>180</v>
      </c>
      <c r="M715">
        <v>126417</v>
      </c>
      <c r="N715">
        <v>1</v>
      </c>
      <c r="O715">
        <v>12</v>
      </c>
      <c r="P715">
        <v>186</v>
      </c>
      <c r="Q715">
        <v>29.5</v>
      </c>
      <c r="R715">
        <v>9</v>
      </c>
      <c r="S715">
        <v>2</v>
      </c>
      <c r="T715" t="s">
        <v>182</v>
      </c>
      <c r="U715" t="s">
        <v>182</v>
      </c>
      <c r="V715" t="s">
        <v>7</v>
      </c>
      <c r="W715" t="s">
        <v>182</v>
      </c>
      <c r="X715">
        <v>3</v>
      </c>
      <c r="Y715" t="s">
        <v>182</v>
      </c>
      <c r="Z715" t="s">
        <v>182</v>
      </c>
      <c r="AA715">
        <v>2E-3</v>
      </c>
      <c r="AB715" t="s">
        <v>182</v>
      </c>
      <c r="AC715">
        <v>58</v>
      </c>
      <c r="AD715">
        <v>2</v>
      </c>
      <c r="AE715">
        <v>1</v>
      </c>
      <c r="AF715">
        <v>1</v>
      </c>
      <c r="AG715" t="s">
        <v>182</v>
      </c>
      <c r="AH715" t="s">
        <v>182</v>
      </c>
      <c r="AI715" t="s">
        <v>182</v>
      </c>
      <c r="AJ715">
        <v>2</v>
      </c>
      <c r="AK715" t="s">
        <v>182</v>
      </c>
      <c r="AL715" t="s">
        <v>182</v>
      </c>
      <c r="AM715" t="s">
        <v>182</v>
      </c>
      <c r="AN715" t="s">
        <v>182</v>
      </c>
      <c r="AO715" t="b">
        <v>1</v>
      </c>
      <c r="AQ715" s="10">
        <f t="shared" si="22"/>
        <v>48961429.790999994</v>
      </c>
      <c r="AR715" s="10">
        <f t="shared" si="23"/>
        <v>7765388.0582499998</v>
      </c>
    </row>
    <row r="716" spans="1:44" x14ac:dyDescent="0.3">
      <c r="A716">
        <v>715</v>
      </c>
      <c r="B716">
        <v>11</v>
      </c>
      <c r="C716">
        <v>1</v>
      </c>
      <c r="D716">
        <v>29.5</v>
      </c>
      <c r="E716">
        <v>0.5</v>
      </c>
      <c r="F716">
        <v>263233.49349999998</v>
      </c>
      <c r="G716">
        <v>2019207</v>
      </c>
      <c r="H716">
        <v>24067</v>
      </c>
      <c r="I716">
        <v>1019</v>
      </c>
      <c r="J716" t="s">
        <v>180</v>
      </c>
      <c r="K716" t="s">
        <v>181</v>
      </c>
      <c r="L716" t="s">
        <v>180</v>
      </c>
      <c r="M716">
        <v>126417</v>
      </c>
      <c r="N716">
        <v>1</v>
      </c>
      <c r="O716">
        <v>25</v>
      </c>
      <c r="P716">
        <v>200</v>
      </c>
      <c r="Q716">
        <v>29.5</v>
      </c>
      <c r="R716">
        <v>9</v>
      </c>
      <c r="S716">
        <v>2</v>
      </c>
      <c r="T716" t="s">
        <v>182</v>
      </c>
      <c r="U716" t="s">
        <v>182</v>
      </c>
      <c r="V716" t="s">
        <v>7</v>
      </c>
      <c r="W716" t="s">
        <v>182</v>
      </c>
      <c r="X716">
        <v>4</v>
      </c>
      <c r="Y716" t="s">
        <v>182</v>
      </c>
      <c r="Z716" t="s">
        <v>182</v>
      </c>
      <c r="AA716">
        <v>1E-3</v>
      </c>
      <c r="AB716" t="s">
        <v>182</v>
      </c>
      <c r="AC716">
        <v>56</v>
      </c>
      <c r="AD716">
        <v>2</v>
      </c>
      <c r="AE716">
        <v>1</v>
      </c>
      <c r="AF716">
        <v>2</v>
      </c>
      <c r="AG716" t="s">
        <v>182</v>
      </c>
      <c r="AH716" t="s">
        <v>182</v>
      </c>
      <c r="AI716" t="s">
        <v>182</v>
      </c>
      <c r="AJ716">
        <v>1</v>
      </c>
      <c r="AK716" t="s">
        <v>182</v>
      </c>
      <c r="AL716" t="s">
        <v>182</v>
      </c>
      <c r="AM716" t="s">
        <v>182</v>
      </c>
      <c r="AN716" t="s">
        <v>182</v>
      </c>
      <c r="AO716" t="b">
        <v>1</v>
      </c>
      <c r="AQ716" s="10">
        <f t="shared" si="22"/>
        <v>52646698.699999996</v>
      </c>
      <c r="AR716" s="10">
        <f t="shared" si="23"/>
        <v>7765388.0582499998</v>
      </c>
    </row>
    <row r="717" spans="1:44" x14ac:dyDescent="0.3">
      <c r="A717">
        <v>716</v>
      </c>
      <c r="B717">
        <v>11</v>
      </c>
      <c r="C717">
        <v>1</v>
      </c>
      <c r="D717">
        <v>29.5</v>
      </c>
      <c r="E717">
        <v>0.5</v>
      </c>
      <c r="F717">
        <v>263233.49349999998</v>
      </c>
      <c r="G717">
        <v>2019207</v>
      </c>
      <c r="H717">
        <v>24067</v>
      </c>
      <c r="I717">
        <v>1019</v>
      </c>
      <c r="J717" t="s">
        <v>180</v>
      </c>
      <c r="K717" t="s">
        <v>181</v>
      </c>
      <c r="L717" t="s">
        <v>180</v>
      </c>
      <c r="M717">
        <v>126417</v>
      </c>
      <c r="N717">
        <v>1</v>
      </c>
      <c r="O717">
        <v>47</v>
      </c>
      <c r="P717">
        <v>195</v>
      </c>
      <c r="Q717">
        <v>29.5</v>
      </c>
      <c r="R717">
        <v>6</v>
      </c>
      <c r="S717">
        <v>2</v>
      </c>
      <c r="T717" t="s">
        <v>182</v>
      </c>
      <c r="U717" t="s">
        <v>182</v>
      </c>
      <c r="V717" t="s">
        <v>7</v>
      </c>
      <c r="W717" t="s">
        <v>182</v>
      </c>
      <c r="X717">
        <v>1</v>
      </c>
      <c r="Y717" t="s">
        <v>182</v>
      </c>
      <c r="Z717" t="s">
        <v>182</v>
      </c>
      <c r="AA717">
        <v>1.9E-2</v>
      </c>
      <c r="AB717" t="s">
        <v>182</v>
      </c>
      <c r="AC717">
        <v>57</v>
      </c>
      <c r="AD717">
        <v>2</v>
      </c>
      <c r="AE717">
        <v>1</v>
      </c>
      <c r="AF717">
        <v>1</v>
      </c>
      <c r="AG717" t="s">
        <v>182</v>
      </c>
      <c r="AH717" t="s">
        <v>182</v>
      </c>
      <c r="AI717" t="s">
        <v>182</v>
      </c>
      <c r="AJ717">
        <v>1</v>
      </c>
      <c r="AK717" t="s">
        <v>182</v>
      </c>
      <c r="AL717" t="s">
        <v>182</v>
      </c>
      <c r="AM717" t="s">
        <v>182</v>
      </c>
      <c r="AN717" t="s">
        <v>182</v>
      </c>
      <c r="AO717" t="b">
        <v>1</v>
      </c>
      <c r="AQ717" s="10">
        <f t="shared" si="22"/>
        <v>51330531.232499994</v>
      </c>
      <c r="AR717" s="10">
        <f t="shared" si="23"/>
        <v>7765388.0582499998</v>
      </c>
    </row>
    <row r="718" spans="1:44" x14ac:dyDescent="0.3">
      <c r="A718">
        <v>717</v>
      </c>
      <c r="B718">
        <v>11</v>
      </c>
      <c r="C718">
        <v>1</v>
      </c>
      <c r="D718">
        <v>29.5</v>
      </c>
      <c r="E718">
        <v>0.5</v>
      </c>
      <c r="F718">
        <v>263233.49349999998</v>
      </c>
      <c r="G718">
        <v>2019207</v>
      </c>
      <c r="H718">
        <v>24067</v>
      </c>
      <c r="I718">
        <v>1019</v>
      </c>
      <c r="J718" t="s">
        <v>180</v>
      </c>
      <c r="K718" t="s">
        <v>181</v>
      </c>
      <c r="L718" t="s">
        <v>180</v>
      </c>
      <c r="M718">
        <v>126417</v>
      </c>
      <c r="N718">
        <v>1</v>
      </c>
      <c r="O718">
        <v>84</v>
      </c>
      <c r="P718">
        <v>242</v>
      </c>
      <c r="Q718">
        <v>29.5</v>
      </c>
      <c r="R718">
        <v>6</v>
      </c>
      <c r="S718">
        <v>2</v>
      </c>
      <c r="T718" t="s">
        <v>182</v>
      </c>
      <c r="U718" t="s">
        <v>182</v>
      </c>
      <c r="V718" t="s">
        <v>7</v>
      </c>
      <c r="W718" t="s">
        <v>182</v>
      </c>
      <c r="X718">
        <v>1</v>
      </c>
      <c r="Y718" t="s">
        <v>182</v>
      </c>
      <c r="Z718" t="s">
        <v>182</v>
      </c>
      <c r="AA718">
        <v>1.9E-2</v>
      </c>
      <c r="AB718" t="s">
        <v>182</v>
      </c>
      <c r="AC718">
        <v>57</v>
      </c>
      <c r="AD718">
        <v>2</v>
      </c>
      <c r="AE718">
        <v>1</v>
      </c>
      <c r="AF718">
        <v>1</v>
      </c>
      <c r="AG718" t="s">
        <v>182</v>
      </c>
      <c r="AH718" t="s">
        <v>182</v>
      </c>
      <c r="AI718" t="s">
        <v>182</v>
      </c>
      <c r="AJ718">
        <v>1</v>
      </c>
      <c r="AK718" t="s">
        <v>182</v>
      </c>
      <c r="AL718" t="s">
        <v>182</v>
      </c>
      <c r="AM718" t="s">
        <v>182</v>
      </c>
      <c r="AN718" t="s">
        <v>182</v>
      </c>
      <c r="AO718" t="b">
        <v>1</v>
      </c>
      <c r="AQ718" s="10">
        <f t="shared" si="22"/>
        <v>63702505.426999994</v>
      </c>
      <c r="AR718" s="10">
        <f t="shared" si="23"/>
        <v>7765388.0582499998</v>
      </c>
    </row>
    <row r="719" spans="1:44" x14ac:dyDescent="0.3">
      <c r="A719">
        <v>718</v>
      </c>
      <c r="B719">
        <v>11</v>
      </c>
      <c r="C719">
        <v>1</v>
      </c>
      <c r="D719">
        <v>29.5</v>
      </c>
      <c r="E719">
        <v>0.5</v>
      </c>
      <c r="F719">
        <v>263233.49349999998</v>
      </c>
      <c r="G719">
        <v>2019207</v>
      </c>
      <c r="H719">
        <v>24067</v>
      </c>
      <c r="I719">
        <v>1019</v>
      </c>
      <c r="J719" t="s">
        <v>180</v>
      </c>
      <c r="K719" t="s">
        <v>181</v>
      </c>
      <c r="L719" t="s">
        <v>180</v>
      </c>
      <c r="M719">
        <v>126417</v>
      </c>
      <c r="N719">
        <v>1</v>
      </c>
      <c r="O719">
        <v>92</v>
      </c>
      <c r="P719">
        <v>254</v>
      </c>
      <c r="Q719">
        <v>29.5</v>
      </c>
      <c r="R719">
        <v>9</v>
      </c>
      <c r="S719">
        <v>2</v>
      </c>
      <c r="T719" t="s">
        <v>182</v>
      </c>
      <c r="U719" t="s">
        <v>182</v>
      </c>
      <c r="V719" t="s">
        <v>7</v>
      </c>
      <c r="W719" t="s">
        <v>182</v>
      </c>
      <c r="X719">
        <v>4</v>
      </c>
      <c r="Y719" t="s">
        <v>182</v>
      </c>
      <c r="Z719" t="s">
        <v>182</v>
      </c>
      <c r="AA719">
        <v>1E-3</v>
      </c>
      <c r="AB719" t="s">
        <v>182</v>
      </c>
      <c r="AC719">
        <v>56</v>
      </c>
      <c r="AD719">
        <v>2</v>
      </c>
      <c r="AE719">
        <v>1</v>
      </c>
      <c r="AF719">
        <v>2</v>
      </c>
      <c r="AG719" t="s">
        <v>182</v>
      </c>
      <c r="AH719" t="s">
        <v>182</v>
      </c>
      <c r="AI719" t="s">
        <v>182</v>
      </c>
      <c r="AJ719">
        <v>1</v>
      </c>
      <c r="AK719" t="s">
        <v>182</v>
      </c>
      <c r="AL719" t="s">
        <v>182</v>
      </c>
      <c r="AM719" t="s">
        <v>182</v>
      </c>
      <c r="AN719" t="s">
        <v>182</v>
      </c>
      <c r="AO719" t="b">
        <v>1</v>
      </c>
      <c r="AQ719" s="10">
        <f t="shared" si="22"/>
        <v>66861307.348999992</v>
      </c>
      <c r="AR719" s="10">
        <f t="shared" si="23"/>
        <v>7765388.0582499998</v>
      </c>
    </row>
    <row r="720" spans="1:44" x14ac:dyDescent="0.3">
      <c r="A720">
        <v>719</v>
      </c>
      <c r="B720">
        <v>11</v>
      </c>
      <c r="C720">
        <v>1</v>
      </c>
      <c r="D720">
        <v>29.5</v>
      </c>
      <c r="E720">
        <v>0.5</v>
      </c>
      <c r="F720">
        <v>263233.49349999998</v>
      </c>
      <c r="G720">
        <v>2019207</v>
      </c>
      <c r="H720">
        <v>24067</v>
      </c>
      <c r="I720">
        <v>1019</v>
      </c>
      <c r="J720" t="s">
        <v>180</v>
      </c>
      <c r="K720" t="s">
        <v>181</v>
      </c>
      <c r="L720" t="s">
        <v>180</v>
      </c>
      <c r="M720">
        <v>126417</v>
      </c>
      <c r="N720">
        <v>1</v>
      </c>
      <c r="O720">
        <v>97</v>
      </c>
      <c r="P720">
        <v>223</v>
      </c>
      <c r="Q720">
        <v>29.5</v>
      </c>
      <c r="R720">
        <v>6</v>
      </c>
      <c r="S720">
        <v>1</v>
      </c>
      <c r="T720" t="s">
        <v>182</v>
      </c>
      <c r="U720" t="s">
        <v>182</v>
      </c>
      <c r="V720" t="s">
        <v>7</v>
      </c>
      <c r="W720" t="s">
        <v>182</v>
      </c>
      <c r="X720">
        <v>1</v>
      </c>
      <c r="Y720" t="s">
        <v>182</v>
      </c>
      <c r="Z720" t="s">
        <v>182</v>
      </c>
      <c r="AA720">
        <v>1.4E-2</v>
      </c>
      <c r="AB720" t="s">
        <v>182</v>
      </c>
      <c r="AC720">
        <v>56</v>
      </c>
      <c r="AD720">
        <v>2</v>
      </c>
      <c r="AE720">
        <v>1</v>
      </c>
      <c r="AF720">
        <v>2</v>
      </c>
      <c r="AG720" t="s">
        <v>182</v>
      </c>
      <c r="AH720" t="s">
        <v>182</v>
      </c>
      <c r="AI720" t="s">
        <v>182</v>
      </c>
      <c r="AJ720">
        <v>2</v>
      </c>
      <c r="AK720" t="s">
        <v>182</v>
      </c>
      <c r="AL720" t="s">
        <v>182</v>
      </c>
      <c r="AM720" t="s">
        <v>182</v>
      </c>
      <c r="AN720" t="s">
        <v>182</v>
      </c>
      <c r="AO720" t="b">
        <v>1</v>
      </c>
      <c r="AQ720" s="10">
        <f t="shared" si="22"/>
        <v>58701069.050499998</v>
      </c>
      <c r="AR720" s="10">
        <f t="shared" si="23"/>
        <v>7765388.0582499998</v>
      </c>
    </row>
    <row r="721" spans="1:44" x14ac:dyDescent="0.3">
      <c r="A721">
        <v>720</v>
      </c>
      <c r="B721">
        <v>11</v>
      </c>
      <c r="C721">
        <v>1</v>
      </c>
      <c r="D721">
        <v>29.5</v>
      </c>
      <c r="E721">
        <v>0.5</v>
      </c>
      <c r="F721">
        <v>263233.49349999998</v>
      </c>
      <c r="G721">
        <v>2019207</v>
      </c>
      <c r="H721">
        <v>24070</v>
      </c>
      <c r="I721">
        <v>1019</v>
      </c>
      <c r="J721" t="s">
        <v>180</v>
      </c>
      <c r="K721" t="s">
        <v>181</v>
      </c>
      <c r="L721" t="s">
        <v>180</v>
      </c>
      <c r="M721">
        <v>126417</v>
      </c>
      <c r="N721">
        <v>1</v>
      </c>
      <c r="O721">
        <v>1</v>
      </c>
      <c r="P721">
        <v>215</v>
      </c>
      <c r="Q721">
        <v>29.5</v>
      </c>
      <c r="R721">
        <v>8</v>
      </c>
      <c r="S721">
        <v>1</v>
      </c>
      <c r="T721" t="s">
        <v>182</v>
      </c>
      <c r="U721" t="s">
        <v>182</v>
      </c>
      <c r="V721" t="s">
        <v>0</v>
      </c>
      <c r="W721" t="s">
        <v>182</v>
      </c>
      <c r="X721">
        <v>3</v>
      </c>
      <c r="Y721" t="s">
        <v>182</v>
      </c>
      <c r="Z721" t="s">
        <v>182</v>
      </c>
      <c r="AA721" t="s">
        <v>182</v>
      </c>
      <c r="AB721" t="s">
        <v>182</v>
      </c>
      <c r="AC721">
        <v>56</v>
      </c>
      <c r="AD721">
        <v>2</v>
      </c>
      <c r="AE721">
        <v>1</v>
      </c>
      <c r="AF721">
        <v>2</v>
      </c>
      <c r="AG721" t="s">
        <v>182</v>
      </c>
      <c r="AH721" t="s">
        <v>182</v>
      </c>
      <c r="AI721" t="s">
        <v>182</v>
      </c>
      <c r="AJ721">
        <v>1</v>
      </c>
      <c r="AK721" t="s">
        <v>182</v>
      </c>
      <c r="AL721" t="s">
        <v>182</v>
      </c>
      <c r="AM721" t="s">
        <v>182</v>
      </c>
      <c r="AN721" t="s">
        <v>182</v>
      </c>
      <c r="AO721" t="b">
        <v>1</v>
      </c>
      <c r="AQ721" s="10">
        <f t="shared" si="22"/>
        <v>56595201.102499999</v>
      </c>
      <c r="AR721" s="10">
        <f t="shared" si="23"/>
        <v>7765388.0582499998</v>
      </c>
    </row>
    <row r="722" spans="1:44" x14ac:dyDescent="0.3">
      <c r="A722">
        <v>721</v>
      </c>
      <c r="B722">
        <v>11</v>
      </c>
      <c r="C722">
        <v>1</v>
      </c>
      <c r="D722">
        <v>29.5</v>
      </c>
      <c r="E722">
        <v>0.5</v>
      </c>
      <c r="F722">
        <v>263233.49349999998</v>
      </c>
      <c r="G722">
        <v>2019207</v>
      </c>
      <c r="H722">
        <v>24073</v>
      </c>
      <c r="I722">
        <v>1019</v>
      </c>
      <c r="J722" t="s">
        <v>180</v>
      </c>
      <c r="K722" t="s">
        <v>181</v>
      </c>
      <c r="L722" t="s">
        <v>180</v>
      </c>
      <c r="M722">
        <v>126417</v>
      </c>
      <c r="N722">
        <v>1</v>
      </c>
      <c r="O722">
        <v>2</v>
      </c>
      <c r="P722">
        <v>262</v>
      </c>
      <c r="Q722">
        <v>29.5</v>
      </c>
      <c r="R722">
        <v>6</v>
      </c>
      <c r="S722">
        <v>2</v>
      </c>
      <c r="T722" t="s">
        <v>182</v>
      </c>
      <c r="U722" t="s">
        <v>182</v>
      </c>
      <c r="V722" t="s">
        <v>7</v>
      </c>
      <c r="W722" t="s">
        <v>182</v>
      </c>
      <c r="X722">
        <v>1</v>
      </c>
      <c r="Y722" t="s">
        <v>182</v>
      </c>
      <c r="Z722" t="s">
        <v>182</v>
      </c>
      <c r="AA722">
        <v>5.5E-2</v>
      </c>
      <c r="AB722" t="s">
        <v>182</v>
      </c>
      <c r="AC722">
        <v>57</v>
      </c>
      <c r="AD722">
        <v>2</v>
      </c>
      <c r="AE722">
        <v>1</v>
      </c>
      <c r="AF722">
        <v>1</v>
      </c>
      <c r="AG722" t="s">
        <v>182</v>
      </c>
      <c r="AH722" t="s">
        <v>182</v>
      </c>
      <c r="AI722" t="s">
        <v>182</v>
      </c>
      <c r="AJ722">
        <v>1</v>
      </c>
      <c r="AK722" t="s">
        <v>182</v>
      </c>
      <c r="AL722" t="s">
        <v>182</v>
      </c>
      <c r="AM722" t="s">
        <v>182</v>
      </c>
      <c r="AN722" t="s">
        <v>182</v>
      </c>
      <c r="AO722" t="b">
        <v>1</v>
      </c>
      <c r="AQ722" s="10">
        <f t="shared" si="22"/>
        <v>68967175.296999991</v>
      </c>
      <c r="AR722" s="10">
        <f t="shared" si="23"/>
        <v>7765388.0582499998</v>
      </c>
    </row>
    <row r="723" spans="1:44" x14ac:dyDescent="0.3">
      <c r="A723">
        <v>722</v>
      </c>
      <c r="B723">
        <v>11</v>
      </c>
      <c r="C723">
        <v>1</v>
      </c>
      <c r="D723">
        <v>29.5</v>
      </c>
      <c r="E723">
        <v>0.5</v>
      </c>
      <c r="F723">
        <v>263233.49349999998</v>
      </c>
      <c r="G723">
        <v>2019207</v>
      </c>
      <c r="H723">
        <v>24073</v>
      </c>
      <c r="I723">
        <v>1019</v>
      </c>
      <c r="J723" t="s">
        <v>180</v>
      </c>
      <c r="K723" t="s">
        <v>181</v>
      </c>
      <c r="L723" t="s">
        <v>180</v>
      </c>
      <c r="M723">
        <v>126417</v>
      </c>
      <c r="N723">
        <v>1</v>
      </c>
      <c r="O723">
        <v>6</v>
      </c>
      <c r="P723">
        <v>228</v>
      </c>
      <c r="Q723">
        <v>29.5</v>
      </c>
      <c r="R723">
        <v>6</v>
      </c>
      <c r="S723">
        <v>2</v>
      </c>
      <c r="T723" t="s">
        <v>182</v>
      </c>
      <c r="U723" t="s">
        <v>182</v>
      </c>
      <c r="V723" t="s">
        <v>7</v>
      </c>
      <c r="W723" t="s">
        <v>182</v>
      </c>
      <c r="X723">
        <v>3</v>
      </c>
      <c r="Y723" t="s">
        <v>182</v>
      </c>
      <c r="Z723" t="s">
        <v>182</v>
      </c>
      <c r="AA723">
        <v>1E-3</v>
      </c>
      <c r="AB723" t="s">
        <v>182</v>
      </c>
      <c r="AC723">
        <v>57</v>
      </c>
      <c r="AD723">
        <v>2</v>
      </c>
      <c r="AE723">
        <v>1</v>
      </c>
      <c r="AF723">
        <v>1</v>
      </c>
      <c r="AG723" t="s">
        <v>182</v>
      </c>
      <c r="AH723" t="s">
        <v>182</v>
      </c>
      <c r="AI723" t="s">
        <v>182</v>
      </c>
      <c r="AJ723">
        <v>3</v>
      </c>
      <c r="AK723" t="s">
        <v>182</v>
      </c>
      <c r="AL723" t="s">
        <v>182</v>
      </c>
      <c r="AM723" t="s">
        <v>182</v>
      </c>
      <c r="AN723" t="s">
        <v>182</v>
      </c>
      <c r="AO723" t="b">
        <v>1</v>
      </c>
      <c r="AQ723" s="10">
        <f t="shared" si="22"/>
        <v>60017236.517999999</v>
      </c>
      <c r="AR723" s="10">
        <f t="shared" si="23"/>
        <v>7765388.0582499998</v>
      </c>
    </row>
    <row r="724" spans="1:44" x14ac:dyDescent="0.3">
      <c r="A724">
        <v>723</v>
      </c>
      <c r="B724">
        <v>11</v>
      </c>
      <c r="C724">
        <v>1</v>
      </c>
      <c r="D724">
        <v>29.5</v>
      </c>
      <c r="E724">
        <v>0.5</v>
      </c>
      <c r="F724">
        <v>263233.49349999998</v>
      </c>
      <c r="G724">
        <v>2019207</v>
      </c>
      <c r="H724">
        <v>24073</v>
      </c>
      <c r="I724">
        <v>1019</v>
      </c>
      <c r="J724" t="s">
        <v>180</v>
      </c>
      <c r="K724" t="s">
        <v>181</v>
      </c>
      <c r="L724" t="s">
        <v>180</v>
      </c>
      <c r="M724">
        <v>126417</v>
      </c>
      <c r="N724">
        <v>1</v>
      </c>
      <c r="O724">
        <v>32</v>
      </c>
      <c r="P724">
        <v>224</v>
      </c>
      <c r="Q724">
        <v>29.5</v>
      </c>
      <c r="R724">
        <v>5</v>
      </c>
      <c r="S724">
        <v>2</v>
      </c>
      <c r="T724" t="s">
        <v>182</v>
      </c>
      <c r="U724" t="s">
        <v>182</v>
      </c>
      <c r="V724" t="s">
        <v>7</v>
      </c>
      <c r="W724" t="s">
        <v>182</v>
      </c>
      <c r="X724">
        <v>1</v>
      </c>
      <c r="Y724" t="s">
        <v>182</v>
      </c>
      <c r="Z724" t="s">
        <v>182</v>
      </c>
      <c r="AA724">
        <v>2.5999999999999999E-2</v>
      </c>
      <c r="AB724" t="s">
        <v>182</v>
      </c>
      <c r="AC724">
        <v>56</v>
      </c>
      <c r="AD724">
        <v>2</v>
      </c>
      <c r="AE724">
        <v>1</v>
      </c>
      <c r="AF724">
        <v>2</v>
      </c>
      <c r="AG724" t="s">
        <v>182</v>
      </c>
      <c r="AH724" t="s">
        <v>182</v>
      </c>
      <c r="AI724" t="s">
        <v>182</v>
      </c>
      <c r="AJ724">
        <v>1</v>
      </c>
      <c r="AK724" t="s">
        <v>182</v>
      </c>
      <c r="AL724" t="s">
        <v>182</v>
      </c>
      <c r="AM724" t="s">
        <v>182</v>
      </c>
      <c r="AN724" t="s">
        <v>182</v>
      </c>
      <c r="AO724" t="b">
        <v>1</v>
      </c>
      <c r="AQ724" s="10">
        <f t="shared" si="22"/>
        <v>58964302.544</v>
      </c>
      <c r="AR724" s="10">
        <f t="shared" si="23"/>
        <v>7765388.0582499998</v>
      </c>
    </row>
    <row r="725" spans="1:44" x14ac:dyDescent="0.3">
      <c r="A725">
        <v>724</v>
      </c>
      <c r="B725">
        <v>11</v>
      </c>
      <c r="C725">
        <v>1</v>
      </c>
      <c r="D725">
        <v>29.5</v>
      </c>
      <c r="E725">
        <v>0.5</v>
      </c>
      <c r="F725">
        <v>263233.49349999998</v>
      </c>
      <c r="G725">
        <v>2019207</v>
      </c>
      <c r="H725">
        <v>24073</v>
      </c>
      <c r="I725">
        <v>1019</v>
      </c>
      <c r="J725" t="s">
        <v>180</v>
      </c>
      <c r="K725" t="s">
        <v>181</v>
      </c>
      <c r="L725" t="s">
        <v>180</v>
      </c>
      <c r="M725">
        <v>126417</v>
      </c>
      <c r="N725">
        <v>1</v>
      </c>
      <c r="O725">
        <v>35</v>
      </c>
      <c r="P725">
        <v>260</v>
      </c>
      <c r="Q725">
        <v>29.5</v>
      </c>
      <c r="R725">
        <v>6</v>
      </c>
      <c r="S725">
        <v>2</v>
      </c>
      <c r="T725" t="s">
        <v>182</v>
      </c>
      <c r="U725" t="s">
        <v>182</v>
      </c>
      <c r="V725" t="s">
        <v>7</v>
      </c>
      <c r="W725" t="s">
        <v>182</v>
      </c>
      <c r="X725">
        <v>2</v>
      </c>
      <c r="Y725" t="s">
        <v>182</v>
      </c>
      <c r="Z725" t="s">
        <v>182</v>
      </c>
      <c r="AA725">
        <v>2.1000000000000001E-2</v>
      </c>
      <c r="AB725" t="s">
        <v>182</v>
      </c>
      <c r="AC725">
        <v>57</v>
      </c>
      <c r="AD725">
        <v>2</v>
      </c>
      <c r="AE725">
        <v>1</v>
      </c>
      <c r="AF725">
        <v>2</v>
      </c>
      <c r="AG725" t="s">
        <v>182</v>
      </c>
      <c r="AH725" t="s">
        <v>182</v>
      </c>
      <c r="AI725" t="s">
        <v>182</v>
      </c>
      <c r="AJ725">
        <v>2</v>
      </c>
      <c r="AK725" t="s">
        <v>182</v>
      </c>
      <c r="AL725" t="s">
        <v>182</v>
      </c>
      <c r="AM725" t="s">
        <v>182</v>
      </c>
      <c r="AN725" t="s">
        <v>182</v>
      </c>
      <c r="AO725" t="b">
        <v>1</v>
      </c>
      <c r="AQ725" s="10">
        <f t="shared" si="22"/>
        <v>68440708.310000002</v>
      </c>
      <c r="AR725" s="10">
        <f t="shared" si="23"/>
        <v>7765388.0582499998</v>
      </c>
    </row>
    <row r="726" spans="1:44" x14ac:dyDescent="0.3">
      <c r="A726">
        <v>725</v>
      </c>
      <c r="B726">
        <v>11</v>
      </c>
      <c r="C726">
        <v>1</v>
      </c>
      <c r="D726">
        <v>29.5</v>
      </c>
      <c r="E726">
        <v>0.5</v>
      </c>
      <c r="F726">
        <v>263233.49349999998</v>
      </c>
      <c r="G726">
        <v>2019207</v>
      </c>
      <c r="H726">
        <v>24074</v>
      </c>
      <c r="I726">
        <v>1019</v>
      </c>
      <c r="J726" t="s">
        <v>180</v>
      </c>
      <c r="K726" t="s">
        <v>181</v>
      </c>
      <c r="L726" t="s">
        <v>180</v>
      </c>
      <c r="M726">
        <v>126417</v>
      </c>
      <c r="N726">
        <v>1</v>
      </c>
      <c r="O726">
        <v>10</v>
      </c>
      <c r="P726">
        <v>226</v>
      </c>
      <c r="Q726">
        <v>29.5</v>
      </c>
      <c r="R726">
        <v>6</v>
      </c>
      <c r="S726">
        <v>1</v>
      </c>
      <c r="T726" t="s">
        <v>182</v>
      </c>
      <c r="U726" t="s">
        <v>182</v>
      </c>
      <c r="V726" t="s">
        <v>7</v>
      </c>
      <c r="W726" t="s">
        <v>182</v>
      </c>
      <c r="X726">
        <v>3</v>
      </c>
      <c r="Y726" t="s">
        <v>182</v>
      </c>
      <c r="Z726" t="s">
        <v>182</v>
      </c>
      <c r="AA726">
        <v>7.0000000000000001E-3</v>
      </c>
      <c r="AB726" t="s">
        <v>182</v>
      </c>
      <c r="AC726">
        <v>56</v>
      </c>
      <c r="AD726">
        <v>2</v>
      </c>
      <c r="AE726">
        <v>1</v>
      </c>
      <c r="AF726">
        <v>1</v>
      </c>
      <c r="AG726" t="s">
        <v>182</v>
      </c>
      <c r="AH726" t="s">
        <v>182</v>
      </c>
      <c r="AI726" t="s">
        <v>182</v>
      </c>
      <c r="AJ726">
        <v>1</v>
      </c>
      <c r="AK726" t="s">
        <v>182</v>
      </c>
      <c r="AL726" t="s">
        <v>182</v>
      </c>
      <c r="AM726" t="s">
        <v>182</v>
      </c>
      <c r="AN726" t="s">
        <v>182</v>
      </c>
      <c r="AO726" t="b">
        <v>1</v>
      </c>
      <c r="AQ726" s="10">
        <f t="shared" si="22"/>
        <v>59490769.530999996</v>
      </c>
      <c r="AR726" s="10">
        <f t="shared" si="23"/>
        <v>7765388.0582499998</v>
      </c>
    </row>
    <row r="727" spans="1:44" x14ac:dyDescent="0.3">
      <c r="A727">
        <v>726</v>
      </c>
      <c r="B727">
        <v>11</v>
      </c>
      <c r="C727">
        <v>1</v>
      </c>
      <c r="D727">
        <v>29.5</v>
      </c>
      <c r="E727">
        <v>0.5</v>
      </c>
      <c r="F727">
        <v>263233.49349999998</v>
      </c>
      <c r="G727">
        <v>2019207</v>
      </c>
      <c r="H727">
        <v>24074</v>
      </c>
      <c r="I727">
        <v>1019</v>
      </c>
      <c r="J727" t="s">
        <v>180</v>
      </c>
      <c r="K727" t="s">
        <v>181</v>
      </c>
      <c r="L727" t="s">
        <v>180</v>
      </c>
      <c r="M727">
        <v>126417</v>
      </c>
      <c r="N727">
        <v>1</v>
      </c>
      <c r="O727">
        <v>15</v>
      </c>
      <c r="P727">
        <v>225</v>
      </c>
      <c r="Q727">
        <v>29.5</v>
      </c>
      <c r="R727">
        <v>10</v>
      </c>
      <c r="S727">
        <v>2</v>
      </c>
      <c r="T727" t="s">
        <v>182</v>
      </c>
      <c r="U727" t="s">
        <v>182</v>
      </c>
      <c r="V727" t="s">
        <v>7</v>
      </c>
      <c r="W727" t="s">
        <v>182</v>
      </c>
      <c r="X727">
        <v>3</v>
      </c>
      <c r="Y727" t="s">
        <v>182</v>
      </c>
      <c r="Z727" t="s">
        <v>182</v>
      </c>
      <c r="AA727">
        <v>8.0000000000000002E-3</v>
      </c>
      <c r="AB727" t="s">
        <v>182</v>
      </c>
      <c r="AC727">
        <v>58</v>
      </c>
      <c r="AD727">
        <v>2</v>
      </c>
      <c r="AE727">
        <v>1</v>
      </c>
      <c r="AF727">
        <v>1</v>
      </c>
      <c r="AG727" t="s">
        <v>182</v>
      </c>
      <c r="AH727" t="s">
        <v>182</v>
      </c>
      <c r="AI727" t="s">
        <v>182</v>
      </c>
      <c r="AJ727">
        <v>3</v>
      </c>
      <c r="AK727" t="s">
        <v>182</v>
      </c>
      <c r="AL727" t="s">
        <v>182</v>
      </c>
      <c r="AM727" t="s">
        <v>182</v>
      </c>
      <c r="AN727" t="s">
        <v>182</v>
      </c>
      <c r="AO727" t="b">
        <v>1</v>
      </c>
      <c r="AQ727" s="10">
        <f t="shared" si="22"/>
        <v>59227536.037499994</v>
      </c>
      <c r="AR727" s="10">
        <f t="shared" si="23"/>
        <v>7765388.0582499998</v>
      </c>
    </row>
    <row r="728" spans="1:44" x14ac:dyDescent="0.3">
      <c r="A728">
        <v>727</v>
      </c>
      <c r="B728">
        <v>11</v>
      </c>
      <c r="C728">
        <v>1</v>
      </c>
      <c r="D728">
        <v>29.5</v>
      </c>
      <c r="E728">
        <v>0.5</v>
      </c>
      <c r="F728">
        <v>263233.49349999998</v>
      </c>
      <c r="G728">
        <v>2019207</v>
      </c>
      <c r="H728">
        <v>24074</v>
      </c>
      <c r="I728">
        <v>1019</v>
      </c>
      <c r="J728" t="s">
        <v>180</v>
      </c>
      <c r="K728" t="s">
        <v>181</v>
      </c>
      <c r="L728" t="s">
        <v>180</v>
      </c>
      <c r="M728">
        <v>126417</v>
      </c>
      <c r="N728">
        <v>1</v>
      </c>
      <c r="O728">
        <v>22</v>
      </c>
      <c r="P728">
        <v>229</v>
      </c>
      <c r="Q728">
        <v>29.5</v>
      </c>
      <c r="R728">
        <v>10</v>
      </c>
      <c r="S728">
        <v>1</v>
      </c>
      <c r="T728" t="s">
        <v>182</v>
      </c>
      <c r="U728" t="s">
        <v>182</v>
      </c>
      <c r="V728" t="s">
        <v>7</v>
      </c>
      <c r="W728" t="s">
        <v>182</v>
      </c>
      <c r="X728">
        <v>3</v>
      </c>
      <c r="Y728" t="s">
        <v>182</v>
      </c>
      <c r="Z728" t="s">
        <v>182</v>
      </c>
      <c r="AA728">
        <v>8.9999999999999993E-3</v>
      </c>
      <c r="AB728" t="s">
        <v>182</v>
      </c>
      <c r="AC728">
        <v>55</v>
      </c>
      <c r="AD728">
        <v>2</v>
      </c>
      <c r="AE728">
        <v>1</v>
      </c>
      <c r="AF728">
        <v>1</v>
      </c>
      <c r="AG728" t="s">
        <v>182</v>
      </c>
      <c r="AH728" t="s">
        <v>182</v>
      </c>
      <c r="AI728" t="s">
        <v>182</v>
      </c>
      <c r="AJ728">
        <v>1</v>
      </c>
      <c r="AK728" t="s">
        <v>182</v>
      </c>
      <c r="AL728" t="s">
        <v>182</v>
      </c>
      <c r="AM728" t="s">
        <v>182</v>
      </c>
      <c r="AN728" t="s">
        <v>182</v>
      </c>
      <c r="AO728" t="b">
        <v>1</v>
      </c>
      <c r="AQ728" s="10">
        <f t="shared" si="22"/>
        <v>60280470.011499994</v>
      </c>
      <c r="AR728" s="10">
        <f t="shared" si="23"/>
        <v>7765388.0582499998</v>
      </c>
    </row>
    <row r="729" spans="1:44" x14ac:dyDescent="0.3">
      <c r="A729">
        <v>728</v>
      </c>
      <c r="B729">
        <v>11</v>
      </c>
      <c r="C729">
        <v>1</v>
      </c>
      <c r="D729">
        <v>29.5</v>
      </c>
      <c r="E729">
        <v>0.5</v>
      </c>
      <c r="F729">
        <v>263233.49349999998</v>
      </c>
      <c r="G729">
        <v>2019207</v>
      </c>
      <c r="H729">
        <v>24074</v>
      </c>
      <c r="I729">
        <v>1019</v>
      </c>
      <c r="J729" t="s">
        <v>180</v>
      </c>
      <c r="K729" t="s">
        <v>181</v>
      </c>
      <c r="L729" t="s">
        <v>180</v>
      </c>
      <c r="M729">
        <v>126417</v>
      </c>
      <c r="N729">
        <v>1</v>
      </c>
      <c r="O729">
        <v>27</v>
      </c>
      <c r="P729">
        <v>222</v>
      </c>
      <c r="Q729">
        <v>29.5</v>
      </c>
      <c r="R729">
        <v>5</v>
      </c>
      <c r="S729">
        <v>2</v>
      </c>
      <c r="T729" t="s">
        <v>182</v>
      </c>
      <c r="U729" t="s">
        <v>182</v>
      </c>
      <c r="V729" t="s">
        <v>7</v>
      </c>
      <c r="W729" t="s">
        <v>182</v>
      </c>
      <c r="X729">
        <v>4</v>
      </c>
      <c r="Y729" t="s">
        <v>182</v>
      </c>
      <c r="Z729" t="s">
        <v>182</v>
      </c>
      <c r="AA729">
        <v>2E-3</v>
      </c>
      <c r="AB729" t="s">
        <v>182</v>
      </c>
      <c r="AC729">
        <v>57</v>
      </c>
      <c r="AD729">
        <v>2</v>
      </c>
      <c r="AE729">
        <v>1</v>
      </c>
      <c r="AF729">
        <v>1</v>
      </c>
      <c r="AG729" t="s">
        <v>182</v>
      </c>
      <c r="AH729" t="s">
        <v>182</v>
      </c>
      <c r="AI729" t="s">
        <v>182</v>
      </c>
      <c r="AJ729">
        <v>1</v>
      </c>
      <c r="AK729" t="s">
        <v>182</v>
      </c>
      <c r="AL729" t="s">
        <v>182</v>
      </c>
      <c r="AM729" t="s">
        <v>182</v>
      </c>
      <c r="AN729" t="s">
        <v>182</v>
      </c>
      <c r="AO729" t="b">
        <v>1</v>
      </c>
      <c r="AQ729" s="10">
        <f t="shared" si="22"/>
        <v>58437835.556999996</v>
      </c>
      <c r="AR729" s="10">
        <f t="shared" si="23"/>
        <v>7765388.0582499998</v>
      </c>
    </row>
    <row r="730" spans="1:44" x14ac:dyDescent="0.3">
      <c r="A730">
        <v>729</v>
      </c>
      <c r="B730">
        <v>11</v>
      </c>
      <c r="C730">
        <v>1</v>
      </c>
      <c r="D730">
        <v>29.5</v>
      </c>
      <c r="E730">
        <v>0.5</v>
      </c>
      <c r="F730">
        <v>263233.49349999998</v>
      </c>
      <c r="G730">
        <v>2019207</v>
      </c>
      <c r="H730">
        <v>24074</v>
      </c>
      <c r="I730">
        <v>1019</v>
      </c>
      <c r="J730" t="s">
        <v>180</v>
      </c>
      <c r="K730" t="s">
        <v>181</v>
      </c>
      <c r="L730" t="s">
        <v>180</v>
      </c>
      <c r="M730">
        <v>126417</v>
      </c>
      <c r="N730">
        <v>1</v>
      </c>
      <c r="O730">
        <v>33</v>
      </c>
      <c r="P730">
        <v>224</v>
      </c>
      <c r="Q730">
        <v>29.5</v>
      </c>
      <c r="R730">
        <v>7</v>
      </c>
      <c r="S730">
        <v>1</v>
      </c>
      <c r="T730" t="s">
        <v>182</v>
      </c>
      <c r="U730" t="s">
        <v>182</v>
      </c>
      <c r="V730" t="s">
        <v>7</v>
      </c>
      <c r="W730" t="s">
        <v>182</v>
      </c>
      <c r="X730">
        <v>4</v>
      </c>
      <c r="Y730" t="s">
        <v>182</v>
      </c>
      <c r="Z730" t="s">
        <v>182</v>
      </c>
      <c r="AA730">
        <v>2E-3</v>
      </c>
      <c r="AB730" t="s">
        <v>182</v>
      </c>
      <c r="AC730">
        <v>55</v>
      </c>
      <c r="AD730">
        <v>2</v>
      </c>
      <c r="AE730">
        <v>1</v>
      </c>
      <c r="AF730">
        <v>1</v>
      </c>
      <c r="AG730" t="s">
        <v>182</v>
      </c>
      <c r="AH730" t="s">
        <v>182</v>
      </c>
      <c r="AI730" t="s">
        <v>182</v>
      </c>
      <c r="AJ730">
        <v>1</v>
      </c>
      <c r="AK730" t="s">
        <v>182</v>
      </c>
      <c r="AL730" t="s">
        <v>182</v>
      </c>
      <c r="AM730" t="s">
        <v>182</v>
      </c>
      <c r="AN730" t="s">
        <v>182</v>
      </c>
      <c r="AO730" t="b">
        <v>1</v>
      </c>
      <c r="AQ730" s="10">
        <f t="shared" si="22"/>
        <v>58964302.544</v>
      </c>
      <c r="AR730" s="10">
        <f t="shared" si="23"/>
        <v>7765388.0582499998</v>
      </c>
    </row>
    <row r="731" spans="1:44" x14ac:dyDescent="0.3">
      <c r="A731">
        <v>730</v>
      </c>
      <c r="B731">
        <v>11</v>
      </c>
      <c r="C731">
        <v>1</v>
      </c>
      <c r="D731">
        <v>29.5</v>
      </c>
      <c r="E731">
        <v>0.5</v>
      </c>
      <c r="F731">
        <v>263233.49349999998</v>
      </c>
      <c r="G731">
        <v>2019207</v>
      </c>
      <c r="H731">
        <v>24074</v>
      </c>
      <c r="I731">
        <v>1019</v>
      </c>
      <c r="J731" t="s">
        <v>180</v>
      </c>
      <c r="K731" t="s">
        <v>181</v>
      </c>
      <c r="L731" t="s">
        <v>180</v>
      </c>
      <c r="M731">
        <v>126417</v>
      </c>
      <c r="N731">
        <v>1</v>
      </c>
      <c r="O731">
        <v>83</v>
      </c>
      <c r="P731">
        <v>237</v>
      </c>
      <c r="Q731">
        <v>29.5</v>
      </c>
      <c r="R731">
        <v>7</v>
      </c>
      <c r="S731">
        <v>1</v>
      </c>
      <c r="T731" t="s">
        <v>182</v>
      </c>
      <c r="U731" t="s">
        <v>182</v>
      </c>
      <c r="V731" t="s">
        <v>7</v>
      </c>
      <c r="W731" t="s">
        <v>182</v>
      </c>
      <c r="X731">
        <v>4</v>
      </c>
      <c r="Y731" t="s">
        <v>182</v>
      </c>
      <c r="Z731" t="s">
        <v>182</v>
      </c>
      <c r="AA731">
        <v>2E-3</v>
      </c>
      <c r="AB731" t="s">
        <v>182</v>
      </c>
      <c r="AC731">
        <v>55</v>
      </c>
      <c r="AD731">
        <v>2</v>
      </c>
      <c r="AE731">
        <v>1</v>
      </c>
      <c r="AF731">
        <v>1</v>
      </c>
      <c r="AG731" t="s">
        <v>182</v>
      </c>
      <c r="AH731" t="s">
        <v>182</v>
      </c>
      <c r="AI731" t="s">
        <v>182</v>
      </c>
      <c r="AJ731">
        <v>1</v>
      </c>
      <c r="AK731" t="s">
        <v>182</v>
      </c>
      <c r="AL731" t="s">
        <v>182</v>
      </c>
      <c r="AM731" t="s">
        <v>182</v>
      </c>
      <c r="AN731" t="s">
        <v>182</v>
      </c>
      <c r="AO731" t="b">
        <v>1</v>
      </c>
      <c r="AQ731" s="10">
        <f t="shared" si="22"/>
        <v>62386337.959499992</v>
      </c>
      <c r="AR731" s="10">
        <f t="shared" si="23"/>
        <v>7765388.0582499998</v>
      </c>
    </row>
    <row r="732" spans="1:44" x14ac:dyDescent="0.3">
      <c r="A732">
        <v>731</v>
      </c>
      <c r="B732">
        <v>11</v>
      </c>
      <c r="C732">
        <v>1</v>
      </c>
      <c r="D732">
        <v>29.5</v>
      </c>
      <c r="E732">
        <v>0.5</v>
      </c>
      <c r="F732">
        <v>263233.49349999998</v>
      </c>
      <c r="G732">
        <v>2019207</v>
      </c>
      <c r="H732">
        <v>24074</v>
      </c>
      <c r="I732">
        <v>1019</v>
      </c>
      <c r="J732" t="s">
        <v>180</v>
      </c>
      <c r="K732" t="s">
        <v>181</v>
      </c>
      <c r="L732" t="s">
        <v>180</v>
      </c>
      <c r="M732">
        <v>126417</v>
      </c>
      <c r="N732">
        <v>1</v>
      </c>
      <c r="O732">
        <v>84</v>
      </c>
      <c r="P732">
        <v>202</v>
      </c>
      <c r="Q732">
        <v>29.5</v>
      </c>
      <c r="R732">
        <v>6</v>
      </c>
      <c r="S732">
        <v>1</v>
      </c>
      <c r="T732" t="s">
        <v>182</v>
      </c>
      <c r="U732" t="s">
        <v>182</v>
      </c>
      <c r="V732" t="s">
        <v>7</v>
      </c>
      <c r="W732" t="s">
        <v>182</v>
      </c>
      <c r="X732">
        <v>3</v>
      </c>
      <c r="Y732" t="s">
        <v>182</v>
      </c>
      <c r="Z732" t="s">
        <v>182</v>
      </c>
      <c r="AA732">
        <v>7.0000000000000001E-3</v>
      </c>
      <c r="AB732" t="s">
        <v>182</v>
      </c>
      <c r="AC732">
        <v>56</v>
      </c>
      <c r="AD732">
        <v>2</v>
      </c>
      <c r="AE732">
        <v>1</v>
      </c>
      <c r="AF732">
        <v>1</v>
      </c>
      <c r="AG732" t="s">
        <v>182</v>
      </c>
      <c r="AH732" t="s">
        <v>182</v>
      </c>
      <c r="AI732" t="s">
        <v>182</v>
      </c>
      <c r="AJ732">
        <v>1</v>
      </c>
      <c r="AK732" t="s">
        <v>182</v>
      </c>
      <c r="AL732" t="s">
        <v>182</v>
      </c>
      <c r="AM732" t="s">
        <v>182</v>
      </c>
      <c r="AN732" t="s">
        <v>182</v>
      </c>
      <c r="AO732" t="b">
        <v>1</v>
      </c>
      <c r="AQ732" s="10">
        <f t="shared" si="22"/>
        <v>53173165.686999999</v>
      </c>
      <c r="AR732" s="10">
        <f t="shared" si="23"/>
        <v>7765388.0582499998</v>
      </c>
    </row>
    <row r="733" spans="1:44" x14ac:dyDescent="0.3">
      <c r="A733">
        <v>732</v>
      </c>
      <c r="B733">
        <v>11</v>
      </c>
      <c r="C733">
        <v>1</v>
      </c>
      <c r="D733">
        <v>29.5</v>
      </c>
      <c r="E733">
        <v>0.5</v>
      </c>
      <c r="F733">
        <v>263233.49349999998</v>
      </c>
      <c r="G733">
        <v>2019207</v>
      </c>
      <c r="H733">
        <v>24074</v>
      </c>
      <c r="I733">
        <v>1019</v>
      </c>
      <c r="J733" t="s">
        <v>180</v>
      </c>
      <c r="K733" t="s">
        <v>181</v>
      </c>
      <c r="L733" t="s">
        <v>180</v>
      </c>
      <c r="M733">
        <v>126417</v>
      </c>
      <c r="N733">
        <v>1</v>
      </c>
      <c r="O733">
        <v>89</v>
      </c>
      <c r="P733">
        <v>219</v>
      </c>
      <c r="Q733">
        <v>29.5</v>
      </c>
      <c r="R733">
        <v>6</v>
      </c>
      <c r="S733">
        <v>1</v>
      </c>
      <c r="T733" t="s">
        <v>182</v>
      </c>
      <c r="U733" t="s">
        <v>182</v>
      </c>
      <c r="V733" t="s">
        <v>7</v>
      </c>
      <c r="W733" t="s">
        <v>182</v>
      </c>
      <c r="X733">
        <v>3</v>
      </c>
      <c r="Y733" t="s">
        <v>182</v>
      </c>
      <c r="Z733" t="s">
        <v>182</v>
      </c>
      <c r="AA733">
        <v>7.0000000000000001E-3</v>
      </c>
      <c r="AB733" t="s">
        <v>182</v>
      </c>
      <c r="AC733">
        <v>56</v>
      </c>
      <c r="AD733">
        <v>2</v>
      </c>
      <c r="AE733">
        <v>1</v>
      </c>
      <c r="AF733">
        <v>1</v>
      </c>
      <c r="AG733" t="s">
        <v>182</v>
      </c>
      <c r="AH733" t="s">
        <v>182</v>
      </c>
      <c r="AI733" t="s">
        <v>182</v>
      </c>
      <c r="AJ733">
        <v>1</v>
      </c>
      <c r="AK733" t="s">
        <v>182</v>
      </c>
      <c r="AL733" t="s">
        <v>182</v>
      </c>
      <c r="AM733" t="s">
        <v>182</v>
      </c>
      <c r="AN733" t="s">
        <v>182</v>
      </c>
      <c r="AO733" t="b">
        <v>1</v>
      </c>
      <c r="AQ733" s="10">
        <f t="shared" si="22"/>
        <v>57648135.076499999</v>
      </c>
      <c r="AR733" s="10">
        <f t="shared" si="23"/>
        <v>7765388.0582499998</v>
      </c>
    </row>
    <row r="734" spans="1:44" x14ac:dyDescent="0.3">
      <c r="A734">
        <v>733</v>
      </c>
      <c r="B734">
        <v>11</v>
      </c>
      <c r="C734">
        <v>1</v>
      </c>
      <c r="D734">
        <v>29.5</v>
      </c>
      <c r="E734">
        <v>0.5</v>
      </c>
      <c r="F734">
        <v>263233.49349999998</v>
      </c>
      <c r="G734">
        <v>2019207</v>
      </c>
      <c r="H734">
        <v>24080</v>
      </c>
      <c r="I734">
        <v>1019</v>
      </c>
      <c r="J734" t="s">
        <v>180</v>
      </c>
      <c r="K734" t="s">
        <v>181</v>
      </c>
      <c r="L734" t="s">
        <v>180</v>
      </c>
      <c r="M734">
        <v>126417</v>
      </c>
      <c r="N734">
        <v>1</v>
      </c>
      <c r="O734">
        <v>8</v>
      </c>
      <c r="P734">
        <v>219</v>
      </c>
      <c r="Q734">
        <v>29.5</v>
      </c>
      <c r="R734">
        <v>9</v>
      </c>
      <c r="S734">
        <v>1</v>
      </c>
      <c r="T734" t="s">
        <v>182</v>
      </c>
      <c r="U734" t="s">
        <v>182</v>
      </c>
      <c r="V734" t="s">
        <v>7</v>
      </c>
      <c r="W734" t="s">
        <v>182</v>
      </c>
      <c r="X734">
        <v>2</v>
      </c>
      <c r="Y734" t="s">
        <v>182</v>
      </c>
      <c r="Z734" t="s">
        <v>182</v>
      </c>
      <c r="AA734">
        <v>6.0000000000000001E-3</v>
      </c>
      <c r="AB734" t="s">
        <v>182</v>
      </c>
      <c r="AC734">
        <v>58</v>
      </c>
      <c r="AD734">
        <v>2</v>
      </c>
      <c r="AE734">
        <v>1</v>
      </c>
      <c r="AF734">
        <v>1</v>
      </c>
      <c r="AG734" t="s">
        <v>182</v>
      </c>
      <c r="AH734" t="s">
        <v>182</v>
      </c>
      <c r="AI734" t="s">
        <v>182</v>
      </c>
      <c r="AJ734">
        <v>1</v>
      </c>
      <c r="AK734" t="s">
        <v>182</v>
      </c>
      <c r="AL734" t="s">
        <v>182</v>
      </c>
      <c r="AM734" t="s">
        <v>182</v>
      </c>
      <c r="AN734" t="s">
        <v>182</v>
      </c>
      <c r="AO734" t="b">
        <v>1</v>
      </c>
      <c r="AQ734" s="10">
        <f t="shared" si="22"/>
        <v>57648135.076499999</v>
      </c>
      <c r="AR734" s="10">
        <f t="shared" si="23"/>
        <v>7765388.0582499998</v>
      </c>
    </row>
    <row r="735" spans="1:44" x14ac:dyDescent="0.3">
      <c r="A735">
        <v>734</v>
      </c>
      <c r="B735">
        <v>11</v>
      </c>
      <c r="C735">
        <v>1</v>
      </c>
      <c r="D735">
        <v>29.5</v>
      </c>
      <c r="E735">
        <v>0.5</v>
      </c>
      <c r="F735">
        <v>263233.49349999998</v>
      </c>
      <c r="G735">
        <v>2019207</v>
      </c>
      <c r="H735">
        <v>24080</v>
      </c>
      <c r="I735">
        <v>1019</v>
      </c>
      <c r="J735" t="s">
        <v>180</v>
      </c>
      <c r="K735" t="s">
        <v>181</v>
      </c>
      <c r="L735" t="s">
        <v>180</v>
      </c>
      <c r="M735">
        <v>126417</v>
      </c>
      <c r="N735">
        <v>1</v>
      </c>
      <c r="O735">
        <v>11</v>
      </c>
      <c r="P735">
        <v>221</v>
      </c>
      <c r="Q735">
        <v>29.5</v>
      </c>
      <c r="R735">
        <v>5</v>
      </c>
      <c r="S735">
        <v>1</v>
      </c>
      <c r="T735" t="s">
        <v>182</v>
      </c>
      <c r="U735" t="s">
        <v>182</v>
      </c>
      <c r="V735" t="s">
        <v>7</v>
      </c>
      <c r="W735" t="s">
        <v>182</v>
      </c>
      <c r="X735">
        <v>4</v>
      </c>
      <c r="Y735" t="s">
        <v>182</v>
      </c>
      <c r="Z735" t="s">
        <v>182</v>
      </c>
      <c r="AA735">
        <v>2E-3</v>
      </c>
      <c r="AB735" t="s">
        <v>182</v>
      </c>
      <c r="AC735">
        <v>57</v>
      </c>
      <c r="AD735">
        <v>2</v>
      </c>
      <c r="AE735">
        <v>1</v>
      </c>
      <c r="AF735">
        <v>1</v>
      </c>
      <c r="AG735" t="s">
        <v>182</v>
      </c>
      <c r="AH735" t="s">
        <v>182</v>
      </c>
      <c r="AI735" t="s">
        <v>182</v>
      </c>
      <c r="AJ735">
        <v>1</v>
      </c>
      <c r="AK735" t="s">
        <v>182</v>
      </c>
      <c r="AL735" t="s">
        <v>182</v>
      </c>
      <c r="AM735" t="s">
        <v>182</v>
      </c>
      <c r="AN735" t="s">
        <v>182</v>
      </c>
      <c r="AO735" t="b">
        <v>1</v>
      </c>
      <c r="AQ735" s="10">
        <f t="shared" si="22"/>
        <v>58174602.063499995</v>
      </c>
      <c r="AR735" s="10">
        <f t="shared" si="23"/>
        <v>7765388.0582499998</v>
      </c>
    </row>
    <row r="736" spans="1:44" x14ac:dyDescent="0.3">
      <c r="A736">
        <v>735</v>
      </c>
      <c r="B736">
        <v>11</v>
      </c>
      <c r="C736">
        <v>1</v>
      </c>
      <c r="D736">
        <v>29.5</v>
      </c>
      <c r="E736">
        <v>0.5</v>
      </c>
      <c r="F736">
        <v>263233.49349999998</v>
      </c>
      <c r="G736">
        <v>2019207</v>
      </c>
      <c r="H736">
        <v>24080</v>
      </c>
      <c r="I736">
        <v>1019</v>
      </c>
      <c r="J736" t="s">
        <v>180</v>
      </c>
      <c r="K736" t="s">
        <v>181</v>
      </c>
      <c r="L736" t="s">
        <v>180</v>
      </c>
      <c r="M736">
        <v>126417</v>
      </c>
      <c r="N736">
        <v>1</v>
      </c>
      <c r="O736">
        <v>33</v>
      </c>
      <c r="P736">
        <v>259</v>
      </c>
      <c r="Q736">
        <v>29.5</v>
      </c>
      <c r="R736">
        <v>7</v>
      </c>
      <c r="S736">
        <v>1</v>
      </c>
      <c r="T736" t="s">
        <v>182</v>
      </c>
      <c r="U736" t="s">
        <v>182</v>
      </c>
      <c r="V736" t="s">
        <v>7</v>
      </c>
      <c r="W736" t="s">
        <v>182</v>
      </c>
      <c r="X736">
        <v>4</v>
      </c>
      <c r="Y736" t="s">
        <v>182</v>
      </c>
      <c r="Z736" t="s">
        <v>182</v>
      </c>
      <c r="AA736">
        <v>5.0000000000000001E-3</v>
      </c>
      <c r="AB736" t="s">
        <v>182</v>
      </c>
      <c r="AC736">
        <v>59</v>
      </c>
      <c r="AD736">
        <v>2</v>
      </c>
      <c r="AE736">
        <v>1</v>
      </c>
      <c r="AF736">
        <v>1</v>
      </c>
      <c r="AG736" t="s">
        <v>182</v>
      </c>
      <c r="AH736" t="s">
        <v>182</v>
      </c>
      <c r="AI736" t="s">
        <v>182</v>
      </c>
      <c r="AJ736">
        <v>2</v>
      </c>
      <c r="AK736" t="s">
        <v>182</v>
      </c>
      <c r="AL736" t="s">
        <v>182</v>
      </c>
      <c r="AM736" t="s">
        <v>182</v>
      </c>
      <c r="AN736" t="s">
        <v>182</v>
      </c>
      <c r="AO736" t="b">
        <v>1</v>
      </c>
      <c r="AQ736" s="10">
        <f t="shared" si="22"/>
        <v>68177474.816499993</v>
      </c>
      <c r="AR736" s="10">
        <f t="shared" si="23"/>
        <v>7765388.0582499998</v>
      </c>
    </row>
    <row r="737" spans="1:44" x14ac:dyDescent="0.3">
      <c r="A737">
        <v>736</v>
      </c>
      <c r="B737">
        <v>11</v>
      </c>
      <c r="C737">
        <v>1</v>
      </c>
      <c r="D737">
        <v>29.5</v>
      </c>
      <c r="E737">
        <v>0.5</v>
      </c>
      <c r="F737">
        <v>263233.49349999998</v>
      </c>
      <c r="G737">
        <v>2019207</v>
      </c>
      <c r="H737">
        <v>24080</v>
      </c>
      <c r="I737">
        <v>1019</v>
      </c>
      <c r="J737" t="s">
        <v>180</v>
      </c>
      <c r="K737" t="s">
        <v>181</v>
      </c>
      <c r="L737" t="s">
        <v>180</v>
      </c>
      <c r="M737">
        <v>126417</v>
      </c>
      <c r="N737">
        <v>1</v>
      </c>
      <c r="O737">
        <v>45</v>
      </c>
      <c r="P737">
        <v>268</v>
      </c>
      <c r="Q737">
        <v>29.5</v>
      </c>
      <c r="R737">
        <v>8</v>
      </c>
      <c r="S737">
        <v>1</v>
      </c>
      <c r="T737" t="s">
        <v>182</v>
      </c>
      <c r="U737" t="s">
        <v>182</v>
      </c>
      <c r="V737" t="s">
        <v>7</v>
      </c>
      <c r="W737" t="s">
        <v>182</v>
      </c>
      <c r="X737">
        <v>2</v>
      </c>
      <c r="Y737" t="s">
        <v>182</v>
      </c>
      <c r="Z737" t="s">
        <v>182</v>
      </c>
      <c r="AA737">
        <v>1.6E-2</v>
      </c>
      <c r="AB737" t="s">
        <v>182</v>
      </c>
      <c r="AC737">
        <v>58</v>
      </c>
      <c r="AD737">
        <v>2</v>
      </c>
      <c r="AE737">
        <v>1</v>
      </c>
      <c r="AF737">
        <v>1</v>
      </c>
      <c r="AG737" t="s">
        <v>182</v>
      </c>
      <c r="AH737" t="s">
        <v>182</v>
      </c>
      <c r="AI737" t="s">
        <v>182</v>
      </c>
      <c r="AJ737">
        <v>1</v>
      </c>
      <c r="AK737" t="s">
        <v>182</v>
      </c>
      <c r="AL737" t="s">
        <v>182</v>
      </c>
      <c r="AM737" t="s">
        <v>182</v>
      </c>
      <c r="AN737" t="s">
        <v>182</v>
      </c>
      <c r="AO737" t="b">
        <v>1</v>
      </c>
      <c r="AQ737" s="10">
        <f t="shared" si="22"/>
        <v>70546576.258000001</v>
      </c>
      <c r="AR737" s="10">
        <f t="shared" si="23"/>
        <v>7765388.0582499998</v>
      </c>
    </row>
    <row r="738" spans="1:44" x14ac:dyDescent="0.3">
      <c r="A738">
        <v>737</v>
      </c>
      <c r="B738">
        <v>11</v>
      </c>
      <c r="C738">
        <v>1</v>
      </c>
      <c r="D738">
        <v>29.5</v>
      </c>
      <c r="E738">
        <v>0.5</v>
      </c>
      <c r="F738">
        <v>263233.49349999998</v>
      </c>
      <c r="G738">
        <v>2019207</v>
      </c>
      <c r="H738">
        <v>24080</v>
      </c>
      <c r="I738">
        <v>1019</v>
      </c>
      <c r="J738" t="s">
        <v>180</v>
      </c>
      <c r="K738" t="s">
        <v>181</v>
      </c>
      <c r="L738" t="s">
        <v>180</v>
      </c>
      <c r="M738">
        <v>126417</v>
      </c>
      <c r="N738">
        <v>1</v>
      </c>
      <c r="O738">
        <v>60</v>
      </c>
      <c r="P738">
        <v>196</v>
      </c>
      <c r="Q738">
        <v>29.5</v>
      </c>
      <c r="R738">
        <v>5</v>
      </c>
      <c r="S738">
        <v>1</v>
      </c>
      <c r="T738" t="s">
        <v>182</v>
      </c>
      <c r="U738" t="s">
        <v>182</v>
      </c>
      <c r="V738" t="s">
        <v>7</v>
      </c>
      <c r="W738" t="s">
        <v>182</v>
      </c>
      <c r="X738">
        <v>4</v>
      </c>
      <c r="Y738" t="s">
        <v>182</v>
      </c>
      <c r="Z738" t="s">
        <v>182</v>
      </c>
      <c r="AA738">
        <v>2E-3</v>
      </c>
      <c r="AB738" t="s">
        <v>182</v>
      </c>
      <c r="AC738">
        <v>57</v>
      </c>
      <c r="AD738">
        <v>2</v>
      </c>
      <c r="AE738">
        <v>1</v>
      </c>
      <c r="AF738">
        <v>1</v>
      </c>
      <c r="AG738" t="s">
        <v>182</v>
      </c>
      <c r="AH738" t="s">
        <v>182</v>
      </c>
      <c r="AI738" t="s">
        <v>182</v>
      </c>
      <c r="AJ738">
        <v>1</v>
      </c>
      <c r="AK738" t="s">
        <v>182</v>
      </c>
      <c r="AL738" t="s">
        <v>182</v>
      </c>
      <c r="AM738" t="s">
        <v>182</v>
      </c>
      <c r="AN738" t="s">
        <v>182</v>
      </c>
      <c r="AO738" t="b">
        <v>1</v>
      </c>
      <c r="AQ738" s="10">
        <f t="shared" si="22"/>
        <v>51593764.725999996</v>
      </c>
      <c r="AR738" s="10">
        <f t="shared" si="23"/>
        <v>7765388.0582499998</v>
      </c>
    </row>
    <row r="739" spans="1:44" x14ac:dyDescent="0.3">
      <c r="A739">
        <v>738</v>
      </c>
      <c r="B739">
        <v>11</v>
      </c>
      <c r="C739">
        <v>1</v>
      </c>
      <c r="D739">
        <v>29.5</v>
      </c>
      <c r="E739">
        <v>0.5</v>
      </c>
      <c r="F739">
        <v>263233.49349999998</v>
      </c>
      <c r="G739">
        <v>2019207</v>
      </c>
      <c r="H739">
        <v>24080</v>
      </c>
      <c r="I739">
        <v>1019</v>
      </c>
      <c r="J739" t="s">
        <v>180</v>
      </c>
      <c r="K739" t="s">
        <v>181</v>
      </c>
      <c r="L739" t="s">
        <v>180</v>
      </c>
      <c r="M739">
        <v>126417</v>
      </c>
      <c r="N739">
        <v>1</v>
      </c>
      <c r="O739">
        <v>68</v>
      </c>
      <c r="P739">
        <v>228</v>
      </c>
      <c r="Q739">
        <v>29.5</v>
      </c>
      <c r="R739">
        <v>9</v>
      </c>
      <c r="S739">
        <v>1</v>
      </c>
      <c r="T739" t="s">
        <v>182</v>
      </c>
      <c r="U739" t="s">
        <v>182</v>
      </c>
      <c r="V739" t="s">
        <v>7</v>
      </c>
      <c r="W739" t="s">
        <v>182</v>
      </c>
      <c r="X739">
        <v>2</v>
      </c>
      <c r="Y739" t="s">
        <v>182</v>
      </c>
      <c r="Z739" t="s">
        <v>182</v>
      </c>
      <c r="AA739">
        <v>6.0000000000000001E-3</v>
      </c>
      <c r="AB739" t="s">
        <v>182</v>
      </c>
      <c r="AC739">
        <v>58</v>
      </c>
      <c r="AD739">
        <v>2</v>
      </c>
      <c r="AE739">
        <v>1</v>
      </c>
      <c r="AF739">
        <v>1</v>
      </c>
      <c r="AG739" t="s">
        <v>182</v>
      </c>
      <c r="AH739" t="s">
        <v>182</v>
      </c>
      <c r="AI739" t="s">
        <v>182</v>
      </c>
      <c r="AJ739">
        <v>1</v>
      </c>
      <c r="AK739" t="s">
        <v>182</v>
      </c>
      <c r="AL739" t="s">
        <v>182</v>
      </c>
      <c r="AM739" t="s">
        <v>182</v>
      </c>
      <c r="AN739" t="s">
        <v>182</v>
      </c>
      <c r="AO739" t="b">
        <v>1</v>
      </c>
      <c r="AQ739" s="10">
        <f t="shared" si="22"/>
        <v>60017236.517999999</v>
      </c>
      <c r="AR739" s="10">
        <f t="shared" si="23"/>
        <v>7765388.0582499998</v>
      </c>
    </row>
    <row r="740" spans="1:44" x14ac:dyDescent="0.3">
      <c r="A740">
        <v>739</v>
      </c>
      <c r="B740">
        <v>11</v>
      </c>
      <c r="C740">
        <v>1</v>
      </c>
      <c r="D740">
        <v>29.5</v>
      </c>
      <c r="E740">
        <v>0.5</v>
      </c>
      <c r="F740">
        <v>263233.49349999998</v>
      </c>
      <c r="G740">
        <v>2019207</v>
      </c>
      <c r="H740">
        <v>24081</v>
      </c>
      <c r="I740">
        <v>1019</v>
      </c>
      <c r="J740" t="s">
        <v>180</v>
      </c>
      <c r="K740" t="s">
        <v>181</v>
      </c>
      <c r="L740" t="s">
        <v>180</v>
      </c>
      <c r="M740">
        <v>126417</v>
      </c>
      <c r="N740">
        <v>1</v>
      </c>
      <c r="O740">
        <v>5</v>
      </c>
      <c r="P740">
        <v>227</v>
      </c>
      <c r="Q740">
        <v>29.5</v>
      </c>
      <c r="R740">
        <v>5</v>
      </c>
      <c r="S740">
        <v>2</v>
      </c>
      <c r="T740" t="s">
        <v>182</v>
      </c>
      <c r="U740" t="s">
        <v>182</v>
      </c>
      <c r="V740" t="s">
        <v>7</v>
      </c>
      <c r="W740" t="s">
        <v>182</v>
      </c>
      <c r="X740">
        <v>3</v>
      </c>
      <c r="Y740" t="s">
        <v>182</v>
      </c>
      <c r="Z740" t="s">
        <v>182</v>
      </c>
      <c r="AA740">
        <v>2E-3</v>
      </c>
      <c r="AB740" t="s">
        <v>182</v>
      </c>
      <c r="AC740">
        <v>58</v>
      </c>
      <c r="AD740">
        <v>2</v>
      </c>
      <c r="AE740">
        <v>1</v>
      </c>
      <c r="AF740">
        <v>2</v>
      </c>
      <c r="AG740" t="s">
        <v>182</v>
      </c>
      <c r="AH740" t="s">
        <v>182</v>
      </c>
      <c r="AI740" t="s">
        <v>182</v>
      </c>
      <c r="AJ740">
        <v>1</v>
      </c>
      <c r="AK740" t="s">
        <v>182</v>
      </c>
      <c r="AL740" t="s">
        <v>182</v>
      </c>
      <c r="AM740" t="s">
        <v>182</v>
      </c>
      <c r="AN740" t="s">
        <v>182</v>
      </c>
      <c r="AO740" t="b">
        <v>1</v>
      </c>
      <c r="AQ740" s="10">
        <f t="shared" si="22"/>
        <v>59754003.024499997</v>
      </c>
      <c r="AR740" s="10">
        <f t="shared" si="23"/>
        <v>7765388.0582499998</v>
      </c>
    </row>
    <row r="741" spans="1:44" x14ac:dyDescent="0.3">
      <c r="A741">
        <v>740</v>
      </c>
      <c r="B741">
        <v>11</v>
      </c>
      <c r="C741">
        <v>1</v>
      </c>
      <c r="D741">
        <v>29.5</v>
      </c>
      <c r="E741">
        <v>0.5</v>
      </c>
      <c r="F741">
        <v>263233.49349999998</v>
      </c>
      <c r="G741">
        <v>2019207</v>
      </c>
      <c r="H741">
        <v>24081</v>
      </c>
      <c r="I741">
        <v>1019</v>
      </c>
      <c r="J741" t="s">
        <v>180</v>
      </c>
      <c r="K741" t="s">
        <v>181</v>
      </c>
      <c r="L741" t="s">
        <v>180</v>
      </c>
      <c r="M741">
        <v>126417</v>
      </c>
      <c r="N741">
        <v>1</v>
      </c>
      <c r="O741">
        <v>10</v>
      </c>
      <c r="P741">
        <v>254</v>
      </c>
      <c r="Q741">
        <v>29.5</v>
      </c>
      <c r="R741">
        <v>5</v>
      </c>
      <c r="S741">
        <v>2</v>
      </c>
      <c r="T741" t="s">
        <v>182</v>
      </c>
      <c r="U741" t="s">
        <v>182</v>
      </c>
      <c r="V741" t="s">
        <v>7</v>
      </c>
      <c r="W741" t="s">
        <v>182</v>
      </c>
      <c r="X741">
        <v>2</v>
      </c>
      <c r="Y741" t="s">
        <v>182</v>
      </c>
      <c r="Z741" t="s">
        <v>182</v>
      </c>
      <c r="AA741">
        <v>2.3E-2</v>
      </c>
      <c r="AB741" t="s">
        <v>182</v>
      </c>
      <c r="AC741">
        <v>56</v>
      </c>
      <c r="AD741">
        <v>2</v>
      </c>
      <c r="AE741">
        <v>1</v>
      </c>
      <c r="AF741">
        <v>2</v>
      </c>
      <c r="AG741" t="s">
        <v>182</v>
      </c>
      <c r="AH741" t="s">
        <v>182</v>
      </c>
      <c r="AI741" t="s">
        <v>182</v>
      </c>
      <c r="AJ741">
        <v>1</v>
      </c>
      <c r="AK741" t="s">
        <v>182</v>
      </c>
      <c r="AL741" t="s">
        <v>182</v>
      </c>
      <c r="AM741" t="s">
        <v>182</v>
      </c>
      <c r="AN741" t="s">
        <v>182</v>
      </c>
      <c r="AO741" t="b">
        <v>1</v>
      </c>
      <c r="AQ741" s="10">
        <f t="shared" si="22"/>
        <v>66861307.348999992</v>
      </c>
      <c r="AR741" s="10">
        <f t="shared" si="23"/>
        <v>7765388.0582499998</v>
      </c>
    </row>
    <row r="742" spans="1:44" x14ac:dyDescent="0.3">
      <c r="A742">
        <v>741</v>
      </c>
      <c r="B742">
        <v>11</v>
      </c>
      <c r="C742">
        <v>1</v>
      </c>
      <c r="D742">
        <v>29.5</v>
      </c>
      <c r="E742">
        <v>0.5</v>
      </c>
      <c r="F742">
        <v>263233.49349999998</v>
      </c>
      <c r="G742">
        <v>2019207</v>
      </c>
      <c r="H742">
        <v>24081</v>
      </c>
      <c r="I742">
        <v>1019</v>
      </c>
      <c r="J742" t="s">
        <v>180</v>
      </c>
      <c r="K742" t="s">
        <v>181</v>
      </c>
      <c r="L742" t="s">
        <v>180</v>
      </c>
      <c r="M742">
        <v>126417</v>
      </c>
      <c r="N742">
        <v>1</v>
      </c>
      <c r="O742">
        <v>19</v>
      </c>
      <c r="P742">
        <v>228</v>
      </c>
      <c r="Q742">
        <v>29.5</v>
      </c>
      <c r="R742">
        <v>5</v>
      </c>
      <c r="S742">
        <v>2</v>
      </c>
      <c r="T742" t="s">
        <v>182</v>
      </c>
      <c r="U742" t="s">
        <v>182</v>
      </c>
      <c r="V742" t="s">
        <v>7</v>
      </c>
      <c r="W742" t="s">
        <v>182</v>
      </c>
      <c r="X742">
        <v>3</v>
      </c>
      <c r="Y742" t="s">
        <v>182</v>
      </c>
      <c r="Z742" t="s">
        <v>182</v>
      </c>
      <c r="AA742">
        <v>3.0000000000000001E-3</v>
      </c>
      <c r="AB742" t="s">
        <v>182</v>
      </c>
      <c r="AC742">
        <v>57</v>
      </c>
      <c r="AD742">
        <v>2</v>
      </c>
      <c r="AE742">
        <v>1</v>
      </c>
      <c r="AF742">
        <v>2</v>
      </c>
      <c r="AG742" t="s">
        <v>182</v>
      </c>
      <c r="AH742" t="s">
        <v>182</v>
      </c>
      <c r="AI742" t="s">
        <v>182</v>
      </c>
      <c r="AJ742">
        <v>1</v>
      </c>
      <c r="AK742" t="s">
        <v>182</v>
      </c>
      <c r="AL742" t="s">
        <v>182</v>
      </c>
      <c r="AM742" t="s">
        <v>182</v>
      </c>
      <c r="AN742" t="s">
        <v>182</v>
      </c>
      <c r="AO742" t="b">
        <v>1</v>
      </c>
      <c r="AQ742" s="10">
        <f t="shared" si="22"/>
        <v>60017236.517999999</v>
      </c>
      <c r="AR742" s="10">
        <f t="shared" si="23"/>
        <v>7765388.0582499998</v>
      </c>
    </row>
    <row r="743" spans="1:44" x14ac:dyDescent="0.3">
      <c r="A743">
        <v>742</v>
      </c>
      <c r="B743">
        <v>11</v>
      </c>
      <c r="C743">
        <v>1</v>
      </c>
      <c r="D743">
        <v>29.5</v>
      </c>
      <c r="E743">
        <v>0.5</v>
      </c>
      <c r="F743">
        <v>263233.49349999998</v>
      </c>
      <c r="G743">
        <v>2019207</v>
      </c>
      <c r="H743">
        <v>24081</v>
      </c>
      <c r="I743">
        <v>1019</v>
      </c>
      <c r="J743" t="s">
        <v>180</v>
      </c>
      <c r="K743" t="s">
        <v>181</v>
      </c>
      <c r="L743" t="s">
        <v>180</v>
      </c>
      <c r="M743">
        <v>126417</v>
      </c>
      <c r="N743">
        <v>1</v>
      </c>
      <c r="O743">
        <v>21</v>
      </c>
      <c r="P743">
        <v>215</v>
      </c>
      <c r="Q743">
        <v>29.5</v>
      </c>
      <c r="R743">
        <v>8</v>
      </c>
      <c r="S743">
        <v>1</v>
      </c>
      <c r="T743" t="s">
        <v>182</v>
      </c>
      <c r="U743" t="s">
        <v>182</v>
      </c>
      <c r="V743" t="s">
        <v>7</v>
      </c>
      <c r="W743" t="s">
        <v>182</v>
      </c>
      <c r="X743">
        <v>3</v>
      </c>
      <c r="Y743" t="s">
        <v>182</v>
      </c>
      <c r="Z743" t="s">
        <v>182</v>
      </c>
      <c r="AA743">
        <v>5.0000000000000001E-3</v>
      </c>
      <c r="AB743" t="s">
        <v>182</v>
      </c>
      <c r="AC743">
        <v>57</v>
      </c>
      <c r="AD743">
        <v>2</v>
      </c>
      <c r="AE743">
        <v>1</v>
      </c>
      <c r="AF743">
        <v>2</v>
      </c>
      <c r="AG743" t="s">
        <v>182</v>
      </c>
      <c r="AH743" t="s">
        <v>182</v>
      </c>
      <c r="AI743" t="s">
        <v>182</v>
      </c>
      <c r="AJ743">
        <v>1</v>
      </c>
      <c r="AK743" t="s">
        <v>182</v>
      </c>
      <c r="AL743" t="s">
        <v>182</v>
      </c>
      <c r="AM743" t="s">
        <v>182</v>
      </c>
      <c r="AN743" t="s">
        <v>182</v>
      </c>
      <c r="AO743" t="b">
        <v>1</v>
      </c>
      <c r="AQ743" s="10">
        <f t="shared" si="22"/>
        <v>56595201.102499999</v>
      </c>
      <c r="AR743" s="10">
        <f t="shared" si="23"/>
        <v>7765388.0582499998</v>
      </c>
    </row>
    <row r="744" spans="1:44" x14ac:dyDescent="0.3">
      <c r="A744">
        <v>743</v>
      </c>
      <c r="B744">
        <v>11</v>
      </c>
      <c r="C744">
        <v>1</v>
      </c>
      <c r="D744">
        <v>29.5</v>
      </c>
      <c r="E744">
        <v>0.5</v>
      </c>
      <c r="F744">
        <v>263233.49349999998</v>
      </c>
      <c r="G744">
        <v>2019207</v>
      </c>
      <c r="H744">
        <v>24081</v>
      </c>
      <c r="I744">
        <v>1019</v>
      </c>
      <c r="J744" t="s">
        <v>180</v>
      </c>
      <c r="K744" t="s">
        <v>181</v>
      </c>
      <c r="L744" t="s">
        <v>180</v>
      </c>
      <c r="M744">
        <v>126417</v>
      </c>
      <c r="N744">
        <v>1</v>
      </c>
      <c r="O744">
        <v>28</v>
      </c>
      <c r="P744">
        <v>269</v>
      </c>
      <c r="Q744">
        <v>29.5</v>
      </c>
      <c r="R744">
        <v>6</v>
      </c>
      <c r="S744">
        <v>1</v>
      </c>
      <c r="T744" t="s">
        <v>182</v>
      </c>
      <c r="U744" t="s">
        <v>182</v>
      </c>
      <c r="V744" t="s">
        <v>7</v>
      </c>
      <c r="W744" t="s">
        <v>182</v>
      </c>
      <c r="X744">
        <v>1</v>
      </c>
      <c r="Y744" t="s">
        <v>182</v>
      </c>
      <c r="Z744" t="s">
        <v>182</v>
      </c>
      <c r="AA744">
        <v>2.5000000000000001E-2</v>
      </c>
      <c r="AB744" t="s">
        <v>182</v>
      </c>
      <c r="AC744">
        <v>57</v>
      </c>
      <c r="AD744">
        <v>2</v>
      </c>
      <c r="AE744">
        <v>1</v>
      </c>
      <c r="AF744">
        <v>2</v>
      </c>
      <c r="AG744" t="s">
        <v>182</v>
      </c>
      <c r="AH744" t="s">
        <v>182</v>
      </c>
      <c r="AI744" t="s">
        <v>182</v>
      </c>
      <c r="AJ744">
        <v>1</v>
      </c>
      <c r="AK744" t="s">
        <v>182</v>
      </c>
      <c r="AL744" t="s">
        <v>182</v>
      </c>
      <c r="AM744" t="s">
        <v>182</v>
      </c>
      <c r="AN744" t="s">
        <v>182</v>
      </c>
      <c r="AO744" t="b">
        <v>1</v>
      </c>
      <c r="AQ744" s="10">
        <f t="shared" si="22"/>
        <v>70809809.751499996</v>
      </c>
      <c r="AR744" s="10">
        <f t="shared" si="23"/>
        <v>7765388.0582499998</v>
      </c>
    </row>
    <row r="745" spans="1:44" x14ac:dyDescent="0.3">
      <c r="A745">
        <v>744</v>
      </c>
      <c r="B745">
        <v>11</v>
      </c>
      <c r="C745">
        <v>1</v>
      </c>
      <c r="D745">
        <v>29.5</v>
      </c>
      <c r="E745">
        <v>0.5</v>
      </c>
      <c r="F745">
        <v>263233.49349999998</v>
      </c>
      <c r="G745">
        <v>2019207</v>
      </c>
      <c r="H745">
        <v>24081</v>
      </c>
      <c r="I745">
        <v>1019</v>
      </c>
      <c r="J745" t="s">
        <v>180</v>
      </c>
      <c r="K745" t="s">
        <v>181</v>
      </c>
      <c r="L745" t="s">
        <v>180</v>
      </c>
      <c r="M745">
        <v>126417</v>
      </c>
      <c r="N745">
        <v>1</v>
      </c>
      <c r="O745">
        <v>32</v>
      </c>
      <c r="P745">
        <v>198</v>
      </c>
      <c r="Q745">
        <v>29.5</v>
      </c>
      <c r="R745">
        <v>11</v>
      </c>
      <c r="S745">
        <v>1</v>
      </c>
      <c r="T745" t="s">
        <v>182</v>
      </c>
      <c r="U745" t="s">
        <v>182</v>
      </c>
      <c r="V745" t="s">
        <v>7</v>
      </c>
      <c r="W745" t="s">
        <v>182</v>
      </c>
      <c r="X745">
        <v>2</v>
      </c>
      <c r="Y745" t="s">
        <v>182</v>
      </c>
      <c r="Z745" t="s">
        <v>182</v>
      </c>
      <c r="AA745" t="s">
        <v>182</v>
      </c>
      <c r="AB745" t="s">
        <v>182</v>
      </c>
      <c r="AC745">
        <v>57</v>
      </c>
      <c r="AD745">
        <v>2</v>
      </c>
      <c r="AE745">
        <v>1</v>
      </c>
      <c r="AF745">
        <v>2</v>
      </c>
      <c r="AG745" t="s">
        <v>182</v>
      </c>
      <c r="AH745" t="s">
        <v>182</v>
      </c>
      <c r="AI745" t="s">
        <v>182</v>
      </c>
      <c r="AJ745">
        <v>2</v>
      </c>
      <c r="AK745" t="s">
        <v>182</v>
      </c>
      <c r="AL745" t="s">
        <v>182</v>
      </c>
      <c r="AM745" t="s">
        <v>182</v>
      </c>
      <c r="AN745" t="s">
        <v>182</v>
      </c>
      <c r="AO745" t="b">
        <v>1</v>
      </c>
      <c r="AQ745" s="10">
        <f t="shared" si="22"/>
        <v>52120231.713</v>
      </c>
      <c r="AR745" s="10">
        <f t="shared" si="23"/>
        <v>7765388.0582499998</v>
      </c>
    </row>
    <row r="746" spans="1:44" x14ac:dyDescent="0.3">
      <c r="A746">
        <v>745</v>
      </c>
      <c r="B746">
        <v>11</v>
      </c>
      <c r="C746">
        <v>1</v>
      </c>
      <c r="D746">
        <v>29.5</v>
      </c>
      <c r="E746">
        <v>0.5</v>
      </c>
      <c r="F746">
        <v>263233.49349999998</v>
      </c>
      <c r="G746">
        <v>2019207</v>
      </c>
      <c r="H746">
        <v>24081</v>
      </c>
      <c r="I746">
        <v>1019</v>
      </c>
      <c r="J746" t="s">
        <v>180</v>
      </c>
      <c r="K746" t="s">
        <v>181</v>
      </c>
      <c r="L746" t="s">
        <v>180</v>
      </c>
      <c r="M746">
        <v>126417</v>
      </c>
      <c r="N746">
        <v>1</v>
      </c>
      <c r="O746">
        <v>35</v>
      </c>
      <c r="P746">
        <v>230</v>
      </c>
      <c r="Q746">
        <v>29.5</v>
      </c>
      <c r="R746">
        <v>11</v>
      </c>
      <c r="S746">
        <v>1</v>
      </c>
      <c r="T746" t="s">
        <v>182</v>
      </c>
      <c r="U746" t="s">
        <v>182</v>
      </c>
      <c r="V746" t="s">
        <v>7</v>
      </c>
      <c r="W746" t="s">
        <v>182</v>
      </c>
      <c r="X746">
        <v>3</v>
      </c>
      <c r="Y746" t="s">
        <v>182</v>
      </c>
      <c r="Z746" t="s">
        <v>182</v>
      </c>
      <c r="AA746" t="s">
        <v>182</v>
      </c>
      <c r="AB746" t="s">
        <v>182</v>
      </c>
      <c r="AC746">
        <v>57</v>
      </c>
      <c r="AD746">
        <v>2</v>
      </c>
      <c r="AE746">
        <v>1</v>
      </c>
      <c r="AF746">
        <v>3</v>
      </c>
      <c r="AG746" t="s">
        <v>182</v>
      </c>
      <c r="AH746" t="s">
        <v>182</v>
      </c>
      <c r="AI746" t="s">
        <v>182</v>
      </c>
      <c r="AJ746">
        <v>2</v>
      </c>
      <c r="AK746" t="s">
        <v>182</v>
      </c>
      <c r="AL746" t="s">
        <v>182</v>
      </c>
      <c r="AM746" t="s">
        <v>182</v>
      </c>
      <c r="AN746" t="s">
        <v>182</v>
      </c>
      <c r="AO746" t="b">
        <v>1</v>
      </c>
      <c r="AQ746" s="10">
        <f t="shared" si="22"/>
        <v>60543703.504999995</v>
      </c>
      <c r="AR746" s="10">
        <f t="shared" si="23"/>
        <v>7765388.0582499998</v>
      </c>
    </row>
    <row r="747" spans="1:44" x14ac:dyDescent="0.3">
      <c r="A747">
        <v>746</v>
      </c>
      <c r="B747">
        <v>11</v>
      </c>
      <c r="C747">
        <v>1</v>
      </c>
      <c r="D747">
        <v>30</v>
      </c>
      <c r="E747">
        <v>0.5</v>
      </c>
      <c r="F747">
        <v>263290.98259999999</v>
      </c>
      <c r="G747">
        <v>2019207</v>
      </c>
      <c r="H747">
        <v>24060</v>
      </c>
      <c r="I747">
        <v>1019</v>
      </c>
      <c r="J747" t="s">
        <v>180</v>
      </c>
      <c r="K747" t="s">
        <v>181</v>
      </c>
      <c r="L747" t="s">
        <v>180</v>
      </c>
      <c r="M747">
        <v>126417</v>
      </c>
      <c r="N747">
        <v>1</v>
      </c>
      <c r="O747">
        <v>54</v>
      </c>
      <c r="P747">
        <v>270</v>
      </c>
      <c r="Q747">
        <v>30</v>
      </c>
      <c r="R747">
        <v>7</v>
      </c>
      <c r="S747">
        <v>1</v>
      </c>
      <c r="T747" t="s">
        <v>182</v>
      </c>
      <c r="U747" t="s">
        <v>182</v>
      </c>
      <c r="V747" t="s">
        <v>7</v>
      </c>
      <c r="W747" t="s">
        <v>182</v>
      </c>
      <c r="X747">
        <v>1</v>
      </c>
      <c r="Y747" t="s">
        <v>182</v>
      </c>
      <c r="Z747" t="s">
        <v>182</v>
      </c>
      <c r="AA747">
        <v>1.7999999999999999E-2</v>
      </c>
      <c r="AB747" t="s">
        <v>182</v>
      </c>
      <c r="AC747">
        <v>55</v>
      </c>
      <c r="AD747">
        <v>2</v>
      </c>
      <c r="AE747">
        <v>1</v>
      </c>
      <c r="AF747">
        <v>1</v>
      </c>
      <c r="AG747" t="s">
        <v>182</v>
      </c>
      <c r="AH747" t="s">
        <v>182</v>
      </c>
      <c r="AI747" t="s">
        <v>182</v>
      </c>
      <c r="AJ747">
        <v>1</v>
      </c>
      <c r="AK747" t="s">
        <v>182</v>
      </c>
      <c r="AL747" t="s">
        <v>182</v>
      </c>
      <c r="AM747" t="s">
        <v>182</v>
      </c>
      <c r="AN747" t="s">
        <v>182</v>
      </c>
      <c r="AO747" t="b">
        <v>1</v>
      </c>
      <c r="AQ747" s="10">
        <f t="shared" si="22"/>
        <v>71088565.302000001</v>
      </c>
      <c r="AR747" s="10">
        <f t="shared" si="23"/>
        <v>7898729.4780000001</v>
      </c>
    </row>
    <row r="748" spans="1:44" x14ac:dyDescent="0.3">
      <c r="A748">
        <v>747</v>
      </c>
      <c r="B748">
        <v>11</v>
      </c>
      <c r="C748">
        <v>1</v>
      </c>
      <c r="D748">
        <v>30</v>
      </c>
      <c r="E748">
        <v>0.5</v>
      </c>
      <c r="F748">
        <v>263290.98259999999</v>
      </c>
      <c r="G748">
        <v>2019207</v>
      </c>
      <c r="H748">
        <v>24061</v>
      </c>
      <c r="I748">
        <v>1019</v>
      </c>
      <c r="J748" t="s">
        <v>180</v>
      </c>
      <c r="K748" t="s">
        <v>181</v>
      </c>
      <c r="L748" t="s">
        <v>180</v>
      </c>
      <c r="M748">
        <v>126417</v>
      </c>
      <c r="N748">
        <v>1</v>
      </c>
      <c r="O748">
        <v>8</v>
      </c>
      <c r="P748">
        <v>238</v>
      </c>
      <c r="Q748">
        <v>30</v>
      </c>
      <c r="R748">
        <v>7</v>
      </c>
      <c r="S748">
        <v>2</v>
      </c>
      <c r="T748" t="s">
        <v>182</v>
      </c>
      <c r="U748" t="s">
        <v>182</v>
      </c>
      <c r="V748" t="s">
        <v>7</v>
      </c>
      <c r="W748" t="s">
        <v>182</v>
      </c>
      <c r="X748">
        <v>4</v>
      </c>
      <c r="Y748" t="s">
        <v>182</v>
      </c>
      <c r="Z748" t="s">
        <v>182</v>
      </c>
      <c r="AA748" s="47">
        <v>1.9999999999999999E-6</v>
      </c>
      <c r="AB748" t="s">
        <v>182</v>
      </c>
      <c r="AC748">
        <v>56</v>
      </c>
      <c r="AD748">
        <v>2</v>
      </c>
      <c r="AE748">
        <v>1</v>
      </c>
      <c r="AF748">
        <v>1</v>
      </c>
      <c r="AG748" t="s">
        <v>182</v>
      </c>
      <c r="AH748" t="s">
        <v>182</v>
      </c>
      <c r="AI748" t="s">
        <v>182</v>
      </c>
      <c r="AJ748">
        <v>1</v>
      </c>
      <c r="AK748" t="s">
        <v>182</v>
      </c>
      <c r="AL748" t="s">
        <v>182</v>
      </c>
      <c r="AM748" t="s">
        <v>182</v>
      </c>
      <c r="AN748" t="s">
        <v>182</v>
      </c>
      <c r="AO748" t="b">
        <v>1</v>
      </c>
      <c r="AQ748" s="10">
        <f t="shared" si="22"/>
        <v>62663253.858799994</v>
      </c>
      <c r="AR748" s="10">
        <f t="shared" si="23"/>
        <v>7898729.4780000001</v>
      </c>
    </row>
    <row r="749" spans="1:44" x14ac:dyDescent="0.3">
      <c r="A749">
        <v>748</v>
      </c>
      <c r="B749">
        <v>11</v>
      </c>
      <c r="C749">
        <v>1</v>
      </c>
      <c r="D749">
        <v>30</v>
      </c>
      <c r="E749">
        <v>0.5</v>
      </c>
      <c r="F749">
        <v>263290.98259999999</v>
      </c>
      <c r="G749">
        <v>2019207</v>
      </c>
      <c r="H749">
        <v>24061</v>
      </c>
      <c r="I749">
        <v>1019</v>
      </c>
      <c r="J749" t="s">
        <v>180</v>
      </c>
      <c r="K749" t="s">
        <v>181</v>
      </c>
      <c r="L749" t="s">
        <v>180</v>
      </c>
      <c r="M749">
        <v>126417</v>
      </c>
      <c r="N749">
        <v>1</v>
      </c>
      <c r="O749">
        <v>42</v>
      </c>
      <c r="P749">
        <v>267</v>
      </c>
      <c r="Q749">
        <v>30</v>
      </c>
      <c r="R749">
        <v>5</v>
      </c>
      <c r="S749">
        <v>1</v>
      </c>
      <c r="T749" t="s">
        <v>182</v>
      </c>
      <c r="U749" t="s">
        <v>182</v>
      </c>
      <c r="V749" t="s">
        <v>7</v>
      </c>
      <c r="W749" t="s">
        <v>182</v>
      </c>
      <c r="X749">
        <v>4</v>
      </c>
      <c r="Y749" t="s">
        <v>182</v>
      </c>
      <c r="Z749" t="s">
        <v>182</v>
      </c>
      <c r="AA749" s="47">
        <v>3.9999999999999998E-6</v>
      </c>
      <c r="AB749" t="s">
        <v>182</v>
      </c>
      <c r="AC749">
        <v>56</v>
      </c>
      <c r="AD749">
        <v>2</v>
      </c>
      <c r="AE749">
        <v>1</v>
      </c>
      <c r="AF749">
        <v>1</v>
      </c>
      <c r="AG749" t="s">
        <v>182</v>
      </c>
      <c r="AH749" t="s">
        <v>182</v>
      </c>
      <c r="AI749" t="s">
        <v>182</v>
      </c>
      <c r="AJ749">
        <v>1</v>
      </c>
      <c r="AK749" t="s">
        <v>182</v>
      </c>
      <c r="AL749" t="s">
        <v>182</v>
      </c>
      <c r="AM749" t="s">
        <v>182</v>
      </c>
      <c r="AN749" t="s">
        <v>182</v>
      </c>
      <c r="AO749" t="b">
        <v>1</v>
      </c>
      <c r="AQ749" s="10">
        <f t="shared" si="22"/>
        <v>70298692.354199991</v>
      </c>
      <c r="AR749" s="10">
        <f t="shared" si="23"/>
        <v>7898729.4780000001</v>
      </c>
    </row>
    <row r="750" spans="1:44" x14ac:dyDescent="0.3">
      <c r="A750">
        <v>749</v>
      </c>
      <c r="B750">
        <v>11</v>
      </c>
      <c r="C750">
        <v>1</v>
      </c>
      <c r="D750">
        <v>30</v>
      </c>
      <c r="E750">
        <v>0.5</v>
      </c>
      <c r="F750">
        <v>263290.98259999999</v>
      </c>
      <c r="G750">
        <v>2019207</v>
      </c>
      <c r="H750">
        <v>24066</v>
      </c>
      <c r="I750">
        <v>1019</v>
      </c>
      <c r="J750" t="s">
        <v>180</v>
      </c>
      <c r="K750" t="s">
        <v>181</v>
      </c>
      <c r="L750" t="s">
        <v>180</v>
      </c>
      <c r="M750">
        <v>126417</v>
      </c>
      <c r="N750">
        <v>1</v>
      </c>
      <c r="O750">
        <v>7</v>
      </c>
      <c r="P750">
        <v>201</v>
      </c>
      <c r="Q750">
        <v>30</v>
      </c>
      <c r="R750">
        <v>9</v>
      </c>
      <c r="S750">
        <v>2</v>
      </c>
      <c r="T750" t="s">
        <v>182</v>
      </c>
      <c r="U750" t="s">
        <v>182</v>
      </c>
      <c r="V750" t="s">
        <v>7</v>
      </c>
      <c r="W750" t="s">
        <v>182</v>
      </c>
      <c r="X750">
        <v>3</v>
      </c>
      <c r="Y750" t="s">
        <v>182</v>
      </c>
      <c r="Z750" t="s">
        <v>182</v>
      </c>
      <c r="AA750" t="s">
        <v>182</v>
      </c>
      <c r="AB750" t="s">
        <v>182</v>
      </c>
      <c r="AC750">
        <v>58</v>
      </c>
      <c r="AD750">
        <v>2</v>
      </c>
      <c r="AE750">
        <v>1</v>
      </c>
      <c r="AF750">
        <v>2</v>
      </c>
      <c r="AG750" t="s">
        <v>182</v>
      </c>
      <c r="AH750" t="s">
        <v>182</v>
      </c>
      <c r="AI750" t="s">
        <v>182</v>
      </c>
      <c r="AJ750">
        <v>1</v>
      </c>
      <c r="AK750" t="s">
        <v>182</v>
      </c>
      <c r="AL750" t="s">
        <v>182</v>
      </c>
      <c r="AM750" t="s">
        <v>182</v>
      </c>
      <c r="AN750" t="s">
        <v>182</v>
      </c>
      <c r="AO750" t="b">
        <v>1</v>
      </c>
      <c r="AQ750" s="10">
        <f t="shared" si="22"/>
        <v>52921487.502599999</v>
      </c>
      <c r="AR750" s="10">
        <f t="shared" si="23"/>
        <v>7898729.4780000001</v>
      </c>
    </row>
    <row r="751" spans="1:44" x14ac:dyDescent="0.3">
      <c r="A751">
        <v>750</v>
      </c>
      <c r="B751">
        <v>11</v>
      </c>
      <c r="C751">
        <v>1</v>
      </c>
      <c r="D751">
        <v>30</v>
      </c>
      <c r="E751">
        <v>0.5</v>
      </c>
      <c r="F751">
        <v>263290.98259999999</v>
      </c>
      <c r="G751">
        <v>2019207</v>
      </c>
      <c r="H751">
        <v>24066</v>
      </c>
      <c r="I751">
        <v>1019</v>
      </c>
      <c r="J751" t="s">
        <v>180</v>
      </c>
      <c r="K751" t="s">
        <v>181</v>
      </c>
      <c r="L751" t="s">
        <v>180</v>
      </c>
      <c r="M751">
        <v>126417</v>
      </c>
      <c r="N751">
        <v>1</v>
      </c>
      <c r="O751">
        <v>12</v>
      </c>
      <c r="P751">
        <v>234</v>
      </c>
      <c r="Q751">
        <v>30</v>
      </c>
      <c r="R751">
        <v>11</v>
      </c>
      <c r="S751">
        <v>1</v>
      </c>
      <c r="T751" t="s">
        <v>182</v>
      </c>
      <c r="U751" t="s">
        <v>182</v>
      </c>
      <c r="V751" t="s">
        <v>7</v>
      </c>
      <c r="W751" t="s">
        <v>182</v>
      </c>
      <c r="X751">
        <v>3</v>
      </c>
      <c r="Y751" t="s">
        <v>182</v>
      </c>
      <c r="Z751" t="s">
        <v>182</v>
      </c>
      <c r="AA751" t="s">
        <v>182</v>
      </c>
      <c r="AB751" t="s">
        <v>182</v>
      </c>
      <c r="AC751">
        <v>58</v>
      </c>
      <c r="AD751">
        <v>2</v>
      </c>
      <c r="AE751">
        <v>1</v>
      </c>
      <c r="AF751">
        <v>2</v>
      </c>
      <c r="AG751" t="s">
        <v>182</v>
      </c>
      <c r="AH751" t="s">
        <v>182</v>
      </c>
      <c r="AI751" t="s">
        <v>182</v>
      </c>
      <c r="AJ751">
        <v>2</v>
      </c>
      <c r="AK751" t="s">
        <v>182</v>
      </c>
      <c r="AL751" t="s">
        <v>182</v>
      </c>
      <c r="AM751" t="s">
        <v>182</v>
      </c>
      <c r="AN751" t="s">
        <v>182</v>
      </c>
      <c r="AO751" t="b">
        <v>1</v>
      </c>
      <c r="AQ751" s="10">
        <f t="shared" si="22"/>
        <v>61610089.928399995</v>
      </c>
      <c r="AR751" s="10">
        <f t="shared" si="23"/>
        <v>7898729.4780000001</v>
      </c>
    </row>
    <row r="752" spans="1:44" x14ac:dyDescent="0.3">
      <c r="A752">
        <v>751</v>
      </c>
      <c r="B752">
        <v>11</v>
      </c>
      <c r="C752">
        <v>1</v>
      </c>
      <c r="D752">
        <v>30</v>
      </c>
      <c r="E752">
        <v>0.5</v>
      </c>
      <c r="F752">
        <v>263290.98259999999</v>
      </c>
      <c r="G752">
        <v>2019207</v>
      </c>
      <c r="H752">
        <v>24067</v>
      </c>
      <c r="I752">
        <v>1019</v>
      </c>
      <c r="J752" t="s">
        <v>180</v>
      </c>
      <c r="K752" t="s">
        <v>181</v>
      </c>
      <c r="L752" t="s">
        <v>180</v>
      </c>
      <c r="M752">
        <v>126417</v>
      </c>
      <c r="N752">
        <v>1</v>
      </c>
      <c r="O752">
        <v>9</v>
      </c>
      <c r="P752">
        <v>269</v>
      </c>
      <c r="Q752">
        <v>30</v>
      </c>
      <c r="R752">
        <v>5</v>
      </c>
      <c r="S752">
        <v>1</v>
      </c>
      <c r="T752" t="s">
        <v>182</v>
      </c>
      <c r="U752" t="s">
        <v>182</v>
      </c>
      <c r="V752" t="s">
        <v>7</v>
      </c>
      <c r="W752" t="s">
        <v>182</v>
      </c>
      <c r="X752">
        <v>3</v>
      </c>
      <c r="Y752" t="s">
        <v>182</v>
      </c>
      <c r="Z752" t="s">
        <v>182</v>
      </c>
      <c r="AA752" t="s">
        <v>182</v>
      </c>
      <c r="AB752" t="s">
        <v>182</v>
      </c>
      <c r="AC752">
        <v>57</v>
      </c>
      <c r="AD752">
        <v>2</v>
      </c>
      <c r="AE752">
        <v>1</v>
      </c>
      <c r="AF752">
        <v>3</v>
      </c>
      <c r="AG752" t="s">
        <v>182</v>
      </c>
      <c r="AH752" t="s">
        <v>182</v>
      </c>
      <c r="AI752" t="s">
        <v>182</v>
      </c>
      <c r="AJ752">
        <v>1</v>
      </c>
      <c r="AK752" t="s">
        <v>182</v>
      </c>
      <c r="AL752" t="s">
        <v>182</v>
      </c>
      <c r="AM752" t="s">
        <v>182</v>
      </c>
      <c r="AN752" t="s">
        <v>182</v>
      </c>
      <c r="AO752" t="b">
        <v>1</v>
      </c>
      <c r="AQ752" s="10">
        <f t="shared" si="22"/>
        <v>70825274.319399998</v>
      </c>
      <c r="AR752" s="10">
        <f t="shared" si="23"/>
        <v>7898729.4780000001</v>
      </c>
    </row>
    <row r="753" spans="1:44" x14ac:dyDescent="0.3">
      <c r="A753">
        <v>752</v>
      </c>
      <c r="B753">
        <v>11</v>
      </c>
      <c r="C753">
        <v>1</v>
      </c>
      <c r="D753">
        <v>30</v>
      </c>
      <c r="E753">
        <v>0.5</v>
      </c>
      <c r="F753">
        <v>263290.98259999999</v>
      </c>
      <c r="G753">
        <v>2019207</v>
      </c>
      <c r="H753">
        <v>24067</v>
      </c>
      <c r="I753">
        <v>1019</v>
      </c>
      <c r="J753" t="s">
        <v>180</v>
      </c>
      <c r="K753" t="s">
        <v>181</v>
      </c>
      <c r="L753" t="s">
        <v>180</v>
      </c>
      <c r="M753">
        <v>126417</v>
      </c>
      <c r="N753">
        <v>1</v>
      </c>
      <c r="O753">
        <v>27</v>
      </c>
      <c r="P753">
        <v>230</v>
      </c>
      <c r="Q753">
        <v>30</v>
      </c>
      <c r="R753">
        <v>8</v>
      </c>
      <c r="S753">
        <v>1</v>
      </c>
      <c r="T753" t="s">
        <v>182</v>
      </c>
      <c r="U753" t="s">
        <v>182</v>
      </c>
      <c r="V753" t="s">
        <v>7</v>
      </c>
      <c r="W753" t="s">
        <v>182</v>
      </c>
      <c r="X753">
        <v>2</v>
      </c>
      <c r="Y753" t="s">
        <v>182</v>
      </c>
      <c r="Z753" t="s">
        <v>182</v>
      </c>
      <c r="AA753">
        <v>8.0000000000000002E-3</v>
      </c>
      <c r="AB753" t="s">
        <v>182</v>
      </c>
      <c r="AC753">
        <v>56</v>
      </c>
      <c r="AD753">
        <v>2</v>
      </c>
      <c r="AE753">
        <v>1</v>
      </c>
      <c r="AF753">
        <v>2</v>
      </c>
      <c r="AG753" t="s">
        <v>182</v>
      </c>
      <c r="AH753" t="s">
        <v>182</v>
      </c>
      <c r="AI753" t="s">
        <v>182</v>
      </c>
      <c r="AJ753">
        <v>1</v>
      </c>
      <c r="AK753" t="s">
        <v>182</v>
      </c>
      <c r="AL753" t="s">
        <v>182</v>
      </c>
      <c r="AM753" t="s">
        <v>182</v>
      </c>
      <c r="AN753" t="s">
        <v>182</v>
      </c>
      <c r="AO753" t="b">
        <v>1</v>
      </c>
      <c r="AQ753" s="10">
        <f t="shared" si="22"/>
        <v>60556925.997999996</v>
      </c>
      <c r="AR753" s="10">
        <f t="shared" si="23"/>
        <v>7898729.4780000001</v>
      </c>
    </row>
    <row r="754" spans="1:44" x14ac:dyDescent="0.3">
      <c r="A754">
        <v>753</v>
      </c>
      <c r="B754">
        <v>11</v>
      </c>
      <c r="C754">
        <v>1</v>
      </c>
      <c r="D754">
        <v>30</v>
      </c>
      <c r="E754">
        <v>0.5</v>
      </c>
      <c r="F754">
        <v>263290.98259999999</v>
      </c>
      <c r="G754">
        <v>2019207</v>
      </c>
      <c r="H754">
        <v>24067</v>
      </c>
      <c r="I754">
        <v>1019</v>
      </c>
      <c r="J754" t="s">
        <v>180</v>
      </c>
      <c r="K754" t="s">
        <v>181</v>
      </c>
      <c r="L754" t="s">
        <v>180</v>
      </c>
      <c r="M754">
        <v>126417</v>
      </c>
      <c r="N754">
        <v>1</v>
      </c>
      <c r="O754">
        <v>58</v>
      </c>
      <c r="P754">
        <v>258</v>
      </c>
      <c r="Q754">
        <v>30</v>
      </c>
      <c r="R754">
        <v>5</v>
      </c>
      <c r="S754">
        <v>1</v>
      </c>
      <c r="T754" t="s">
        <v>182</v>
      </c>
      <c r="U754" t="s">
        <v>182</v>
      </c>
      <c r="V754" t="s">
        <v>7</v>
      </c>
      <c r="W754" t="s">
        <v>182</v>
      </c>
      <c r="X754">
        <v>3</v>
      </c>
      <c r="Y754" t="s">
        <v>182</v>
      </c>
      <c r="Z754" t="s">
        <v>182</v>
      </c>
      <c r="AA754" t="s">
        <v>182</v>
      </c>
      <c r="AB754" t="s">
        <v>182</v>
      </c>
      <c r="AC754">
        <v>57</v>
      </c>
      <c r="AD754">
        <v>2</v>
      </c>
      <c r="AE754">
        <v>1</v>
      </c>
      <c r="AF754">
        <v>3</v>
      </c>
      <c r="AG754" t="s">
        <v>182</v>
      </c>
      <c r="AH754" t="s">
        <v>182</v>
      </c>
      <c r="AI754" t="s">
        <v>182</v>
      </c>
      <c r="AJ754">
        <v>1</v>
      </c>
      <c r="AK754" t="s">
        <v>182</v>
      </c>
      <c r="AL754" t="s">
        <v>182</v>
      </c>
      <c r="AM754" t="s">
        <v>182</v>
      </c>
      <c r="AN754" t="s">
        <v>182</v>
      </c>
      <c r="AO754" t="b">
        <v>1</v>
      </c>
      <c r="AQ754" s="10">
        <f t="shared" si="22"/>
        <v>67929073.510800004</v>
      </c>
      <c r="AR754" s="10">
        <f t="shared" si="23"/>
        <v>7898729.4780000001</v>
      </c>
    </row>
    <row r="755" spans="1:44" x14ac:dyDescent="0.3">
      <c r="A755">
        <v>754</v>
      </c>
      <c r="B755">
        <v>11</v>
      </c>
      <c r="C755">
        <v>1</v>
      </c>
      <c r="D755">
        <v>30</v>
      </c>
      <c r="E755">
        <v>0.5</v>
      </c>
      <c r="F755">
        <v>263290.98259999999</v>
      </c>
      <c r="G755">
        <v>2019207</v>
      </c>
      <c r="H755">
        <v>24067</v>
      </c>
      <c r="I755">
        <v>1019</v>
      </c>
      <c r="J755" t="s">
        <v>180</v>
      </c>
      <c r="K755" t="s">
        <v>181</v>
      </c>
      <c r="L755" t="s">
        <v>180</v>
      </c>
      <c r="M755">
        <v>126417</v>
      </c>
      <c r="N755">
        <v>1</v>
      </c>
      <c r="O755">
        <v>61</v>
      </c>
      <c r="P755">
        <v>208</v>
      </c>
      <c r="Q755">
        <v>30</v>
      </c>
      <c r="R755">
        <v>5</v>
      </c>
      <c r="S755">
        <v>1</v>
      </c>
      <c r="T755" t="s">
        <v>182</v>
      </c>
      <c r="U755" t="s">
        <v>182</v>
      </c>
      <c r="V755" t="s">
        <v>7</v>
      </c>
      <c r="W755" t="s">
        <v>182</v>
      </c>
      <c r="X755">
        <v>3</v>
      </c>
      <c r="Y755" t="s">
        <v>182</v>
      </c>
      <c r="Z755" t="s">
        <v>182</v>
      </c>
      <c r="AA755" t="s">
        <v>182</v>
      </c>
      <c r="AB755" t="s">
        <v>182</v>
      </c>
      <c r="AC755">
        <v>57</v>
      </c>
      <c r="AD755">
        <v>2</v>
      </c>
      <c r="AE755">
        <v>1</v>
      </c>
      <c r="AF755">
        <v>3</v>
      </c>
      <c r="AG755" t="s">
        <v>182</v>
      </c>
      <c r="AH755" t="s">
        <v>182</v>
      </c>
      <c r="AI755" t="s">
        <v>182</v>
      </c>
      <c r="AJ755">
        <v>1</v>
      </c>
      <c r="AK755" t="s">
        <v>182</v>
      </c>
      <c r="AL755" t="s">
        <v>182</v>
      </c>
      <c r="AM755" t="s">
        <v>182</v>
      </c>
      <c r="AN755" t="s">
        <v>182</v>
      </c>
      <c r="AO755" t="b">
        <v>1</v>
      </c>
      <c r="AQ755" s="10">
        <f t="shared" si="22"/>
        <v>54764524.380799994</v>
      </c>
      <c r="AR755" s="10">
        <f t="shared" si="23"/>
        <v>7898729.4780000001</v>
      </c>
    </row>
    <row r="756" spans="1:44" x14ac:dyDescent="0.3">
      <c r="A756">
        <v>755</v>
      </c>
      <c r="B756">
        <v>11</v>
      </c>
      <c r="C756">
        <v>1</v>
      </c>
      <c r="D756">
        <v>30</v>
      </c>
      <c r="E756">
        <v>0.5</v>
      </c>
      <c r="F756">
        <v>263290.98259999999</v>
      </c>
      <c r="G756">
        <v>2019207</v>
      </c>
      <c r="H756">
        <v>24067</v>
      </c>
      <c r="I756">
        <v>1019</v>
      </c>
      <c r="J756" t="s">
        <v>180</v>
      </c>
      <c r="K756" t="s">
        <v>181</v>
      </c>
      <c r="L756" t="s">
        <v>180</v>
      </c>
      <c r="M756">
        <v>126417</v>
      </c>
      <c r="N756">
        <v>1</v>
      </c>
      <c r="O756">
        <v>83</v>
      </c>
      <c r="P756">
        <v>239</v>
      </c>
      <c r="Q756">
        <v>30</v>
      </c>
      <c r="R756">
        <v>8</v>
      </c>
      <c r="S756">
        <v>1</v>
      </c>
      <c r="T756" t="s">
        <v>182</v>
      </c>
      <c r="U756" t="s">
        <v>182</v>
      </c>
      <c r="V756" t="s">
        <v>7</v>
      </c>
      <c r="W756" t="s">
        <v>182</v>
      </c>
      <c r="X756">
        <v>2</v>
      </c>
      <c r="Y756" t="s">
        <v>182</v>
      </c>
      <c r="Z756" t="s">
        <v>182</v>
      </c>
      <c r="AA756">
        <v>8.0000000000000002E-3</v>
      </c>
      <c r="AB756" t="s">
        <v>182</v>
      </c>
      <c r="AC756">
        <v>56</v>
      </c>
      <c r="AD756">
        <v>2</v>
      </c>
      <c r="AE756">
        <v>1</v>
      </c>
      <c r="AF756">
        <v>2</v>
      </c>
      <c r="AG756" t="s">
        <v>182</v>
      </c>
      <c r="AH756" t="s">
        <v>182</v>
      </c>
      <c r="AI756" t="s">
        <v>182</v>
      </c>
      <c r="AJ756">
        <v>1</v>
      </c>
      <c r="AK756" t="s">
        <v>182</v>
      </c>
      <c r="AL756" t="s">
        <v>182</v>
      </c>
      <c r="AM756" t="s">
        <v>182</v>
      </c>
      <c r="AN756" t="s">
        <v>182</v>
      </c>
      <c r="AO756" t="b">
        <v>1</v>
      </c>
      <c r="AQ756" s="10">
        <f t="shared" si="22"/>
        <v>62926544.841399997</v>
      </c>
      <c r="AR756" s="10">
        <f t="shared" si="23"/>
        <v>7898729.4780000001</v>
      </c>
    </row>
    <row r="757" spans="1:44" x14ac:dyDescent="0.3">
      <c r="A757">
        <v>756</v>
      </c>
      <c r="B757">
        <v>11</v>
      </c>
      <c r="C757">
        <v>1</v>
      </c>
      <c r="D757">
        <v>30</v>
      </c>
      <c r="E757">
        <v>0.5</v>
      </c>
      <c r="F757">
        <v>263290.98259999999</v>
      </c>
      <c r="G757">
        <v>2019207</v>
      </c>
      <c r="H757">
        <v>24067</v>
      </c>
      <c r="I757">
        <v>1019</v>
      </c>
      <c r="J757" t="s">
        <v>180</v>
      </c>
      <c r="K757" t="s">
        <v>181</v>
      </c>
      <c r="L757" t="s">
        <v>180</v>
      </c>
      <c r="M757">
        <v>126417</v>
      </c>
      <c r="N757">
        <v>1</v>
      </c>
      <c r="O757">
        <v>93</v>
      </c>
      <c r="P757">
        <v>208</v>
      </c>
      <c r="Q757">
        <v>30</v>
      </c>
      <c r="R757">
        <v>8</v>
      </c>
      <c r="S757">
        <v>1</v>
      </c>
      <c r="T757" t="s">
        <v>182</v>
      </c>
      <c r="U757" t="s">
        <v>182</v>
      </c>
      <c r="V757" t="s">
        <v>7</v>
      </c>
      <c r="W757" t="s">
        <v>182</v>
      </c>
      <c r="X757">
        <v>2</v>
      </c>
      <c r="Y757" t="s">
        <v>182</v>
      </c>
      <c r="Z757" t="s">
        <v>182</v>
      </c>
      <c r="AA757">
        <v>8.0000000000000002E-3</v>
      </c>
      <c r="AB757" t="s">
        <v>182</v>
      </c>
      <c r="AC757">
        <v>56</v>
      </c>
      <c r="AD757">
        <v>2</v>
      </c>
      <c r="AE757">
        <v>1</v>
      </c>
      <c r="AF757">
        <v>2</v>
      </c>
      <c r="AG757" t="s">
        <v>182</v>
      </c>
      <c r="AH757" t="s">
        <v>182</v>
      </c>
      <c r="AI757" t="s">
        <v>182</v>
      </c>
      <c r="AJ757">
        <v>1</v>
      </c>
      <c r="AK757" t="s">
        <v>182</v>
      </c>
      <c r="AL757" t="s">
        <v>182</v>
      </c>
      <c r="AM757" t="s">
        <v>182</v>
      </c>
      <c r="AN757" t="s">
        <v>182</v>
      </c>
      <c r="AO757" t="b">
        <v>1</v>
      </c>
      <c r="AQ757" s="10">
        <f t="shared" si="22"/>
        <v>54764524.380799994</v>
      </c>
      <c r="AR757" s="10">
        <f t="shared" si="23"/>
        <v>7898729.4780000001</v>
      </c>
    </row>
    <row r="758" spans="1:44" x14ac:dyDescent="0.3">
      <c r="A758">
        <v>757</v>
      </c>
      <c r="B758">
        <v>11</v>
      </c>
      <c r="C758">
        <v>1</v>
      </c>
      <c r="D758">
        <v>30</v>
      </c>
      <c r="E758">
        <v>0.5</v>
      </c>
      <c r="F758">
        <v>263290.98259999999</v>
      </c>
      <c r="G758">
        <v>2019207</v>
      </c>
      <c r="H758">
        <v>24070</v>
      </c>
      <c r="I758">
        <v>1019</v>
      </c>
      <c r="J758" t="s">
        <v>180</v>
      </c>
      <c r="K758" t="s">
        <v>181</v>
      </c>
      <c r="L758" t="s">
        <v>180</v>
      </c>
      <c r="M758">
        <v>126417</v>
      </c>
      <c r="N758">
        <v>1</v>
      </c>
      <c r="O758">
        <v>22</v>
      </c>
      <c r="P758">
        <v>196</v>
      </c>
      <c r="Q758">
        <v>30</v>
      </c>
      <c r="R758">
        <v>6</v>
      </c>
      <c r="S758">
        <v>1</v>
      </c>
      <c r="T758" t="s">
        <v>182</v>
      </c>
      <c r="U758" t="s">
        <v>182</v>
      </c>
      <c r="V758" t="s">
        <v>7</v>
      </c>
      <c r="W758" t="s">
        <v>182</v>
      </c>
      <c r="X758">
        <v>2</v>
      </c>
      <c r="Y758" t="s">
        <v>182</v>
      </c>
      <c r="Z758" t="s">
        <v>182</v>
      </c>
      <c r="AA758" t="s">
        <v>182</v>
      </c>
      <c r="AB758" t="s">
        <v>182</v>
      </c>
      <c r="AC758">
        <v>56</v>
      </c>
      <c r="AD758">
        <v>2</v>
      </c>
      <c r="AE758">
        <v>1</v>
      </c>
      <c r="AF758">
        <v>2</v>
      </c>
      <c r="AG758" t="s">
        <v>182</v>
      </c>
      <c r="AH758" t="s">
        <v>182</v>
      </c>
      <c r="AI758" t="s">
        <v>182</v>
      </c>
      <c r="AJ758">
        <v>2</v>
      </c>
      <c r="AK758" t="s">
        <v>182</v>
      </c>
      <c r="AL758" t="s">
        <v>182</v>
      </c>
      <c r="AM758" t="s">
        <v>182</v>
      </c>
      <c r="AN758" t="s">
        <v>182</v>
      </c>
      <c r="AO758" t="b">
        <v>1</v>
      </c>
      <c r="AQ758" s="10">
        <f t="shared" si="22"/>
        <v>51605032.589599997</v>
      </c>
      <c r="AR758" s="10">
        <f t="shared" si="23"/>
        <v>7898729.4780000001</v>
      </c>
    </row>
    <row r="759" spans="1:44" x14ac:dyDescent="0.3">
      <c r="A759">
        <v>758</v>
      </c>
      <c r="B759">
        <v>11</v>
      </c>
      <c r="C759">
        <v>1</v>
      </c>
      <c r="D759">
        <v>30</v>
      </c>
      <c r="E759">
        <v>0.5</v>
      </c>
      <c r="F759">
        <v>263290.98259999999</v>
      </c>
      <c r="G759">
        <v>2019207</v>
      </c>
      <c r="H759">
        <v>24073</v>
      </c>
      <c r="I759">
        <v>1019</v>
      </c>
      <c r="J759" t="s">
        <v>180</v>
      </c>
      <c r="K759" t="s">
        <v>181</v>
      </c>
      <c r="L759" t="s">
        <v>180</v>
      </c>
      <c r="M759">
        <v>126417</v>
      </c>
      <c r="N759">
        <v>1</v>
      </c>
      <c r="O759">
        <v>8</v>
      </c>
      <c r="P759">
        <v>221</v>
      </c>
      <c r="Q759">
        <v>30</v>
      </c>
      <c r="R759">
        <v>9</v>
      </c>
      <c r="S759">
        <v>2</v>
      </c>
      <c r="T759" t="s">
        <v>182</v>
      </c>
      <c r="U759" t="s">
        <v>182</v>
      </c>
      <c r="V759" t="s">
        <v>7</v>
      </c>
      <c r="W759" t="s">
        <v>182</v>
      </c>
      <c r="X759">
        <v>3</v>
      </c>
      <c r="Y759" t="s">
        <v>182</v>
      </c>
      <c r="Z759" t="s">
        <v>182</v>
      </c>
      <c r="AA759">
        <v>6.0000000000000001E-3</v>
      </c>
      <c r="AB759" t="s">
        <v>182</v>
      </c>
      <c r="AC759">
        <v>57</v>
      </c>
      <c r="AD759">
        <v>2</v>
      </c>
      <c r="AE759">
        <v>1</v>
      </c>
      <c r="AF759">
        <v>1</v>
      </c>
      <c r="AG759" t="s">
        <v>182</v>
      </c>
      <c r="AH759" t="s">
        <v>182</v>
      </c>
      <c r="AI759" t="s">
        <v>182</v>
      </c>
      <c r="AJ759">
        <v>2</v>
      </c>
      <c r="AK759" t="s">
        <v>182</v>
      </c>
      <c r="AL759" t="s">
        <v>182</v>
      </c>
      <c r="AM759" t="s">
        <v>182</v>
      </c>
      <c r="AN759" t="s">
        <v>182</v>
      </c>
      <c r="AO759" t="b">
        <v>1</v>
      </c>
      <c r="AQ759" s="10">
        <f t="shared" si="22"/>
        <v>58187307.154599994</v>
      </c>
      <c r="AR759" s="10">
        <f t="shared" si="23"/>
        <v>7898729.4780000001</v>
      </c>
    </row>
    <row r="760" spans="1:44" x14ac:dyDescent="0.3">
      <c r="A760">
        <v>759</v>
      </c>
      <c r="B760">
        <v>11</v>
      </c>
      <c r="C760">
        <v>1</v>
      </c>
      <c r="D760">
        <v>30</v>
      </c>
      <c r="E760">
        <v>0.5</v>
      </c>
      <c r="F760">
        <v>263290.98259999999</v>
      </c>
      <c r="G760">
        <v>2019207</v>
      </c>
      <c r="H760">
        <v>24073</v>
      </c>
      <c r="I760">
        <v>1019</v>
      </c>
      <c r="J760" t="s">
        <v>180</v>
      </c>
      <c r="K760" t="s">
        <v>181</v>
      </c>
      <c r="L760" t="s">
        <v>180</v>
      </c>
      <c r="M760">
        <v>126417</v>
      </c>
      <c r="N760">
        <v>1</v>
      </c>
      <c r="O760">
        <v>13</v>
      </c>
      <c r="P760">
        <v>234</v>
      </c>
      <c r="Q760">
        <v>30</v>
      </c>
      <c r="R760">
        <v>9</v>
      </c>
      <c r="S760">
        <v>1</v>
      </c>
      <c r="T760" t="s">
        <v>182</v>
      </c>
      <c r="U760" t="s">
        <v>182</v>
      </c>
      <c r="V760" t="s">
        <v>7</v>
      </c>
      <c r="W760" t="s">
        <v>182</v>
      </c>
      <c r="X760">
        <v>3</v>
      </c>
      <c r="Y760" t="s">
        <v>182</v>
      </c>
      <c r="Z760" t="s">
        <v>182</v>
      </c>
      <c r="AA760">
        <v>6.0000000000000001E-3</v>
      </c>
      <c r="AB760" t="s">
        <v>182</v>
      </c>
      <c r="AC760">
        <v>58</v>
      </c>
      <c r="AD760">
        <v>2</v>
      </c>
      <c r="AE760">
        <v>1</v>
      </c>
      <c r="AF760">
        <v>2</v>
      </c>
      <c r="AG760" t="s">
        <v>182</v>
      </c>
      <c r="AH760" t="s">
        <v>182</v>
      </c>
      <c r="AI760" t="s">
        <v>182</v>
      </c>
      <c r="AJ760">
        <v>2</v>
      </c>
      <c r="AK760" t="s">
        <v>182</v>
      </c>
      <c r="AL760" t="s">
        <v>182</v>
      </c>
      <c r="AM760" t="s">
        <v>182</v>
      </c>
      <c r="AN760" t="s">
        <v>182</v>
      </c>
      <c r="AO760" t="b">
        <v>1</v>
      </c>
      <c r="AQ760" s="10">
        <f t="shared" si="22"/>
        <v>61610089.928399995</v>
      </c>
      <c r="AR760" s="10">
        <f t="shared" si="23"/>
        <v>7898729.4780000001</v>
      </c>
    </row>
    <row r="761" spans="1:44" x14ac:dyDescent="0.3">
      <c r="A761">
        <v>760</v>
      </c>
      <c r="B761">
        <v>11</v>
      </c>
      <c r="C761">
        <v>1</v>
      </c>
      <c r="D761">
        <v>30</v>
      </c>
      <c r="E761">
        <v>0.5</v>
      </c>
      <c r="F761">
        <v>263290.98259999999</v>
      </c>
      <c r="G761">
        <v>2019207</v>
      </c>
      <c r="H761">
        <v>24073</v>
      </c>
      <c r="I761">
        <v>1019</v>
      </c>
      <c r="J761" t="s">
        <v>180</v>
      </c>
      <c r="K761" t="s">
        <v>181</v>
      </c>
      <c r="L761" t="s">
        <v>180</v>
      </c>
      <c r="M761">
        <v>126417</v>
      </c>
      <c r="N761">
        <v>1</v>
      </c>
      <c r="O761">
        <v>23</v>
      </c>
      <c r="P761">
        <v>219</v>
      </c>
      <c r="Q761">
        <v>30</v>
      </c>
      <c r="R761">
        <v>7</v>
      </c>
      <c r="S761">
        <v>2</v>
      </c>
      <c r="T761" t="s">
        <v>182</v>
      </c>
      <c r="U761" t="s">
        <v>182</v>
      </c>
      <c r="V761" t="s">
        <v>7</v>
      </c>
      <c r="W761" t="s">
        <v>182</v>
      </c>
      <c r="X761">
        <v>3</v>
      </c>
      <c r="Y761" t="s">
        <v>182</v>
      </c>
      <c r="Z761" t="s">
        <v>182</v>
      </c>
      <c r="AA761">
        <v>6.0000000000000001E-3</v>
      </c>
      <c r="AB761" t="s">
        <v>182</v>
      </c>
      <c r="AC761">
        <v>57</v>
      </c>
      <c r="AD761">
        <v>2</v>
      </c>
      <c r="AE761">
        <v>1</v>
      </c>
      <c r="AF761">
        <v>2</v>
      </c>
      <c r="AG761" t="s">
        <v>182</v>
      </c>
      <c r="AH761" t="s">
        <v>182</v>
      </c>
      <c r="AI761" t="s">
        <v>182</v>
      </c>
      <c r="AJ761">
        <v>2</v>
      </c>
      <c r="AK761" t="s">
        <v>182</v>
      </c>
      <c r="AL761" t="s">
        <v>182</v>
      </c>
      <c r="AM761" t="s">
        <v>182</v>
      </c>
      <c r="AN761" t="s">
        <v>182</v>
      </c>
      <c r="AO761" t="b">
        <v>1</v>
      </c>
      <c r="AQ761" s="10">
        <f t="shared" si="22"/>
        <v>57660725.189399995</v>
      </c>
      <c r="AR761" s="10">
        <f t="shared" si="23"/>
        <v>7898729.4780000001</v>
      </c>
    </row>
    <row r="762" spans="1:44" x14ac:dyDescent="0.3">
      <c r="A762">
        <v>761</v>
      </c>
      <c r="B762">
        <v>11</v>
      </c>
      <c r="C762">
        <v>1</v>
      </c>
      <c r="D762">
        <v>30</v>
      </c>
      <c r="E762">
        <v>0.5</v>
      </c>
      <c r="F762">
        <v>263290.98259999999</v>
      </c>
      <c r="G762">
        <v>2019207</v>
      </c>
      <c r="H762">
        <v>24074</v>
      </c>
      <c r="I762">
        <v>1019</v>
      </c>
      <c r="J762" t="s">
        <v>180</v>
      </c>
      <c r="K762" t="s">
        <v>181</v>
      </c>
      <c r="L762" t="s">
        <v>180</v>
      </c>
      <c r="M762">
        <v>126417</v>
      </c>
      <c r="N762">
        <v>1</v>
      </c>
      <c r="O762">
        <v>1</v>
      </c>
      <c r="P762">
        <v>251</v>
      </c>
      <c r="Q762">
        <v>30</v>
      </c>
      <c r="R762">
        <v>7</v>
      </c>
      <c r="S762">
        <v>1</v>
      </c>
      <c r="T762" t="s">
        <v>182</v>
      </c>
      <c r="U762" t="s">
        <v>182</v>
      </c>
      <c r="V762" t="s">
        <v>7</v>
      </c>
      <c r="W762" t="s">
        <v>182</v>
      </c>
      <c r="X762">
        <v>1</v>
      </c>
      <c r="Y762" t="s">
        <v>182</v>
      </c>
      <c r="Z762" t="s">
        <v>182</v>
      </c>
      <c r="AA762">
        <v>1.7999999999999999E-2</v>
      </c>
      <c r="AB762" t="s">
        <v>182</v>
      </c>
      <c r="AC762">
        <v>55</v>
      </c>
      <c r="AD762">
        <v>2</v>
      </c>
      <c r="AE762">
        <v>1</v>
      </c>
      <c r="AF762">
        <v>1</v>
      </c>
      <c r="AG762" t="s">
        <v>182</v>
      </c>
      <c r="AH762" t="s">
        <v>182</v>
      </c>
      <c r="AI762" t="s">
        <v>182</v>
      </c>
      <c r="AJ762">
        <v>1</v>
      </c>
      <c r="AK762" t="s">
        <v>182</v>
      </c>
      <c r="AL762" t="s">
        <v>182</v>
      </c>
      <c r="AM762" t="s">
        <v>182</v>
      </c>
      <c r="AN762" t="s">
        <v>182</v>
      </c>
      <c r="AO762" t="b">
        <v>1</v>
      </c>
      <c r="AQ762" s="10">
        <f t="shared" si="22"/>
        <v>66086036.632599995</v>
      </c>
      <c r="AR762" s="10">
        <f t="shared" si="23"/>
        <v>7898729.4780000001</v>
      </c>
    </row>
    <row r="763" spans="1:44" x14ac:dyDescent="0.3">
      <c r="A763">
        <v>762</v>
      </c>
      <c r="B763">
        <v>11</v>
      </c>
      <c r="C763">
        <v>1</v>
      </c>
      <c r="D763">
        <v>30</v>
      </c>
      <c r="E763">
        <v>0.5</v>
      </c>
      <c r="F763">
        <v>263290.98259999999</v>
      </c>
      <c r="G763">
        <v>2019207</v>
      </c>
      <c r="H763">
        <v>24074</v>
      </c>
      <c r="I763">
        <v>1019</v>
      </c>
      <c r="J763" t="s">
        <v>180</v>
      </c>
      <c r="K763" t="s">
        <v>181</v>
      </c>
      <c r="L763" t="s">
        <v>180</v>
      </c>
      <c r="M763">
        <v>126417</v>
      </c>
      <c r="N763">
        <v>1</v>
      </c>
      <c r="O763">
        <v>35</v>
      </c>
      <c r="P763">
        <v>227</v>
      </c>
      <c r="Q763">
        <v>30</v>
      </c>
      <c r="R763">
        <v>5</v>
      </c>
      <c r="S763">
        <v>2</v>
      </c>
      <c r="T763" t="s">
        <v>182</v>
      </c>
      <c r="U763" t="s">
        <v>182</v>
      </c>
      <c r="V763" t="s">
        <v>7</v>
      </c>
      <c r="W763" t="s">
        <v>182</v>
      </c>
      <c r="X763">
        <v>3</v>
      </c>
      <c r="Y763" t="s">
        <v>182</v>
      </c>
      <c r="Z763" t="s">
        <v>182</v>
      </c>
      <c r="AA763" t="s">
        <v>182</v>
      </c>
      <c r="AB763" t="s">
        <v>182</v>
      </c>
      <c r="AC763">
        <v>57</v>
      </c>
      <c r="AD763">
        <v>2</v>
      </c>
      <c r="AE763">
        <v>1</v>
      </c>
      <c r="AF763" t="s">
        <v>182</v>
      </c>
      <c r="AG763" t="s">
        <v>182</v>
      </c>
      <c r="AH763" t="s">
        <v>182</v>
      </c>
      <c r="AI763" t="s">
        <v>182</v>
      </c>
      <c r="AJ763">
        <v>1</v>
      </c>
      <c r="AK763" t="s">
        <v>182</v>
      </c>
      <c r="AL763" t="s">
        <v>182</v>
      </c>
      <c r="AM763" t="s">
        <v>182</v>
      </c>
      <c r="AN763" t="s">
        <v>182</v>
      </c>
      <c r="AO763" t="b">
        <v>1</v>
      </c>
      <c r="AQ763" s="10">
        <f t="shared" si="22"/>
        <v>59767053.0502</v>
      </c>
      <c r="AR763" s="10">
        <f t="shared" si="23"/>
        <v>7898729.4780000001</v>
      </c>
    </row>
    <row r="764" spans="1:44" x14ac:dyDescent="0.3">
      <c r="A764">
        <v>763</v>
      </c>
      <c r="B764">
        <v>11</v>
      </c>
      <c r="C764">
        <v>1</v>
      </c>
      <c r="D764">
        <v>30</v>
      </c>
      <c r="E764">
        <v>0.5</v>
      </c>
      <c r="F764">
        <v>263290.98259999999</v>
      </c>
      <c r="G764">
        <v>2019207</v>
      </c>
      <c r="H764">
        <v>24074</v>
      </c>
      <c r="I764">
        <v>1019</v>
      </c>
      <c r="J764" t="s">
        <v>180</v>
      </c>
      <c r="K764" t="s">
        <v>181</v>
      </c>
      <c r="L764" t="s">
        <v>180</v>
      </c>
      <c r="M764">
        <v>126417</v>
      </c>
      <c r="N764">
        <v>1</v>
      </c>
      <c r="O764">
        <v>85</v>
      </c>
      <c r="P764">
        <v>261</v>
      </c>
      <c r="Q764">
        <v>30</v>
      </c>
      <c r="R764">
        <v>5</v>
      </c>
      <c r="S764">
        <v>2</v>
      </c>
      <c r="T764" t="s">
        <v>182</v>
      </c>
      <c r="U764" t="s">
        <v>182</v>
      </c>
      <c r="V764" t="s">
        <v>7</v>
      </c>
      <c r="W764" t="s">
        <v>182</v>
      </c>
      <c r="X764">
        <v>3</v>
      </c>
      <c r="Y764" t="s">
        <v>182</v>
      </c>
      <c r="Z764" t="s">
        <v>182</v>
      </c>
      <c r="AA764" t="s">
        <v>182</v>
      </c>
      <c r="AB764" t="s">
        <v>182</v>
      </c>
      <c r="AC764">
        <v>57</v>
      </c>
      <c r="AD764">
        <v>2</v>
      </c>
      <c r="AE764">
        <v>1</v>
      </c>
      <c r="AF764" t="s">
        <v>182</v>
      </c>
      <c r="AG764" t="s">
        <v>182</v>
      </c>
      <c r="AH764" t="s">
        <v>182</v>
      </c>
      <c r="AI764" t="s">
        <v>182</v>
      </c>
      <c r="AJ764">
        <v>1</v>
      </c>
      <c r="AK764" t="s">
        <v>182</v>
      </c>
      <c r="AL764" t="s">
        <v>182</v>
      </c>
      <c r="AM764" t="s">
        <v>182</v>
      </c>
      <c r="AN764" t="s">
        <v>182</v>
      </c>
      <c r="AO764" t="b">
        <v>1</v>
      </c>
      <c r="AQ764" s="10">
        <f t="shared" si="22"/>
        <v>68718946.4586</v>
      </c>
      <c r="AR764" s="10">
        <f t="shared" si="23"/>
        <v>7898729.4780000001</v>
      </c>
    </row>
    <row r="765" spans="1:44" x14ac:dyDescent="0.3">
      <c r="A765">
        <v>764</v>
      </c>
      <c r="B765">
        <v>11</v>
      </c>
      <c r="C765">
        <v>1</v>
      </c>
      <c r="D765">
        <v>30</v>
      </c>
      <c r="E765">
        <v>0.5</v>
      </c>
      <c r="F765">
        <v>263290.98259999999</v>
      </c>
      <c r="G765">
        <v>2019207</v>
      </c>
      <c r="H765">
        <v>24074</v>
      </c>
      <c r="I765">
        <v>1019</v>
      </c>
      <c r="J765" t="s">
        <v>180</v>
      </c>
      <c r="K765" t="s">
        <v>181</v>
      </c>
      <c r="L765" t="s">
        <v>180</v>
      </c>
      <c r="M765">
        <v>126417</v>
      </c>
      <c r="N765">
        <v>1</v>
      </c>
      <c r="O765">
        <v>88</v>
      </c>
      <c r="P765">
        <v>242</v>
      </c>
      <c r="Q765">
        <v>30</v>
      </c>
      <c r="R765">
        <v>7</v>
      </c>
      <c r="S765">
        <v>1</v>
      </c>
      <c r="T765" t="s">
        <v>182</v>
      </c>
      <c r="U765" t="s">
        <v>182</v>
      </c>
      <c r="V765" t="s">
        <v>7</v>
      </c>
      <c r="W765" t="s">
        <v>182</v>
      </c>
      <c r="X765">
        <v>1</v>
      </c>
      <c r="Y765" t="s">
        <v>182</v>
      </c>
      <c r="Z765" t="s">
        <v>182</v>
      </c>
      <c r="AA765">
        <v>1.7999999999999999E-2</v>
      </c>
      <c r="AB765" t="s">
        <v>182</v>
      </c>
      <c r="AC765">
        <v>55</v>
      </c>
      <c r="AD765">
        <v>2</v>
      </c>
      <c r="AE765">
        <v>1</v>
      </c>
      <c r="AF765">
        <v>1</v>
      </c>
      <c r="AG765" t="s">
        <v>182</v>
      </c>
      <c r="AH765" t="s">
        <v>182</v>
      </c>
      <c r="AI765" t="s">
        <v>182</v>
      </c>
      <c r="AJ765">
        <v>1</v>
      </c>
      <c r="AK765" t="s">
        <v>182</v>
      </c>
      <c r="AL765" t="s">
        <v>182</v>
      </c>
      <c r="AM765" t="s">
        <v>182</v>
      </c>
      <c r="AN765" t="s">
        <v>182</v>
      </c>
      <c r="AO765" t="b">
        <v>1</v>
      </c>
      <c r="AQ765" s="10">
        <f t="shared" si="22"/>
        <v>63716417.7892</v>
      </c>
      <c r="AR765" s="10">
        <f t="shared" si="23"/>
        <v>7898729.4780000001</v>
      </c>
    </row>
    <row r="766" spans="1:44" x14ac:dyDescent="0.3">
      <c r="A766">
        <v>765</v>
      </c>
      <c r="B766">
        <v>11</v>
      </c>
      <c r="C766">
        <v>1</v>
      </c>
      <c r="D766">
        <v>30</v>
      </c>
      <c r="E766">
        <v>0.5</v>
      </c>
      <c r="F766">
        <v>263290.98259999999</v>
      </c>
      <c r="G766">
        <v>2019207</v>
      </c>
      <c r="H766">
        <v>24074</v>
      </c>
      <c r="I766">
        <v>1019</v>
      </c>
      <c r="J766" t="s">
        <v>180</v>
      </c>
      <c r="K766" t="s">
        <v>181</v>
      </c>
      <c r="L766" t="s">
        <v>180</v>
      </c>
      <c r="M766">
        <v>126417</v>
      </c>
      <c r="N766">
        <v>1</v>
      </c>
      <c r="O766">
        <v>97</v>
      </c>
      <c r="P766">
        <v>215</v>
      </c>
      <c r="Q766">
        <v>30</v>
      </c>
      <c r="R766">
        <v>7</v>
      </c>
      <c r="S766">
        <v>1</v>
      </c>
      <c r="T766" t="s">
        <v>182</v>
      </c>
      <c r="U766" t="s">
        <v>182</v>
      </c>
      <c r="V766" t="s">
        <v>7</v>
      </c>
      <c r="W766" t="s">
        <v>182</v>
      </c>
      <c r="X766">
        <v>1</v>
      </c>
      <c r="Y766" t="s">
        <v>182</v>
      </c>
      <c r="Z766" t="s">
        <v>182</v>
      </c>
      <c r="AA766">
        <v>1.7999999999999999E-2</v>
      </c>
      <c r="AB766" t="s">
        <v>182</v>
      </c>
      <c r="AC766">
        <v>55</v>
      </c>
      <c r="AD766">
        <v>2</v>
      </c>
      <c r="AE766">
        <v>1</v>
      </c>
      <c r="AF766">
        <v>1</v>
      </c>
      <c r="AG766" t="s">
        <v>182</v>
      </c>
      <c r="AH766" t="s">
        <v>182</v>
      </c>
      <c r="AI766" t="s">
        <v>182</v>
      </c>
      <c r="AJ766">
        <v>1</v>
      </c>
      <c r="AK766" t="s">
        <v>182</v>
      </c>
      <c r="AL766" t="s">
        <v>182</v>
      </c>
      <c r="AM766" t="s">
        <v>182</v>
      </c>
      <c r="AN766" t="s">
        <v>182</v>
      </c>
      <c r="AO766" t="b">
        <v>1</v>
      </c>
      <c r="AQ766" s="10">
        <f t="shared" si="22"/>
        <v>56607561.258999996</v>
      </c>
      <c r="AR766" s="10">
        <f t="shared" si="23"/>
        <v>7898729.4780000001</v>
      </c>
    </row>
    <row r="767" spans="1:44" x14ac:dyDescent="0.3">
      <c r="A767">
        <v>766</v>
      </c>
      <c r="B767">
        <v>11</v>
      </c>
      <c r="C767">
        <v>1</v>
      </c>
      <c r="D767">
        <v>30</v>
      </c>
      <c r="E767">
        <v>0.5</v>
      </c>
      <c r="F767">
        <v>263290.98259999999</v>
      </c>
      <c r="G767">
        <v>2019207</v>
      </c>
      <c r="H767">
        <v>24080</v>
      </c>
      <c r="I767">
        <v>1019</v>
      </c>
      <c r="J767" t="s">
        <v>180</v>
      </c>
      <c r="K767" t="s">
        <v>181</v>
      </c>
      <c r="L767" t="s">
        <v>180</v>
      </c>
      <c r="M767">
        <v>126417</v>
      </c>
      <c r="N767">
        <v>1</v>
      </c>
      <c r="O767">
        <v>9</v>
      </c>
      <c r="P767">
        <v>204</v>
      </c>
      <c r="Q767">
        <v>30</v>
      </c>
      <c r="R767">
        <v>5</v>
      </c>
      <c r="S767">
        <v>1</v>
      </c>
      <c r="T767" t="s">
        <v>182</v>
      </c>
      <c r="U767" t="s">
        <v>182</v>
      </c>
      <c r="V767" t="s">
        <v>7</v>
      </c>
      <c r="W767" t="s">
        <v>182</v>
      </c>
      <c r="X767">
        <v>1</v>
      </c>
      <c r="Y767" t="s">
        <v>182</v>
      </c>
      <c r="Z767" t="s">
        <v>182</v>
      </c>
      <c r="AA767">
        <v>8.0000000000000002E-3</v>
      </c>
      <c r="AB767" t="s">
        <v>182</v>
      </c>
      <c r="AC767">
        <v>56</v>
      </c>
      <c r="AD767">
        <v>2</v>
      </c>
      <c r="AE767">
        <v>1</v>
      </c>
      <c r="AF767">
        <v>1</v>
      </c>
      <c r="AG767" t="s">
        <v>182</v>
      </c>
      <c r="AH767" t="s">
        <v>182</v>
      </c>
      <c r="AI767" t="s">
        <v>182</v>
      </c>
      <c r="AJ767">
        <v>1</v>
      </c>
      <c r="AK767" t="s">
        <v>182</v>
      </c>
      <c r="AL767" t="s">
        <v>182</v>
      </c>
      <c r="AM767" t="s">
        <v>182</v>
      </c>
      <c r="AN767" t="s">
        <v>182</v>
      </c>
      <c r="AO767" t="b">
        <v>1</v>
      </c>
      <c r="AQ767" s="10">
        <f t="shared" si="22"/>
        <v>53711360.450399995</v>
      </c>
      <c r="AR767" s="10">
        <f t="shared" si="23"/>
        <v>7898729.4780000001</v>
      </c>
    </row>
    <row r="768" spans="1:44" x14ac:dyDescent="0.3">
      <c r="A768">
        <v>767</v>
      </c>
      <c r="B768">
        <v>11</v>
      </c>
      <c r="C768">
        <v>1</v>
      </c>
      <c r="D768">
        <v>30</v>
      </c>
      <c r="E768">
        <v>0.5</v>
      </c>
      <c r="F768">
        <v>263290.98259999999</v>
      </c>
      <c r="G768">
        <v>2019207</v>
      </c>
      <c r="H768">
        <v>24080</v>
      </c>
      <c r="I768">
        <v>1019</v>
      </c>
      <c r="J768" t="s">
        <v>180</v>
      </c>
      <c r="K768" t="s">
        <v>181</v>
      </c>
      <c r="L768" t="s">
        <v>180</v>
      </c>
      <c r="M768">
        <v>126417</v>
      </c>
      <c r="N768">
        <v>1</v>
      </c>
      <c r="O768">
        <v>10</v>
      </c>
      <c r="P768">
        <v>247</v>
      </c>
      <c r="Q768">
        <v>30</v>
      </c>
      <c r="R768">
        <v>8</v>
      </c>
      <c r="S768">
        <v>2</v>
      </c>
      <c r="T768" t="s">
        <v>182</v>
      </c>
      <c r="U768" t="s">
        <v>182</v>
      </c>
      <c r="V768" t="s">
        <v>7</v>
      </c>
      <c r="W768" t="s">
        <v>182</v>
      </c>
      <c r="X768">
        <v>2</v>
      </c>
      <c r="Y768" t="s">
        <v>182</v>
      </c>
      <c r="Z768" t="s">
        <v>182</v>
      </c>
      <c r="AA768">
        <v>7.0000000000000001E-3</v>
      </c>
      <c r="AB768" t="s">
        <v>182</v>
      </c>
      <c r="AC768">
        <v>57</v>
      </c>
      <c r="AD768">
        <v>2</v>
      </c>
      <c r="AE768">
        <v>1</v>
      </c>
      <c r="AF768">
        <v>1</v>
      </c>
      <c r="AG768" t="s">
        <v>182</v>
      </c>
      <c r="AH768" t="s">
        <v>182</v>
      </c>
      <c r="AI768" t="s">
        <v>182</v>
      </c>
      <c r="AJ768">
        <v>1</v>
      </c>
      <c r="AK768" t="s">
        <v>182</v>
      </c>
      <c r="AL768" t="s">
        <v>182</v>
      </c>
      <c r="AM768" t="s">
        <v>182</v>
      </c>
      <c r="AN768" t="s">
        <v>182</v>
      </c>
      <c r="AO768" t="b">
        <v>1</v>
      </c>
      <c r="AQ768" s="10">
        <f t="shared" si="22"/>
        <v>65032872.702199996</v>
      </c>
      <c r="AR768" s="10">
        <f t="shared" si="23"/>
        <v>7898729.4780000001</v>
      </c>
    </row>
    <row r="769" spans="1:44" x14ac:dyDescent="0.3">
      <c r="A769">
        <v>768</v>
      </c>
      <c r="B769">
        <v>11</v>
      </c>
      <c r="C769">
        <v>1</v>
      </c>
      <c r="D769">
        <v>30</v>
      </c>
      <c r="E769">
        <v>0.5</v>
      </c>
      <c r="F769">
        <v>263290.98259999999</v>
      </c>
      <c r="G769">
        <v>2019207</v>
      </c>
      <c r="H769">
        <v>24080</v>
      </c>
      <c r="I769">
        <v>1019</v>
      </c>
      <c r="J769" t="s">
        <v>180</v>
      </c>
      <c r="K769" t="s">
        <v>181</v>
      </c>
      <c r="L769" t="s">
        <v>180</v>
      </c>
      <c r="M769">
        <v>126417</v>
      </c>
      <c r="N769">
        <v>1</v>
      </c>
      <c r="O769">
        <v>16</v>
      </c>
      <c r="P769">
        <v>277</v>
      </c>
      <c r="Q769">
        <v>30</v>
      </c>
      <c r="R769">
        <v>5</v>
      </c>
      <c r="S769">
        <v>1</v>
      </c>
      <c r="T769" t="s">
        <v>182</v>
      </c>
      <c r="U769" t="s">
        <v>182</v>
      </c>
      <c r="V769" t="s">
        <v>7</v>
      </c>
      <c r="W769" t="s">
        <v>182</v>
      </c>
      <c r="X769">
        <v>1</v>
      </c>
      <c r="Y769" t="s">
        <v>182</v>
      </c>
      <c r="Z769" t="s">
        <v>182</v>
      </c>
      <c r="AA769">
        <v>0.02</v>
      </c>
      <c r="AB769" t="s">
        <v>182</v>
      </c>
      <c r="AC769">
        <v>57</v>
      </c>
      <c r="AD769">
        <v>2</v>
      </c>
      <c r="AE769">
        <v>1</v>
      </c>
      <c r="AF769">
        <v>1</v>
      </c>
      <c r="AG769" t="s">
        <v>182</v>
      </c>
      <c r="AH769" t="s">
        <v>182</v>
      </c>
      <c r="AI769" t="s">
        <v>182</v>
      </c>
      <c r="AJ769">
        <v>1</v>
      </c>
      <c r="AK769" t="s">
        <v>182</v>
      </c>
      <c r="AL769" t="s">
        <v>182</v>
      </c>
      <c r="AM769" t="s">
        <v>182</v>
      </c>
      <c r="AN769" t="s">
        <v>182</v>
      </c>
      <c r="AO769" t="b">
        <v>1</v>
      </c>
      <c r="AQ769" s="10">
        <f t="shared" si="22"/>
        <v>72931602.180199996</v>
      </c>
      <c r="AR769" s="10">
        <f t="shared" si="23"/>
        <v>7898729.4780000001</v>
      </c>
    </row>
    <row r="770" spans="1:44" x14ac:dyDescent="0.3">
      <c r="A770">
        <v>769</v>
      </c>
      <c r="B770">
        <v>11</v>
      </c>
      <c r="C770">
        <v>1</v>
      </c>
      <c r="D770">
        <v>30</v>
      </c>
      <c r="E770">
        <v>0.5</v>
      </c>
      <c r="F770">
        <v>263290.98259999999</v>
      </c>
      <c r="G770">
        <v>2019207</v>
      </c>
      <c r="H770">
        <v>24080</v>
      </c>
      <c r="I770">
        <v>1019</v>
      </c>
      <c r="J770" t="s">
        <v>180</v>
      </c>
      <c r="K770" t="s">
        <v>181</v>
      </c>
      <c r="L770" t="s">
        <v>180</v>
      </c>
      <c r="M770">
        <v>126417</v>
      </c>
      <c r="N770">
        <v>1</v>
      </c>
      <c r="O770">
        <v>20</v>
      </c>
      <c r="P770">
        <v>205</v>
      </c>
      <c r="Q770">
        <v>30</v>
      </c>
      <c r="R770">
        <v>8</v>
      </c>
      <c r="S770">
        <v>1</v>
      </c>
      <c r="T770" t="s">
        <v>182</v>
      </c>
      <c r="U770" t="s">
        <v>182</v>
      </c>
      <c r="V770" t="s">
        <v>7</v>
      </c>
      <c r="W770" t="s">
        <v>182</v>
      </c>
      <c r="X770">
        <v>3</v>
      </c>
      <c r="Y770" t="s">
        <v>182</v>
      </c>
      <c r="Z770" t="s">
        <v>182</v>
      </c>
      <c r="AA770">
        <v>4.0000000000000001E-3</v>
      </c>
      <c r="AB770" t="s">
        <v>182</v>
      </c>
      <c r="AC770">
        <v>56</v>
      </c>
      <c r="AD770">
        <v>2</v>
      </c>
      <c r="AE770">
        <v>1</v>
      </c>
      <c r="AF770">
        <v>1</v>
      </c>
      <c r="AG770" t="s">
        <v>182</v>
      </c>
      <c r="AH770" t="s">
        <v>182</v>
      </c>
      <c r="AI770" t="s">
        <v>182</v>
      </c>
      <c r="AJ770">
        <v>2</v>
      </c>
      <c r="AK770" t="s">
        <v>182</v>
      </c>
      <c r="AL770" t="s">
        <v>182</v>
      </c>
      <c r="AM770" t="s">
        <v>182</v>
      </c>
      <c r="AN770" t="s">
        <v>182</v>
      </c>
      <c r="AO770" t="b">
        <v>1</v>
      </c>
      <c r="AQ770" s="10">
        <f t="shared" ref="AQ770:AQ833" si="24">$F770*P770</f>
        <v>53974651.432999998</v>
      </c>
      <c r="AR770" s="10">
        <f t="shared" ref="AR770:AR833" si="25">$F770*Q770</f>
        <v>7898729.4780000001</v>
      </c>
    </row>
    <row r="771" spans="1:44" x14ac:dyDescent="0.3">
      <c r="A771">
        <v>770</v>
      </c>
      <c r="B771">
        <v>11</v>
      </c>
      <c r="C771">
        <v>1</v>
      </c>
      <c r="D771">
        <v>30</v>
      </c>
      <c r="E771">
        <v>0.5</v>
      </c>
      <c r="F771">
        <v>263290.98259999999</v>
      </c>
      <c r="G771">
        <v>2019207</v>
      </c>
      <c r="H771">
        <v>24080</v>
      </c>
      <c r="I771">
        <v>1019</v>
      </c>
      <c r="J771" t="s">
        <v>180</v>
      </c>
      <c r="K771" t="s">
        <v>181</v>
      </c>
      <c r="L771" t="s">
        <v>180</v>
      </c>
      <c r="M771">
        <v>126417</v>
      </c>
      <c r="N771">
        <v>1</v>
      </c>
      <c r="O771">
        <v>26</v>
      </c>
      <c r="P771">
        <v>247</v>
      </c>
      <c r="Q771">
        <v>30</v>
      </c>
      <c r="R771">
        <v>5</v>
      </c>
      <c r="S771">
        <v>1</v>
      </c>
      <c r="T771" t="s">
        <v>182</v>
      </c>
      <c r="U771" t="s">
        <v>182</v>
      </c>
      <c r="V771" t="s">
        <v>7</v>
      </c>
      <c r="W771" t="s">
        <v>182</v>
      </c>
      <c r="X771">
        <v>4</v>
      </c>
      <c r="Y771" t="s">
        <v>182</v>
      </c>
      <c r="Z771" t="s">
        <v>182</v>
      </c>
      <c r="AA771">
        <v>3.0000000000000001E-3</v>
      </c>
      <c r="AB771" t="s">
        <v>182</v>
      </c>
      <c r="AC771">
        <v>58</v>
      </c>
      <c r="AD771">
        <v>2</v>
      </c>
      <c r="AE771">
        <v>1</v>
      </c>
      <c r="AF771">
        <v>1</v>
      </c>
      <c r="AG771" t="s">
        <v>182</v>
      </c>
      <c r="AH771" t="s">
        <v>182</v>
      </c>
      <c r="AI771" t="s">
        <v>182</v>
      </c>
      <c r="AJ771">
        <v>1</v>
      </c>
      <c r="AK771" t="s">
        <v>182</v>
      </c>
      <c r="AL771" t="s">
        <v>182</v>
      </c>
      <c r="AM771" t="s">
        <v>182</v>
      </c>
      <c r="AN771" t="s">
        <v>182</v>
      </c>
      <c r="AO771" t="b">
        <v>1</v>
      </c>
      <c r="AQ771" s="10">
        <f t="shared" si="24"/>
        <v>65032872.702199996</v>
      </c>
      <c r="AR771" s="10">
        <f t="shared" si="25"/>
        <v>7898729.4780000001</v>
      </c>
    </row>
    <row r="772" spans="1:44" x14ac:dyDescent="0.3">
      <c r="A772">
        <v>771</v>
      </c>
      <c r="B772">
        <v>11</v>
      </c>
      <c r="C772">
        <v>1</v>
      </c>
      <c r="D772">
        <v>30</v>
      </c>
      <c r="E772">
        <v>0.5</v>
      </c>
      <c r="F772">
        <v>263290.98259999999</v>
      </c>
      <c r="G772">
        <v>2019207</v>
      </c>
      <c r="H772">
        <v>24080</v>
      </c>
      <c r="I772">
        <v>1019</v>
      </c>
      <c r="J772" t="s">
        <v>180</v>
      </c>
      <c r="K772" t="s">
        <v>181</v>
      </c>
      <c r="L772" t="s">
        <v>180</v>
      </c>
      <c r="M772">
        <v>126417</v>
      </c>
      <c r="N772">
        <v>1</v>
      </c>
      <c r="O772">
        <v>30</v>
      </c>
      <c r="P772">
        <v>248</v>
      </c>
      <c r="Q772">
        <v>30</v>
      </c>
      <c r="R772">
        <v>9</v>
      </c>
      <c r="S772">
        <v>2</v>
      </c>
      <c r="T772" t="s">
        <v>182</v>
      </c>
      <c r="U772" t="s">
        <v>182</v>
      </c>
      <c r="V772" t="s">
        <v>7</v>
      </c>
      <c r="W772" t="s">
        <v>182</v>
      </c>
      <c r="X772">
        <v>3</v>
      </c>
      <c r="Y772" t="s">
        <v>182</v>
      </c>
      <c r="Z772" t="s">
        <v>182</v>
      </c>
      <c r="AA772">
        <v>6.0000000000000001E-3</v>
      </c>
      <c r="AB772" t="s">
        <v>182</v>
      </c>
      <c r="AC772">
        <v>57</v>
      </c>
      <c r="AD772">
        <v>2</v>
      </c>
      <c r="AE772">
        <v>1</v>
      </c>
      <c r="AF772">
        <v>1</v>
      </c>
      <c r="AG772" t="s">
        <v>182</v>
      </c>
      <c r="AH772" t="s">
        <v>182</v>
      </c>
      <c r="AI772" t="s">
        <v>182</v>
      </c>
      <c r="AJ772">
        <v>2</v>
      </c>
      <c r="AK772" t="s">
        <v>182</v>
      </c>
      <c r="AL772" t="s">
        <v>182</v>
      </c>
      <c r="AM772" t="s">
        <v>182</v>
      </c>
      <c r="AN772" t="s">
        <v>182</v>
      </c>
      <c r="AO772" t="b">
        <v>1</v>
      </c>
      <c r="AQ772" s="10">
        <f t="shared" si="24"/>
        <v>65296163.684799999</v>
      </c>
      <c r="AR772" s="10">
        <f t="shared" si="25"/>
        <v>7898729.4780000001</v>
      </c>
    </row>
    <row r="773" spans="1:44" x14ac:dyDescent="0.3">
      <c r="A773">
        <v>772</v>
      </c>
      <c r="B773">
        <v>11</v>
      </c>
      <c r="C773">
        <v>1</v>
      </c>
      <c r="D773">
        <v>30</v>
      </c>
      <c r="E773">
        <v>0.5</v>
      </c>
      <c r="F773">
        <v>263290.98259999999</v>
      </c>
      <c r="G773">
        <v>2019207</v>
      </c>
      <c r="H773">
        <v>24080</v>
      </c>
      <c r="I773">
        <v>1019</v>
      </c>
      <c r="J773" t="s">
        <v>180</v>
      </c>
      <c r="K773" t="s">
        <v>181</v>
      </c>
      <c r="L773" t="s">
        <v>180</v>
      </c>
      <c r="M773">
        <v>126417</v>
      </c>
      <c r="N773">
        <v>1</v>
      </c>
      <c r="O773">
        <v>38</v>
      </c>
      <c r="P773">
        <v>215</v>
      </c>
      <c r="Q773">
        <v>30</v>
      </c>
      <c r="R773">
        <v>9</v>
      </c>
      <c r="S773">
        <v>2</v>
      </c>
      <c r="T773" t="s">
        <v>182</v>
      </c>
      <c r="U773" t="s">
        <v>182</v>
      </c>
      <c r="V773" t="s">
        <v>7</v>
      </c>
      <c r="W773" t="s">
        <v>182</v>
      </c>
      <c r="X773">
        <v>3</v>
      </c>
      <c r="Y773" t="s">
        <v>182</v>
      </c>
      <c r="Z773" t="s">
        <v>182</v>
      </c>
      <c r="AA773">
        <v>3.0000000000000001E-3</v>
      </c>
      <c r="AB773" t="s">
        <v>182</v>
      </c>
      <c r="AC773">
        <v>57</v>
      </c>
      <c r="AD773">
        <v>2</v>
      </c>
      <c r="AE773">
        <v>1</v>
      </c>
      <c r="AF773">
        <v>1</v>
      </c>
      <c r="AG773" t="s">
        <v>182</v>
      </c>
      <c r="AH773" t="s">
        <v>182</v>
      </c>
      <c r="AI773" t="s">
        <v>182</v>
      </c>
      <c r="AJ773">
        <v>1</v>
      </c>
      <c r="AK773" t="s">
        <v>182</v>
      </c>
      <c r="AL773" t="s">
        <v>182</v>
      </c>
      <c r="AM773" t="s">
        <v>182</v>
      </c>
      <c r="AN773" t="s">
        <v>182</v>
      </c>
      <c r="AO773" t="b">
        <v>1</v>
      </c>
      <c r="AQ773" s="10">
        <f t="shared" si="24"/>
        <v>56607561.258999996</v>
      </c>
      <c r="AR773" s="10">
        <f t="shared" si="25"/>
        <v>7898729.4780000001</v>
      </c>
    </row>
    <row r="774" spans="1:44" x14ac:dyDescent="0.3">
      <c r="A774">
        <v>773</v>
      </c>
      <c r="B774">
        <v>11</v>
      </c>
      <c r="C774">
        <v>1</v>
      </c>
      <c r="D774">
        <v>30</v>
      </c>
      <c r="E774">
        <v>0.5</v>
      </c>
      <c r="F774">
        <v>263290.98259999999</v>
      </c>
      <c r="G774">
        <v>2019207</v>
      </c>
      <c r="H774">
        <v>24080</v>
      </c>
      <c r="I774">
        <v>1019</v>
      </c>
      <c r="J774" t="s">
        <v>180</v>
      </c>
      <c r="K774" t="s">
        <v>181</v>
      </c>
      <c r="L774" t="s">
        <v>180</v>
      </c>
      <c r="M774">
        <v>126417</v>
      </c>
      <c r="N774">
        <v>1</v>
      </c>
      <c r="O774">
        <v>39</v>
      </c>
      <c r="P774">
        <v>216</v>
      </c>
      <c r="Q774">
        <v>30</v>
      </c>
      <c r="R774">
        <v>6</v>
      </c>
      <c r="S774">
        <v>1</v>
      </c>
      <c r="T774" t="s">
        <v>182</v>
      </c>
      <c r="U774" t="s">
        <v>182</v>
      </c>
      <c r="V774" t="s">
        <v>7</v>
      </c>
      <c r="W774" t="s">
        <v>182</v>
      </c>
      <c r="X774">
        <v>1</v>
      </c>
      <c r="Y774" t="s">
        <v>182</v>
      </c>
      <c r="Z774" t="s">
        <v>182</v>
      </c>
      <c r="AA774">
        <v>8.9999999999999993E-3</v>
      </c>
      <c r="AB774" t="s">
        <v>182</v>
      </c>
      <c r="AC774">
        <v>56</v>
      </c>
      <c r="AD774">
        <v>2</v>
      </c>
      <c r="AE774">
        <v>1</v>
      </c>
      <c r="AF774">
        <v>1</v>
      </c>
      <c r="AG774" t="s">
        <v>182</v>
      </c>
      <c r="AH774" t="s">
        <v>182</v>
      </c>
      <c r="AI774" t="s">
        <v>182</v>
      </c>
      <c r="AJ774">
        <v>1</v>
      </c>
      <c r="AK774" t="s">
        <v>182</v>
      </c>
      <c r="AL774" t="s">
        <v>182</v>
      </c>
      <c r="AM774" t="s">
        <v>182</v>
      </c>
      <c r="AN774" t="s">
        <v>182</v>
      </c>
      <c r="AO774" t="b">
        <v>1</v>
      </c>
      <c r="AQ774" s="10">
        <f t="shared" si="24"/>
        <v>56870852.241599999</v>
      </c>
      <c r="AR774" s="10">
        <f t="shared" si="25"/>
        <v>7898729.4780000001</v>
      </c>
    </row>
    <row r="775" spans="1:44" x14ac:dyDescent="0.3">
      <c r="A775">
        <v>774</v>
      </c>
      <c r="B775">
        <v>11</v>
      </c>
      <c r="C775">
        <v>1</v>
      </c>
      <c r="D775">
        <v>30</v>
      </c>
      <c r="E775">
        <v>0.5</v>
      </c>
      <c r="F775">
        <v>263290.98259999999</v>
      </c>
      <c r="G775">
        <v>2019207</v>
      </c>
      <c r="H775">
        <v>24080</v>
      </c>
      <c r="I775">
        <v>1019</v>
      </c>
      <c r="J775" t="s">
        <v>180</v>
      </c>
      <c r="K775" t="s">
        <v>181</v>
      </c>
      <c r="L775" t="s">
        <v>180</v>
      </c>
      <c r="M775">
        <v>126417</v>
      </c>
      <c r="N775">
        <v>1</v>
      </c>
      <c r="O775">
        <v>40</v>
      </c>
      <c r="P775">
        <v>273</v>
      </c>
      <c r="Q775">
        <v>30</v>
      </c>
      <c r="R775">
        <v>8</v>
      </c>
      <c r="S775">
        <v>1</v>
      </c>
      <c r="T775" t="s">
        <v>182</v>
      </c>
      <c r="U775" t="s">
        <v>182</v>
      </c>
      <c r="V775" t="s">
        <v>7</v>
      </c>
      <c r="W775" t="s">
        <v>182</v>
      </c>
      <c r="X775">
        <v>3</v>
      </c>
      <c r="Y775" t="s">
        <v>182</v>
      </c>
      <c r="Z775" t="s">
        <v>182</v>
      </c>
      <c r="AA775">
        <v>0.01</v>
      </c>
      <c r="AB775" t="s">
        <v>182</v>
      </c>
      <c r="AC775">
        <v>56</v>
      </c>
      <c r="AD775">
        <v>2</v>
      </c>
      <c r="AE775">
        <v>1</v>
      </c>
      <c r="AF775">
        <v>1</v>
      </c>
      <c r="AG775" t="s">
        <v>182</v>
      </c>
      <c r="AH775" t="s">
        <v>182</v>
      </c>
      <c r="AI775" t="s">
        <v>182</v>
      </c>
      <c r="AJ775">
        <v>2</v>
      </c>
      <c r="AK775" t="s">
        <v>182</v>
      </c>
      <c r="AL775" t="s">
        <v>182</v>
      </c>
      <c r="AM775" t="s">
        <v>182</v>
      </c>
      <c r="AN775" t="s">
        <v>182</v>
      </c>
      <c r="AO775" t="b">
        <v>1</v>
      </c>
      <c r="AQ775" s="10">
        <f t="shared" si="24"/>
        <v>71878438.249799997</v>
      </c>
      <c r="AR775" s="10">
        <f t="shared" si="25"/>
        <v>7898729.4780000001</v>
      </c>
    </row>
    <row r="776" spans="1:44" x14ac:dyDescent="0.3">
      <c r="A776">
        <v>775</v>
      </c>
      <c r="B776">
        <v>11</v>
      </c>
      <c r="C776">
        <v>1</v>
      </c>
      <c r="D776">
        <v>30</v>
      </c>
      <c r="E776">
        <v>0.5</v>
      </c>
      <c r="F776">
        <v>263290.98259999999</v>
      </c>
      <c r="G776">
        <v>2019207</v>
      </c>
      <c r="H776">
        <v>24080</v>
      </c>
      <c r="I776">
        <v>1019</v>
      </c>
      <c r="J776" t="s">
        <v>180</v>
      </c>
      <c r="K776" t="s">
        <v>181</v>
      </c>
      <c r="L776" t="s">
        <v>180</v>
      </c>
      <c r="M776">
        <v>126417</v>
      </c>
      <c r="N776">
        <v>1</v>
      </c>
      <c r="O776">
        <v>81</v>
      </c>
      <c r="P776">
        <v>213</v>
      </c>
      <c r="Q776">
        <v>30</v>
      </c>
      <c r="R776">
        <v>5</v>
      </c>
      <c r="S776">
        <v>1</v>
      </c>
      <c r="T776" t="s">
        <v>182</v>
      </c>
      <c r="U776" t="s">
        <v>182</v>
      </c>
      <c r="V776" t="s">
        <v>7</v>
      </c>
      <c r="W776" t="s">
        <v>182</v>
      </c>
      <c r="X776">
        <v>4</v>
      </c>
      <c r="Y776" t="s">
        <v>182</v>
      </c>
      <c r="Z776" t="s">
        <v>182</v>
      </c>
      <c r="AA776">
        <v>3.0000000000000001E-3</v>
      </c>
      <c r="AB776" t="s">
        <v>182</v>
      </c>
      <c r="AC776">
        <v>58</v>
      </c>
      <c r="AD776">
        <v>2</v>
      </c>
      <c r="AE776">
        <v>1</v>
      </c>
      <c r="AF776">
        <v>1</v>
      </c>
      <c r="AG776" t="s">
        <v>182</v>
      </c>
      <c r="AH776" t="s">
        <v>182</v>
      </c>
      <c r="AI776" t="s">
        <v>182</v>
      </c>
      <c r="AJ776">
        <v>1</v>
      </c>
      <c r="AK776" t="s">
        <v>182</v>
      </c>
      <c r="AL776" t="s">
        <v>182</v>
      </c>
      <c r="AM776" t="s">
        <v>182</v>
      </c>
      <c r="AN776" t="s">
        <v>182</v>
      </c>
      <c r="AO776" t="b">
        <v>1</v>
      </c>
      <c r="AQ776" s="10">
        <f t="shared" si="24"/>
        <v>56080979.293799996</v>
      </c>
      <c r="AR776" s="10">
        <f t="shared" si="25"/>
        <v>7898729.4780000001</v>
      </c>
    </row>
    <row r="777" spans="1:44" x14ac:dyDescent="0.3">
      <c r="A777">
        <v>776</v>
      </c>
      <c r="B777">
        <v>11</v>
      </c>
      <c r="C777">
        <v>1</v>
      </c>
      <c r="D777">
        <v>30</v>
      </c>
      <c r="E777">
        <v>0.5</v>
      </c>
      <c r="F777">
        <v>263290.98259999999</v>
      </c>
      <c r="G777">
        <v>2019207</v>
      </c>
      <c r="H777">
        <v>24080</v>
      </c>
      <c r="I777">
        <v>1019</v>
      </c>
      <c r="J777" t="s">
        <v>180</v>
      </c>
      <c r="K777" t="s">
        <v>181</v>
      </c>
      <c r="L777" t="s">
        <v>180</v>
      </c>
      <c r="M777">
        <v>126417</v>
      </c>
      <c r="N777">
        <v>1</v>
      </c>
      <c r="O777">
        <v>86</v>
      </c>
      <c r="P777">
        <v>268</v>
      </c>
      <c r="Q777">
        <v>30</v>
      </c>
      <c r="R777">
        <v>5</v>
      </c>
      <c r="S777">
        <v>1</v>
      </c>
      <c r="T777" t="s">
        <v>182</v>
      </c>
      <c r="U777" t="s">
        <v>182</v>
      </c>
      <c r="V777" t="s">
        <v>7</v>
      </c>
      <c r="W777" t="s">
        <v>182</v>
      </c>
      <c r="X777">
        <v>1</v>
      </c>
      <c r="Y777" t="s">
        <v>182</v>
      </c>
      <c r="Z777" t="s">
        <v>182</v>
      </c>
      <c r="AA777">
        <v>8.0000000000000002E-3</v>
      </c>
      <c r="AB777" t="s">
        <v>182</v>
      </c>
      <c r="AC777">
        <v>56</v>
      </c>
      <c r="AD777">
        <v>2</v>
      </c>
      <c r="AE777">
        <v>1</v>
      </c>
      <c r="AF777">
        <v>1</v>
      </c>
      <c r="AG777" t="s">
        <v>182</v>
      </c>
      <c r="AH777" t="s">
        <v>182</v>
      </c>
      <c r="AI777" t="s">
        <v>182</v>
      </c>
      <c r="AJ777">
        <v>1</v>
      </c>
      <c r="AK777" t="s">
        <v>182</v>
      </c>
      <c r="AL777" t="s">
        <v>182</v>
      </c>
      <c r="AM777" t="s">
        <v>182</v>
      </c>
      <c r="AN777" t="s">
        <v>182</v>
      </c>
      <c r="AO777" t="b">
        <v>1</v>
      </c>
      <c r="AQ777" s="10">
        <f t="shared" si="24"/>
        <v>70561983.336799994</v>
      </c>
      <c r="AR777" s="10">
        <f t="shared" si="25"/>
        <v>7898729.4780000001</v>
      </c>
    </row>
    <row r="778" spans="1:44" x14ac:dyDescent="0.3">
      <c r="A778">
        <v>777</v>
      </c>
      <c r="B778">
        <v>11</v>
      </c>
      <c r="C778">
        <v>1</v>
      </c>
      <c r="D778">
        <v>30</v>
      </c>
      <c r="E778">
        <v>0.5</v>
      </c>
      <c r="F778">
        <v>263290.98259999999</v>
      </c>
      <c r="G778">
        <v>2019207</v>
      </c>
      <c r="H778">
        <v>24080</v>
      </c>
      <c r="I778">
        <v>1019</v>
      </c>
      <c r="J778" t="s">
        <v>180</v>
      </c>
      <c r="K778" t="s">
        <v>181</v>
      </c>
      <c r="L778" t="s">
        <v>180</v>
      </c>
      <c r="M778">
        <v>126417</v>
      </c>
      <c r="N778">
        <v>1</v>
      </c>
      <c r="O778">
        <v>93</v>
      </c>
      <c r="P778">
        <v>194</v>
      </c>
      <c r="Q778">
        <v>30</v>
      </c>
      <c r="R778">
        <v>5</v>
      </c>
      <c r="S778">
        <v>1</v>
      </c>
      <c r="T778" t="s">
        <v>182</v>
      </c>
      <c r="U778" t="s">
        <v>182</v>
      </c>
      <c r="V778" t="s">
        <v>7</v>
      </c>
      <c r="W778" t="s">
        <v>182</v>
      </c>
      <c r="X778">
        <v>1</v>
      </c>
      <c r="Y778" t="s">
        <v>182</v>
      </c>
      <c r="Z778" t="s">
        <v>182</v>
      </c>
      <c r="AA778">
        <v>8.0000000000000002E-3</v>
      </c>
      <c r="AB778" t="s">
        <v>182</v>
      </c>
      <c r="AC778">
        <v>56</v>
      </c>
      <c r="AD778">
        <v>2</v>
      </c>
      <c r="AE778">
        <v>1</v>
      </c>
      <c r="AF778">
        <v>1</v>
      </c>
      <c r="AG778" t="s">
        <v>182</v>
      </c>
      <c r="AH778" t="s">
        <v>182</v>
      </c>
      <c r="AI778" t="s">
        <v>182</v>
      </c>
      <c r="AJ778">
        <v>1</v>
      </c>
      <c r="AK778" t="s">
        <v>182</v>
      </c>
      <c r="AL778" t="s">
        <v>182</v>
      </c>
      <c r="AM778" t="s">
        <v>182</v>
      </c>
      <c r="AN778" t="s">
        <v>182</v>
      </c>
      <c r="AO778" t="b">
        <v>1</v>
      </c>
      <c r="AQ778" s="10">
        <f t="shared" si="24"/>
        <v>51078450.624399997</v>
      </c>
      <c r="AR778" s="10">
        <f t="shared" si="25"/>
        <v>7898729.4780000001</v>
      </c>
    </row>
    <row r="779" spans="1:44" x14ac:dyDescent="0.3">
      <c r="A779">
        <v>778</v>
      </c>
      <c r="B779">
        <v>11</v>
      </c>
      <c r="C779">
        <v>1</v>
      </c>
      <c r="D779">
        <v>30</v>
      </c>
      <c r="E779">
        <v>0.5</v>
      </c>
      <c r="F779">
        <v>263290.98259999999</v>
      </c>
      <c r="G779">
        <v>2019207</v>
      </c>
      <c r="H779">
        <v>24080</v>
      </c>
      <c r="I779">
        <v>1019</v>
      </c>
      <c r="J779" t="s">
        <v>180</v>
      </c>
      <c r="K779" t="s">
        <v>181</v>
      </c>
      <c r="L779" t="s">
        <v>180</v>
      </c>
      <c r="M779">
        <v>126417</v>
      </c>
      <c r="N779">
        <v>1</v>
      </c>
      <c r="O779">
        <v>99</v>
      </c>
      <c r="P779">
        <v>220</v>
      </c>
      <c r="Q779">
        <v>30</v>
      </c>
      <c r="R779">
        <v>9</v>
      </c>
      <c r="S779">
        <v>2</v>
      </c>
      <c r="T779" t="s">
        <v>182</v>
      </c>
      <c r="U779" t="s">
        <v>182</v>
      </c>
      <c r="V779" t="s">
        <v>7</v>
      </c>
      <c r="W779" t="s">
        <v>182</v>
      </c>
      <c r="X779">
        <v>3</v>
      </c>
      <c r="Y779" t="s">
        <v>182</v>
      </c>
      <c r="Z779" t="s">
        <v>182</v>
      </c>
      <c r="AA779">
        <v>6.0000000000000001E-3</v>
      </c>
      <c r="AB779" t="s">
        <v>182</v>
      </c>
      <c r="AC779">
        <v>57</v>
      </c>
      <c r="AD779">
        <v>2</v>
      </c>
      <c r="AE779">
        <v>1</v>
      </c>
      <c r="AF779">
        <v>1</v>
      </c>
      <c r="AG779" t="s">
        <v>182</v>
      </c>
      <c r="AH779" t="s">
        <v>182</v>
      </c>
      <c r="AI779" t="s">
        <v>182</v>
      </c>
      <c r="AJ779">
        <v>2</v>
      </c>
      <c r="AK779" t="s">
        <v>182</v>
      </c>
      <c r="AL779" t="s">
        <v>182</v>
      </c>
      <c r="AM779" t="s">
        <v>182</v>
      </c>
      <c r="AN779" t="s">
        <v>182</v>
      </c>
      <c r="AO779" t="b">
        <v>1</v>
      </c>
      <c r="AQ779" s="10">
        <f t="shared" si="24"/>
        <v>57924016.171999998</v>
      </c>
      <c r="AR779" s="10">
        <f t="shared" si="25"/>
        <v>7898729.4780000001</v>
      </c>
    </row>
    <row r="780" spans="1:44" x14ac:dyDescent="0.3">
      <c r="A780">
        <v>779</v>
      </c>
      <c r="B780">
        <v>11</v>
      </c>
      <c r="C780">
        <v>1</v>
      </c>
      <c r="D780">
        <v>30</v>
      </c>
      <c r="E780">
        <v>0.5</v>
      </c>
      <c r="F780">
        <v>263290.98259999999</v>
      </c>
      <c r="G780">
        <v>2019207</v>
      </c>
      <c r="H780">
        <v>24081</v>
      </c>
      <c r="I780">
        <v>1019</v>
      </c>
      <c r="J780" t="s">
        <v>180</v>
      </c>
      <c r="K780" t="s">
        <v>181</v>
      </c>
      <c r="L780" t="s">
        <v>180</v>
      </c>
      <c r="M780">
        <v>126417</v>
      </c>
      <c r="N780">
        <v>1</v>
      </c>
      <c r="O780">
        <v>2</v>
      </c>
      <c r="P780">
        <v>243</v>
      </c>
      <c r="Q780">
        <v>30</v>
      </c>
      <c r="R780">
        <v>6</v>
      </c>
      <c r="S780">
        <v>1</v>
      </c>
      <c r="T780" t="s">
        <v>182</v>
      </c>
      <c r="U780" t="s">
        <v>182</v>
      </c>
      <c r="V780" t="s">
        <v>7</v>
      </c>
      <c r="W780" t="s">
        <v>182</v>
      </c>
      <c r="X780">
        <v>2</v>
      </c>
      <c r="Y780" t="s">
        <v>182</v>
      </c>
      <c r="Z780" t="s">
        <v>182</v>
      </c>
      <c r="AA780">
        <v>1.9E-2</v>
      </c>
      <c r="AB780" t="s">
        <v>182</v>
      </c>
      <c r="AC780">
        <v>57</v>
      </c>
      <c r="AD780">
        <v>2</v>
      </c>
      <c r="AE780">
        <v>1</v>
      </c>
      <c r="AF780">
        <v>2</v>
      </c>
      <c r="AG780" t="s">
        <v>182</v>
      </c>
      <c r="AH780" t="s">
        <v>182</v>
      </c>
      <c r="AI780" t="s">
        <v>182</v>
      </c>
      <c r="AJ780">
        <v>1</v>
      </c>
      <c r="AK780" t="s">
        <v>182</v>
      </c>
      <c r="AL780" t="s">
        <v>182</v>
      </c>
      <c r="AM780" t="s">
        <v>182</v>
      </c>
      <c r="AN780" t="s">
        <v>182</v>
      </c>
      <c r="AO780" t="b">
        <v>1</v>
      </c>
      <c r="AQ780" s="10">
        <f t="shared" si="24"/>
        <v>63979708.771799996</v>
      </c>
      <c r="AR780" s="10">
        <f t="shared" si="25"/>
        <v>7898729.4780000001</v>
      </c>
    </row>
    <row r="781" spans="1:44" x14ac:dyDescent="0.3">
      <c r="A781">
        <v>780</v>
      </c>
      <c r="B781">
        <v>11</v>
      </c>
      <c r="C781">
        <v>1</v>
      </c>
      <c r="D781">
        <v>30</v>
      </c>
      <c r="E781">
        <v>0.5</v>
      </c>
      <c r="F781">
        <v>263290.98259999999</v>
      </c>
      <c r="G781">
        <v>2019207</v>
      </c>
      <c r="H781">
        <v>24081</v>
      </c>
      <c r="I781">
        <v>1019</v>
      </c>
      <c r="J781" t="s">
        <v>180</v>
      </c>
      <c r="K781" t="s">
        <v>181</v>
      </c>
      <c r="L781" t="s">
        <v>180</v>
      </c>
      <c r="M781">
        <v>126417</v>
      </c>
      <c r="N781">
        <v>1</v>
      </c>
      <c r="O781">
        <v>7</v>
      </c>
      <c r="P781">
        <v>242</v>
      </c>
      <c r="Q781">
        <v>30</v>
      </c>
      <c r="R781">
        <v>5</v>
      </c>
      <c r="S781">
        <v>1</v>
      </c>
      <c r="T781" t="s">
        <v>182</v>
      </c>
      <c r="U781" t="s">
        <v>182</v>
      </c>
      <c r="V781" t="s">
        <v>7</v>
      </c>
      <c r="W781" t="s">
        <v>182</v>
      </c>
      <c r="X781">
        <v>2</v>
      </c>
      <c r="Y781" t="s">
        <v>182</v>
      </c>
      <c r="Z781" t="s">
        <v>182</v>
      </c>
      <c r="AA781">
        <v>1.2E-2</v>
      </c>
      <c r="AB781" t="s">
        <v>182</v>
      </c>
      <c r="AC781">
        <v>57</v>
      </c>
      <c r="AD781">
        <v>2</v>
      </c>
      <c r="AE781">
        <v>1</v>
      </c>
      <c r="AF781">
        <v>2</v>
      </c>
      <c r="AG781" t="s">
        <v>182</v>
      </c>
      <c r="AH781" t="s">
        <v>182</v>
      </c>
      <c r="AI781" t="s">
        <v>182</v>
      </c>
      <c r="AJ781">
        <v>1</v>
      </c>
      <c r="AK781" t="s">
        <v>182</v>
      </c>
      <c r="AL781" t="s">
        <v>182</v>
      </c>
      <c r="AM781" t="s">
        <v>182</v>
      </c>
      <c r="AN781" t="s">
        <v>182</v>
      </c>
      <c r="AO781" t="b">
        <v>1</v>
      </c>
      <c r="AQ781" s="10">
        <f t="shared" si="24"/>
        <v>63716417.7892</v>
      </c>
      <c r="AR781" s="10">
        <f t="shared" si="25"/>
        <v>7898729.4780000001</v>
      </c>
    </row>
    <row r="782" spans="1:44" x14ac:dyDescent="0.3">
      <c r="A782">
        <v>781</v>
      </c>
      <c r="B782">
        <v>11</v>
      </c>
      <c r="C782">
        <v>1</v>
      </c>
      <c r="D782">
        <v>30</v>
      </c>
      <c r="E782">
        <v>0.5</v>
      </c>
      <c r="F782">
        <v>263290.98259999999</v>
      </c>
      <c r="G782">
        <v>2019207</v>
      </c>
      <c r="H782">
        <v>24081</v>
      </c>
      <c r="I782">
        <v>1019</v>
      </c>
      <c r="J782" t="s">
        <v>180</v>
      </c>
      <c r="K782" t="s">
        <v>181</v>
      </c>
      <c r="L782" t="s">
        <v>180</v>
      </c>
      <c r="M782">
        <v>126417</v>
      </c>
      <c r="N782">
        <v>1</v>
      </c>
      <c r="O782">
        <v>8</v>
      </c>
      <c r="P782">
        <v>187</v>
      </c>
      <c r="Q782">
        <v>30</v>
      </c>
      <c r="R782">
        <v>5</v>
      </c>
      <c r="S782">
        <v>2</v>
      </c>
      <c r="T782" t="s">
        <v>182</v>
      </c>
      <c r="U782" t="s">
        <v>182</v>
      </c>
      <c r="V782" t="s">
        <v>7</v>
      </c>
      <c r="W782" t="s">
        <v>182</v>
      </c>
      <c r="X782">
        <v>2</v>
      </c>
      <c r="Y782" t="s">
        <v>182</v>
      </c>
      <c r="Z782" t="s">
        <v>182</v>
      </c>
      <c r="AA782" t="s">
        <v>182</v>
      </c>
      <c r="AB782" t="s">
        <v>182</v>
      </c>
      <c r="AC782">
        <v>57</v>
      </c>
      <c r="AD782">
        <v>2</v>
      </c>
      <c r="AE782">
        <v>1</v>
      </c>
      <c r="AF782">
        <v>2</v>
      </c>
      <c r="AG782" t="s">
        <v>182</v>
      </c>
      <c r="AH782" t="s">
        <v>182</v>
      </c>
      <c r="AI782" t="s">
        <v>182</v>
      </c>
      <c r="AJ782">
        <v>1</v>
      </c>
      <c r="AK782" t="s">
        <v>182</v>
      </c>
      <c r="AL782" t="s">
        <v>182</v>
      </c>
      <c r="AM782" t="s">
        <v>182</v>
      </c>
      <c r="AN782" t="s">
        <v>182</v>
      </c>
      <c r="AO782" t="b">
        <v>1</v>
      </c>
      <c r="AQ782" s="10">
        <f t="shared" si="24"/>
        <v>49235413.746199995</v>
      </c>
      <c r="AR782" s="10">
        <f t="shared" si="25"/>
        <v>7898729.4780000001</v>
      </c>
    </row>
    <row r="783" spans="1:44" x14ac:dyDescent="0.3">
      <c r="A783">
        <v>782</v>
      </c>
      <c r="B783">
        <v>11</v>
      </c>
      <c r="C783">
        <v>1</v>
      </c>
      <c r="D783">
        <v>30</v>
      </c>
      <c r="E783">
        <v>0.5</v>
      </c>
      <c r="F783">
        <v>263290.98259999999</v>
      </c>
      <c r="G783">
        <v>2019207</v>
      </c>
      <c r="H783">
        <v>24081</v>
      </c>
      <c r="I783">
        <v>1019</v>
      </c>
      <c r="J783" t="s">
        <v>180</v>
      </c>
      <c r="K783" t="s">
        <v>181</v>
      </c>
      <c r="L783" t="s">
        <v>180</v>
      </c>
      <c r="M783">
        <v>126417</v>
      </c>
      <c r="N783">
        <v>1</v>
      </c>
      <c r="O783">
        <v>13</v>
      </c>
      <c r="P783">
        <v>263</v>
      </c>
      <c r="Q783">
        <v>30</v>
      </c>
      <c r="R783">
        <v>6</v>
      </c>
      <c r="S783">
        <v>2</v>
      </c>
      <c r="T783" t="s">
        <v>182</v>
      </c>
      <c r="U783" t="s">
        <v>182</v>
      </c>
      <c r="V783" t="s">
        <v>7</v>
      </c>
      <c r="W783" t="s">
        <v>182</v>
      </c>
      <c r="X783">
        <v>2</v>
      </c>
      <c r="Y783" t="s">
        <v>182</v>
      </c>
      <c r="Z783" t="s">
        <v>182</v>
      </c>
      <c r="AA783">
        <v>1.2999999999999999E-2</v>
      </c>
      <c r="AB783" t="s">
        <v>182</v>
      </c>
      <c r="AC783">
        <v>58</v>
      </c>
      <c r="AD783">
        <v>2</v>
      </c>
      <c r="AE783">
        <v>1</v>
      </c>
      <c r="AF783">
        <v>2</v>
      </c>
      <c r="AG783" t="s">
        <v>182</v>
      </c>
      <c r="AH783" t="s">
        <v>182</v>
      </c>
      <c r="AI783" t="s">
        <v>182</v>
      </c>
      <c r="AJ783">
        <v>2</v>
      </c>
      <c r="AK783" t="s">
        <v>182</v>
      </c>
      <c r="AL783" t="s">
        <v>182</v>
      </c>
      <c r="AM783" t="s">
        <v>182</v>
      </c>
      <c r="AN783" t="s">
        <v>182</v>
      </c>
      <c r="AO783" t="b">
        <v>1</v>
      </c>
      <c r="AQ783" s="10">
        <f t="shared" si="24"/>
        <v>69245528.423799992</v>
      </c>
      <c r="AR783" s="10">
        <f t="shared" si="25"/>
        <v>7898729.4780000001</v>
      </c>
    </row>
    <row r="784" spans="1:44" x14ac:dyDescent="0.3">
      <c r="A784">
        <v>783</v>
      </c>
      <c r="B784">
        <v>11</v>
      </c>
      <c r="C784">
        <v>1</v>
      </c>
      <c r="D784">
        <v>30</v>
      </c>
      <c r="E784">
        <v>0.5</v>
      </c>
      <c r="F784">
        <v>263290.98259999999</v>
      </c>
      <c r="G784">
        <v>2019207</v>
      </c>
      <c r="H784">
        <v>24081</v>
      </c>
      <c r="I784">
        <v>1019</v>
      </c>
      <c r="J784" t="s">
        <v>180</v>
      </c>
      <c r="K784" t="s">
        <v>181</v>
      </c>
      <c r="L784" t="s">
        <v>180</v>
      </c>
      <c r="M784">
        <v>126417</v>
      </c>
      <c r="N784">
        <v>1</v>
      </c>
      <c r="O784">
        <v>14</v>
      </c>
      <c r="P784">
        <v>244</v>
      </c>
      <c r="Q784">
        <v>30</v>
      </c>
      <c r="R784">
        <v>10</v>
      </c>
      <c r="S784">
        <v>2</v>
      </c>
      <c r="T784" t="s">
        <v>182</v>
      </c>
      <c r="U784" t="s">
        <v>182</v>
      </c>
      <c r="V784" t="s">
        <v>7</v>
      </c>
      <c r="W784" t="s">
        <v>182</v>
      </c>
      <c r="X784">
        <v>2</v>
      </c>
      <c r="Y784" t="s">
        <v>182</v>
      </c>
      <c r="Z784" t="s">
        <v>182</v>
      </c>
      <c r="AA784" t="s">
        <v>182</v>
      </c>
      <c r="AB784" t="s">
        <v>182</v>
      </c>
      <c r="AC784">
        <v>57</v>
      </c>
      <c r="AD784">
        <v>2</v>
      </c>
      <c r="AE784">
        <v>1</v>
      </c>
      <c r="AF784">
        <v>2</v>
      </c>
      <c r="AG784" t="s">
        <v>182</v>
      </c>
      <c r="AH784" t="s">
        <v>182</v>
      </c>
      <c r="AI784" t="s">
        <v>182</v>
      </c>
      <c r="AJ784">
        <v>2</v>
      </c>
      <c r="AK784" t="s">
        <v>182</v>
      </c>
      <c r="AL784" t="s">
        <v>182</v>
      </c>
      <c r="AM784" t="s">
        <v>182</v>
      </c>
      <c r="AN784" t="s">
        <v>182</v>
      </c>
      <c r="AO784" t="b">
        <v>1</v>
      </c>
      <c r="AQ784" s="10">
        <f t="shared" si="24"/>
        <v>64242999.7544</v>
      </c>
      <c r="AR784" s="10">
        <f t="shared" si="25"/>
        <v>7898729.4780000001</v>
      </c>
    </row>
    <row r="785" spans="1:44" x14ac:dyDescent="0.3">
      <c r="A785">
        <v>784</v>
      </c>
      <c r="B785">
        <v>11</v>
      </c>
      <c r="C785">
        <v>1</v>
      </c>
      <c r="D785">
        <v>30</v>
      </c>
      <c r="E785">
        <v>0.5</v>
      </c>
      <c r="F785">
        <v>263290.98259999999</v>
      </c>
      <c r="G785">
        <v>2019207</v>
      </c>
      <c r="H785">
        <v>24081</v>
      </c>
      <c r="I785">
        <v>1019</v>
      </c>
      <c r="J785" t="s">
        <v>180</v>
      </c>
      <c r="K785" t="s">
        <v>181</v>
      </c>
      <c r="L785" t="s">
        <v>180</v>
      </c>
      <c r="M785">
        <v>126417</v>
      </c>
      <c r="N785">
        <v>1</v>
      </c>
      <c r="O785">
        <v>29</v>
      </c>
      <c r="P785">
        <v>242</v>
      </c>
      <c r="Q785">
        <v>30</v>
      </c>
      <c r="R785">
        <v>5</v>
      </c>
      <c r="S785">
        <v>1</v>
      </c>
      <c r="T785" t="s">
        <v>182</v>
      </c>
      <c r="U785" t="s">
        <v>182</v>
      </c>
      <c r="V785" t="s">
        <v>7</v>
      </c>
      <c r="W785" t="s">
        <v>182</v>
      </c>
      <c r="X785">
        <v>3</v>
      </c>
      <c r="Y785" t="s">
        <v>182</v>
      </c>
      <c r="Z785" t="s">
        <v>182</v>
      </c>
      <c r="AA785" t="s">
        <v>182</v>
      </c>
      <c r="AB785" t="s">
        <v>182</v>
      </c>
      <c r="AC785">
        <v>56</v>
      </c>
      <c r="AD785">
        <v>2</v>
      </c>
      <c r="AE785">
        <v>1</v>
      </c>
      <c r="AF785">
        <v>2</v>
      </c>
      <c r="AG785" t="s">
        <v>182</v>
      </c>
      <c r="AH785" t="s">
        <v>182</v>
      </c>
      <c r="AI785" t="s">
        <v>182</v>
      </c>
      <c r="AJ785">
        <v>1</v>
      </c>
      <c r="AK785" t="s">
        <v>182</v>
      </c>
      <c r="AL785" t="s">
        <v>182</v>
      </c>
      <c r="AM785" t="s">
        <v>182</v>
      </c>
      <c r="AN785" t="s">
        <v>182</v>
      </c>
      <c r="AO785" t="b">
        <v>1</v>
      </c>
      <c r="AQ785" s="10">
        <f t="shared" si="24"/>
        <v>63716417.7892</v>
      </c>
      <c r="AR785" s="10">
        <f t="shared" si="25"/>
        <v>7898729.4780000001</v>
      </c>
    </row>
    <row r="786" spans="1:44" x14ac:dyDescent="0.3">
      <c r="A786">
        <v>785</v>
      </c>
      <c r="B786">
        <v>11</v>
      </c>
      <c r="C786">
        <v>1</v>
      </c>
      <c r="D786">
        <v>30</v>
      </c>
      <c r="E786">
        <v>0.5</v>
      </c>
      <c r="F786">
        <v>263290.98259999999</v>
      </c>
      <c r="G786">
        <v>2019207</v>
      </c>
      <c r="H786">
        <v>24081</v>
      </c>
      <c r="I786">
        <v>1019</v>
      </c>
      <c r="J786" t="s">
        <v>180</v>
      </c>
      <c r="K786" t="s">
        <v>181</v>
      </c>
      <c r="L786" t="s">
        <v>180</v>
      </c>
      <c r="M786">
        <v>126417</v>
      </c>
      <c r="N786">
        <v>1</v>
      </c>
      <c r="O786">
        <v>38</v>
      </c>
      <c r="P786">
        <v>207</v>
      </c>
      <c r="Q786">
        <v>30</v>
      </c>
      <c r="R786">
        <v>5</v>
      </c>
      <c r="S786">
        <v>1</v>
      </c>
      <c r="T786" t="s">
        <v>182</v>
      </c>
      <c r="U786" t="s">
        <v>182</v>
      </c>
      <c r="V786" t="s">
        <v>7</v>
      </c>
      <c r="W786" t="s">
        <v>182</v>
      </c>
      <c r="X786">
        <v>1</v>
      </c>
      <c r="Y786" t="s">
        <v>182</v>
      </c>
      <c r="Z786" t="s">
        <v>182</v>
      </c>
      <c r="AA786">
        <v>1.2E-2</v>
      </c>
      <c r="AB786" t="s">
        <v>182</v>
      </c>
      <c r="AC786">
        <v>56</v>
      </c>
      <c r="AD786">
        <v>2</v>
      </c>
      <c r="AE786">
        <v>1</v>
      </c>
      <c r="AF786">
        <v>3</v>
      </c>
      <c r="AG786" t="s">
        <v>182</v>
      </c>
      <c r="AH786" t="s">
        <v>182</v>
      </c>
      <c r="AI786" t="s">
        <v>182</v>
      </c>
      <c r="AJ786">
        <v>1</v>
      </c>
      <c r="AK786" t="s">
        <v>182</v>
      </c>
      <c r="AL786" t="s">
        <v>182</v>
      </c>
      <c r="AM786" t="s">
        <v>182</v>
      </c>
      <c r="AN786" t="s">
        <v>182</v>
      </c>
      <c r="AO786" t="b">
        <v>1</v>
      </c>
      <c r="AQ786" s="10">
        <f t="shared" si="24"/>
        <v>54501233.398199998</v>
      </c>
      <c r="AR786" s="10">
        <f t="shared" si="25"/>
        <v>7898729.4780000001</v>
      </c>
    </row>
    <row r="787" spans="1:44" x14ac:dyDescent="0.3">
      <c r="A787">
        <v>786</v>
      </c>
      <c r="B787">
        <v>11</v>
      </c>
      <c r="C787">
        <v>1</v>
      </c>
      <c r="D787">
        <v>30.5</v>
      </c>
      <c r="E787">
        <v>0.5</v>
      </c>
      <c r="F787">
        <v>280533.35080000001</v>
      </c>
      <c r="G787">
        <v>2019207</v>
      </c>
      <c r="H787">
        <v>24052</v>
      </c>
      <c r="I787">
        <v>1019</v>
      </c>
      <c r="J787" t="s">
        <v>180</v>
      </c>
      <c r="K787" t="s">
        <v>181</v>
      </c>
      <c r="L787" t="s">
        <v>180</v>
      </c>
      <c r="M787">
        <v>126417</v>
      </c>
      <c r="N787">
        <v>1</v>
      </c>
      <c r="O787">
        <v>9</v>
      </c>
      <c r="P787">
        <v>222</v>
      </c>
      <c r="Q787">
        <v>30.5</v>
      </c>
      <c r="R787">
        <v>6</v>
      </c>
      <c r="S787">
        <v>1</v>
      </c>
      <c r="T787" t="s">
        <v>182</v>
      </c>
      <c r="U787" t="s">
        <v>182</v>
      </c>
      <c r="V787" t="s">
        <v>7</v>
      </c>
      <c r="W787" t="s">
        <v>182</v>
      </c>
      <c r="X787">
        <v>4</v>
      </c>
      <c r="Y787" t="s">
        <v>182</v>
      </c>
      <c r="Z787" t="s">
        <v>182</v>
      </c>
      <c r="AA787">
        <v>2E-3</v>
      </c>
      <c r="AB787" t="s">
        <v>182</v>
      </c>
      <c r="AC787">
        <v>57</v>
      </c>
      <c r="AD787">
        <v>2</v>
      </c>
      <c r="AE787">
        <v>1</v>
      </c>
      <c r="AF787">
        <v>2</v>
      </c>
      <c r="AG787" t="s">
        <v>182</v>
      </c>
      <c r="AH787" t="s">
        <v>182</v>
      </c>
      <c r="AI787" t="s">
        <v>182</v>
      </c>
      <c r="AJ787">
        <v>1</v>
      </c>
      <c r="AK787" t="s">
        <v>182</v>
      </c>
      <c r="AL787" t="s">
        <v>182</v>
      </c>
      <c r="AM787" t="s">
        <v>182</v>
      </c>
      <c r="AN787" t="s">
        <v>182</v>
      </c>
      <c r="AO787" t="b">
        <v>1</v>
      </c>
      <c r="AQ787" s="10">
        <f t="shared" si="24"/>
        <v>62278403.877600007</v>
      </c>
      <c r="AR787" s="10">
        <f t="shared" si="25"/>
        <v>8556267.1994000003</v>
      </c>
    </row>
    <row r="788" spans="1:44" x14ac:dyDescent="0.3">
      <c r="A788">
        <v>787</v>
      </c>
      <c r="B788">
        <v>11</v>
      </c>
      <c r="C788">
        <v>1</v>
      </c>
      <c r="D788">
        <v>30.5</v>
      </c>
      <c r="E788">
        <v>0.5</v>
      </c>
      <c r="F788">
        <v>280533.35080000001</v>
      </c>
      <c r="G788">
        <v>2019207</v>
      </c>
      <c r="H788">
        <v>24052</v>
      </c>
      <c r="I788">
        <v>1019</v>
      </c>
      <c r="J788" t="s">
        <v>180</v>
      </c>
      <c r="K788" t="s">
        <v>181</v>
      </c>
      <c r="L788" t="s">
        <v>180</v>
      </c>
      <c r="M788">
        <v>126417</v>
      </c>
      <c r="N788">
        <v>1</v>
      </c>
      <c r="O788">
        <v>55</v>
      </c>
      <c r="P788">
        <v>178</v>
      </c>
      <c r="Q788">
        <v>30.5</v>
      </c>
      <c r="R788">
        <v>6</v>
      </c>
      <c r="S788">
        <v>1</v>
      </c>
      <c r="T788" t="s">
        <v>182</v>
      </c>
      <c r="U788" t="s">
        <v>182</v>
      </c>
      <c r="V788" t="s">
        <v>7</v>
      </c>
      <c r="W788" t="s">
        <v>182</v>
      </c>
      <c r="X788">
        <v>4</v>
      </c>
      <c r="Y788" t="s">
        <v>182</v>
      </c>
      <c r="Z788" t="s">
        <v>182</v>
      </c>
      <c r="AA788">
        <v>2E-3</v>
      </c>
      <c r="AB788" t="s">
        <v>182</v>
      </c>
      <c r="AC788">
        <v>57</v>
      </c>
      <c r="AD788">
        <v>2</v>
      </c>
      <c r="AE788">
        <v>1</v>
      </c>
      <c r="AF788">
        <v>2</v>
      </c>
      <c r="AG788" t="s">
        <v>182</v>
      </c>
      <c r="AH788" t="s">
        <v>182</v>
      </c>
      <c r="AI788" t="s">
        <v>182</v>
      </c>
      <c r="AJ788">
        <v>1</v>
      </c>
      <c r="AK788" t="s">
        <v>182</v>
      </c>
      <c r="AL788" t="s">
        <v>182</v>
      </c>
      <c r="AM788" t="s">
        <v>182</v>
      </c>
      <c r="AN788" t="s">
        <v>182</v>
      </c>
      <c r="AO788" t="b">
        <v>1</v>
      </c>
      <c r="AQ788" s="10">
        <f t="shared" si="24"/>
        <v>49934936.442400001</v>
      </c>
      <c r="AR788" s="10">
        <f t="shared" si="25"/>
        <v>8556267.1994000003</v>
      </c>
    </row>
    <row r="789" spans="1:44" x14ac:dyDescent="0.3">
      <c r="A789">
        <v>788</v>
      </c>
      <c r="B789">
        <v>11</v>
      </c>
      <c r="C789">
        <v>1</v>
      </c>
      <c r="D789">
        <v>30.5</v>
      </c>
      <c r="E789">
        <v>0.5</v>
      </c>
      <c r="F789">
        <v>280533.35080000001</v>
      </c>
      <c r="G789">
        <v>2019207</v>
      </c>
      <c r="H789">
        <v>24060</v>
      </c>
      <c r="I789">
        <v>1019</v>
      </c>
      <c r="J789" t="s">
        <v>180</v>
      </c>
      <c r="K789" t="s">
        <v>181</v>
      </c>
      <c r="L789" t="s">
        <v>180</v>
      </c>
      <c r="M789">
        <v>126417</v>
      </c>
      <c r="N789">
        <v>1</v>
      </c>
      <c r="O789">
        <v>5</v>
      </c>
      <c r="P789">
        <v>237</v>
      </c>
      <c r="Q789">
        <v>30.5</v>
      </c>
      <c r="R789">
        <v>9</v>
      </c>
      <c r="S789">
        <v>1</v>
      </c>
      <c r="T789" t="s">
        <v>182</v>
      </c>
      <c r="U789" t="s">
        <v>182</v>
      </c>
      <c r="V789" t="s">
        <v>7</v>
      </c>
      <c r="W789" t="s">
        <v>182</v>
      </c>
      <c r="X789">
        <v>3</v>
      </c>
      <c r="Y789" t="s">
        <v>182</v>
      </c>
      <c r="Z789" t="s">
        <v>182</v>
      </c>
      <c r="AA789" t="s">
        <v>182</v>
      </c>
      <c r="AB789" t="s">
        <v>182</v>
      </c>
      <c r="AC789">
        <v>57</v>
      </c>
      <c r="AD789">
        <v>2</v>
      </c>
      <c r="AE789">
        <v>1</v>
      </c>
      <c r="AF789">
        <v>1</v>
      </c>
      <c r="AG789" t="s">
        <v>182</v>
      </c>
      <c r="AH789" t="s">
        <v>182</v>
      </c>
      <c r="AI789" t="s">
        <v>182</v>
      </c>
      <c r="AJ789">
        <v>2</v>
      </c>
      <c r="AK789" t="s">
        <v>182</v>
      </c>
      <c r="AL789" t="s">
        <v>182</v>
      </c>
      <c r="AM789" t="s">
        <v>182</v>
      </c>
      <c r="AN789" t="s">
        <v>182</v>
      </c>
      <c r="AO789" t="b">
        <v>1</v>
      </c>
      <c r="AQ789" s="10">
        <f t="shared" si="24"/>
        <v>66486404.139600001</v>
      </c>
      <c r="AR789" s="10">
        <f t="shared" si="25"/>
        <v>8556267.1994000003</v>
      </c>
    </row>
    <row r="790" spans="1:44" x14ac:dyDescent="0.3">
      <c r="A790">
        <v>789</v>
      </c>
      <c r="B790">
        <v>11</v>
      </c>
      <c r="C790">
        <v>1</v>
      </c>
      <c r="D790">
        <v>30.5</v>
      </c>
      <c r="E790">
        <v>0.5</v>
      </c>
      <c r="F790">
        <v>280533.35080000001</v>
      </c>
      <c r="G790">
        <v>2019207</v>
      </c>
      <c r="H790">
        <v>24061</v>
      </c>
      <c r="I790">
        <v>1019</v>
      </c>
      <c r="J790" t="s">
        <v>180</v>
      </c>
      <c r="K790" t="s">
        <v>181</v>
      </c>
      <c r="L790" t="s">
        <v>180</v>
      </c>
      <c r="M790">
        <v>126417</v>
      </c>
      <c r="N790">
        <v>1</v>
      </c>
      <c r="O790">
        <v>12</v>
      </c>
      <c r="P790">
        <v>257</v>
      </c>
      <c r="Q790">
        <v>30.5</v>
      </c>
      <c r="R790">
        <v>6</v>
      </c>
      <c r="S790">
        <v>1</v>
      </c>
      <c r="T790" t="s">
        <v>182</v>
      </c>
      <c r="U790" t="s">
        <v>182</v>
      </c>
      <c r="V790" t="s">
        <v>7</v>
      </c>
      <c r="W790" t="s">
        <v>182</v>
      </c>
      <c r="X790">
        <v>4</v>
      </c>
      <c r="Y790" t="s">
        <v>182</v>
      </c>
      <c r="Z790" t="s">
        <v>182</v>
      </c>
      <c r="AA790" s="47">
        <v>3.0000000000000001E-6</v>
      </c>
      <c r="AB790" t="s">
        <v>182</v>
      </c>
      <c r="AC790">
        <v>55</v>
      </c>
      <c r="AD790">
        <v>2</v>
      </c>
      <c r="AE790">
        <v>1</v>
      </c>
      <c r="AF790">
        <v>1</v>
      </c>
      <c r="AG790" t="s">
        <v>182</v>
      </c>
      <c r="AH790" t="s">
        <v>182</v>
      </c>
      <c r="AI790" t="s">
        <v>182</v>
      </c>
      <c r="AJ790">
        <v>2</v>
      </c>
      <c r="AK790" t="s">
        <v>182</v>
      </c>
      <c r="AL790" t="s">
        <v>182</v>
      </c>
      <c r="AM790" t="s">
        <v>182</v>
      </c>
      <c r="AN790" t="s">
        <v>182</v>
      </c>
      <c r="AO790" t="b">
        <v>1</v>
      </c>
      <c r="AQ790" s="10">
        <f t="shared" si="24"/>
        <v>72097071.155599996</v>
      </c>
      <c r="AR790" s="10">
        <f t="shared" si="25"/>
        <v>8556267.1994000003</v>
      </c>
    </row>
    <row r="791" spans="1:44" x14ac:dyDescent="0.3">
      <c r="A791">
        <v>790</v>
      </c>
      <c r="B791">
        <v>11</v>
      </c>
      <c r="C791">
        <v>1</v>
      </c>
      <c r="D791">
        <v>30.5</v>
      </c>
      <c r="E791">
        <v>0.5</v>
      </c>
      <c r="F791">
        <v>280533.35080000001</v>
      </c>
      <c r="G791">
        <v>2019207</v>
      </c>
      <c r="H791">
        <v>24061</v>
      </c>
      <c r="I791">
        <v>1019</v>
      </c>
      <c r="J791" t="s">
        <v>180</v>
      </c>
      <c r="K791" t="s">
        <v>181</v>
      </c>
      <c r="L791" t="s">
        <v>180</v>
      </c>
      <c r="M791">
        <v>126417</v>
      </c>
      <c r="N791">
        <v>1</v>
      </c>
      <c r="O791">
        <v>27</v>
      </c>
      <c r="P791">
        <v>231</v>
      </c>
      <c r="Q791">
        <v>30.5</v>
      </c>
      <c r="R791">
        <v>6</v>
      </c>
      <c r="S791">
        <v>1</v>
      </c>
      <c r="T791" t="s">
        <v>182</v>
      </c>
      <c r="U791" t="s">
        <v>182</v>
      </c>
      <c r="V791" t="s">
        <v>7</v>
      </c>
      <c r="W791" t="s">
        <v>182</v>
      </c>
      <c r="X791">
        <v>4</v>
      </c>
      <c r="Y791" t="s">
        <v>182</v>
      </c>
      <c r="Z791" t="s">
        <v>182</v>
      </c>
      <c r="AA791" s="47">
        <v>1.9999999999999999E-6</v>
      </c>
      <c r="AB791" t="s">
        <v>182</v>
      </c>
      <c r="AC791">
        <v>57</v>
      </c>
      <c r="AD791">
        <v>2</v>
      </c>
      <c r="AE791">
        <v>1</v>
      </c>
      <c r="AF791">
        <v>1</v>
      </c>
      <c r="AG791" t="s">
        <v>182</v>
      </c>
      <c r="AH791" t="s">
        <v>182</v>
      </c>
      <c r="AI791" t="s">
        <v>182</v>
      </c>
      <c r="AJ791">
        <v>1</v>
      </c>
      <c r="AK791" t="s">
        <v>182</v>
      </c>
      <c r="AL791" t="s">
        <v>182</v>
      </c>
      <c r="AM791" t="s">
        <v>182</v>
      </c>
      <c r="AN791" t="s">
        <v>182</v>
      </c>
      <c r="AO791" t="b">
        <v>1</v>
      </c>
      <c r="AQ791" s="10">
        <f t="shared" si="24"/>
        <v>64803204.0348</v>
      </c>
      <c r="AR791" s="10">
        <f t="shared" si="25"/>
        <v>8556267.1994000003</v>
      </c>
    </row>
    <row r="792" spans="1:44" x14ac:dyDescent="0.3">
      <c r="A792">
        <v>791</v>
      </c>
      <c r="B792">
        <v>11</v>
      </c>
      <c r="C792">
        <v>1</v>
      </c>
      <c r="D792">
        <v>30.5</v>
      </c>
      <c r="E792">
        <v>0.5</v>
      </c>
      <c r="F792">
        <v>280533.35080000001</v>
      </c>
      <c r="G792">
        <v>2019207</v>
      </c>
      <c r="H792">
        <v>24066</v>
      </c>
      <c r="I792">
        <v>1019</v>
      </c>
      <c r="J792" t="s">
        <v>180</v>
      </c>
      <c r="K792" t="s">
        <v>181</v>
      </c>
      <c r="L792" t="s">
        <v>180</v>
      </c>
      <c r="M792">
        <v>126417</v>
      </c>
      <c r="N792">
        <v>1</v>
      </c>
      <c r="O792">
        <v>1</v>
      </c>
      <c r="P792">
        <v>220</v>
      </c>
      <c r="Q792">
        <v>30.5</v>
      </c>
      <c r="R792">
        <v>12</v>
      </c>
      <c r="S792">
        <v>1</v>
      </c>
      <c r="T792" t="s">
        <v>182</v>
      </c>
      <c r="U792" t="s">
        <v>182</v>
      </c>
      <c r="V792" t="s">
        <v>7</v>
      </c>
      <c r="W792" t="s">
        <v>182</v>
      </c>
      <c r="X792">
        <v>2</v>
      </c>
      <c r="Y792" t="s">
        <v>182</v>
      </c>
      <c r="Z792" t="s">
        <v>182</v>
      </c>
      <c r="AA792" t="s">
        <v>182</v>
      </c>
      <c r="AB792" t="s">
        <v>182</v>
      </c>
      <c r="AC792">
        <v>57</v>
      </c>
      <c r="AD792">
        <v>2</v>
      </c>
      <c r="AE792">
        <v>1</v>
      </c>
      <c r="AF792">
        <v>2</v>
      </c>
      <c r="AG792" t="s">
        <v>182</v>
      </c>
      <c r="AH792" t="s">
        <v>182</v>
      </c>
      <c r="AI792" t="s">
        <v>182</v>
      </c>
      <c r="AJ792">
        <v>2</v>
      </c>
      <c r="AK792" t="s">
        <v>182</v>
      </c>
      <c r="AL792" t="s">
        <v>182</v>
      </c>
      <c r="AM792" t="s">
        <v>182</v>
      </c>
      <c r="AN792" t="s">
        <v>182</v>
      </c>
      <c r="AO792" t="b">
        <v>1</v>
      </c>
      <c r="AQ792" s="10">
        <f t="shared" si="24"/>
        <v>61717337.176000006</v>
      </c>
      <c r="AR792" s="10">
        <f t="shared" si="25"/>
        <v>8556267.1994000003</v>
      </c>
    </row>
    <row r="793" spans="1:44" x14ac:dyDescent="0.3">
      <c r="A793">
        <v>792</v>
      </c>
      <c r="B793">
        <v>11</v>
      </c>
      <c r="C793">
        <v>1</v>
      </c>
      <c r="D793">
        <v>30.5</v>
      </c>
      <c r="E793">
        <v>0.5</v>
      </c>
      <c r="F793">
        <v>280533.35080000001</v>
      </c>
      <c r="G793">
        <v>2019207</v>
      </c>
      <c r="H793">
        <v>24066</v>
      </c>
      <c r="I793">
        <v>1019</v>
      </c>
      <c r="J793" t="s">
        <v>180</v>
      </c>
      <c r="K793" t="s">
        <v>181</v>
      </c>
      <c r="L793" t="s">
        <v>180</v>
      </c>
      <c r="M793">
        <v>126417</v>
      </c>
      <c r="N793">
        <v>1</v>
      </c>
      <c r="O793">
        <v>17</v>
      </c>
      <c r="P793">
        <v>233</v>
      </c>
      <c r="Q793">
        <v>30.5</v>
      </c>
      <c r="R793">
        <v>9</v>
      </c>
      <c r="S793">
        <v>1</v>
      </c>
      <c r="T793" t="s">
        <v>182</v>
      </c>
      <c r="U793" t="s">
        <v>182</v>
      </c>
      <c r="V793" t="s">
        <v>7</v>
      </c>
      <c r="W793" t="s">
        <v>182</v>
      </c>
      <c r="X793">
        <v>2</v>
      </c>
      <c r="Y793" t="s">
        <v>182</v>
      </c>
      <c r="Z793" t="s">
        <v>182</v>
      </c>
      <c r="AA793" t="s">
        <v>182</v>
      </c>
      <c r="AB793" t="s">
        <v>182</v>
      </c>
      <c r="AC793">
        <v>56</v>
      </c>
      <c r="AD793">
        <v>2</v>
      </c>
      <c r="AE793">
        <v>1</v>
      </c>
      <c r="AF793">
        <v>2</v>
      </c>
      <c r="AG793" t="s">
        <v>182</v>
      </c>
      <c r="AH793" t="s">
        <v>182</v>
      </c>
      <c r="AI793" t="s">
        <v>182</v>
      </c>
      <c r="AJ793">
        <v>1</v>
      </c>
      <c r="AK793" t="s">
        <v>182</v>
      </c>
      <c r="AL793" t="s">
        <v>182</v>
      </c>
      <c r="AM793" t="s">
        <v>182</v>
      </c>
      <c r="AN793" t="s">
        <v>182</v>
      </c>
      <c r="AO793" t="b">
        <v>1</v>
      </c>
      <c r="AQ793" s="10">
        <f t="shared" si="24"/>
        <v>65364270.736400001</v>
      </c>
      <c r="AR793" s="10">
        <f t="shared" si="25"/>
        <v>8556267.1994000003</v>
      </c>
    </row>
    <row r="794" spans="1:44" x14ac:dyDescent="0.3">
      <c r="A794">
        <v>793</v>
      </c>
      <c r="B794">
        <v>11</v>
      </c>
      <c r="C794">
        <v>1</v>
      </c>
      <c r="D794">
        <v>30.5</v>
      </c>
      <c r="E794">
        <v>0.5</v>
      </c>
      <c r="F794">
        <v>280533.35080000001</v>
      </c>
      <c r="G794">
        <v>2019207</v>
      </c>
      <c r="H794">
        <v>24066</v>
      </c>
      <c r="I794">
        <v>1019</v>
      </c>
      <c r="J794" t="s">
        <v>180</v>
      </c>
      <c r="K794" t="s">
        <v>181</v>
      </c>
      <c r="L794" t="s">
        <v>180</v>
      </c>
      <c r="M794">
        <v>126417</v>
      </c>
      <c r="N794">
        <v>1</v>
      </c>
      <c r="O794">
        <v>19</v>
      </c>
      <c r="P794">
        <v>226</v>
      </c>
      <c r="Q794">
        <v>30.5</v>
      </c>
      <c r="R794">
        <v>9</v>
      </c>
      <c r="S794">
        <v>1</v>
      </c>
      <c r="T794" t="s">
        <v>182</v>
      </c>
      <c r="U794" t="s">
        <v>182</v>
      </c>
      <c r="V794" t="s">
        <v>7</v>
      </c>
      <c r="W794" t="s">
        <v>182</v>
      </c>
      <c r="X794">
        <v>3</v>
      </c>
      <c r="Y794" t="s">
        <v>182</v>
      </c>
      <c r="Z794" t="s">
        <v>182</v>
      </c>
      <c r="AA794" t="s">
        <v>182</v>
      </c>
      <c r="AB794" t="s">
        <v>182</v>
      </c>
      <c r="AC794">
        <v>56</v>
      </c>
      <c r="AD794">
        <v>2</v>
      </c>
      <c r="AE794">
        <v>1</v>
      </c>
      <c r="AF794">
        <v>2</v>
      </c>
      <c r="AG794" t="s">
        <v>182</v>
      </c>
      <c r="AH794" t="s">
        <v>182</v>
      </c>
      <c r="AI794" t="s">
        <v>182</v>
      </c>
      <c r="AJ794">
        <v>3</v>
      </c>
      <c r="AK794" t="s">
        <v>182</v>
      </c>
      <c r="AL794" t="s">
        <v>182</v>
      </c>
      <c r="AM794" t="s">
        <v>182</v>
      </c>
      <c r="AN794" t="s">
        <v>182</v>
      </c>
      <c r="AO794" t="b">
        <v>1</v>
      </c>
      <c r="AQ794" s="10">
        <f t="shared" si="24"/>
        <v>63400537.2808</v>
      </c>
      <c r="AR794" s="10">
        <f t="shared" si="25"/>
        <v>8556267.1994000003</v>
      </c>
    </row>
    <row r="795" spans="1:44" x14ac:dyDescent="0.3">
      <c r="A795">
        <v>794</v>
      </c>
      <c r="B795">
        <v>11</v>
      </c>
      <c r="C795">
        <v>1</v>
      </c>
      <c r="D795">
        <v>30.5</v>
      </c>
      <c r="E795">
        <v>0.5</v>
      </c>
      <c r="F795">
        <v>280533.35080000001</v>
      </c>
      <c r="G795">
        <v>2019207</v>
      </c>
      <c r="H795">
        <v>24066</v>
      </c>
      <c r="I795">
        <v>1019</v>
      </c>
      <c r="J795" t="s">
        <v>180</v>
      </c>
      <c r="K795" t="s">
        <v>181</v>
      </c>
      <c r="L795" t="s">
        <v>180</v>
      </c>
      <c r="M795">
        <v>126417</v>
      </c>
      <c r="N795">
        <v>1</v>
      </c>
      <c r="O795">
        <v>22</v>
      </c>
      <c r="P795">
        <v>256</v>
      </c>
      <c r="Q795">
        <v>30.5</v>
      </c>
      <c r="R795">
        <v>10</v>
      </c>
      <c r="S795">
        <v>1</v>
      </c>
      <c r="T795" t="s">
        <v>182</v>
      </c>
      <c r="U795" t="s">
        <v>182</v>
      </c>
      <c r="V795" t="s">
        <v>7</v>
      </c>
      <c r="W795" t="s">
        <v>182</v>
      </c>
      <c r="X795">
        <v>2</v>
      </c>
      <c r="Y795" t="s">
        <v>182</v>
      </c>
      <c r="Z795" t="s">
        <v>182</v>
      </c>
      <c r="AA795" t="s">
        <v>182</v>
      </c>
      <c r="AB795" t="s">
        <v>182</v>
      </c>
      <c r="AC795">
        <v>57</v>
      </c>
      <c r="AD795">
        <v>2</v>
      </c>
      <c r="AE795">
        <v>1</v>
      </c>
      <c r="AF795">
        <v>2</v>
      </c>
      <c r="AG795" t="s">
        <v>182</v>
      </c>
      <c r="AH795" t="s">
        <v>182</v>
      </c>
      <c r="AI795" t="s">
        <v>182</v>
      </c>
      <c r="AJ795">
        <v>2</v>
      </c>
      <c r="AK795" t="s">
        <v>182</v>
      </c>
      <c r="AL795" t="s">
        <v>182</v>
      </c>
      <c r="AM795" t="s">
        <v>182</v>
      </c>
      <c r="AN795" t="s">
        <v>182</v>
      </c>
      <c r="AO795" t="b">
        <v>1</v>
      </c>
      <c r="AQ795" s="10">
        <f t="shared" si="24"/>
        <v>71816537.804800004</v>
      </c>
      <c r="AR795" s="10">
        <f t="shared" si="25"/>
        <v>8556267.1994000003</v>
      </c>
    </row>
    <row r="796" spans="1:44" x14ac:dyDescent="0.3">
      <c r="A796">
        <v>795</v>
      </c>
      <c r="B796">
        <v>11</v>
      </c>
      <c r="C796">
        <v>1</v>
      </c>
      <c r="D796">
        <v>30.5</v>
      </c>
      <c r="E796">
        <v>0.5</v>
      </c>
      <c r="F796">
        <v>280533.35080000001</v>
      </c>
      <c r="G796">
        <v>2019207</v>
      </c>
      <c r="H796">
        <v>24066</v>
      </c>
      <c r="I796">
        <v>1019</v>
      </c>
      <c r="J796" t="s">
        <v>180</v>
      </c>
      <c r="K796" t="s">
        <v>181</v>
      </c>
      <c r="L796" t="s">
        <v>180</v>
      </c>
      <c r="M796">
        <v>126417</v>
      </c>
      <c r="N796">
        <v>1</v>
      </c>
      <c r="O796">
        <v>27</v>
      </c>
      <c r="P796">
        <v>257</v>
      </c>
      <c r="Q796">
        <v>30.5</v>
      </c>
      <c r="R796">
        <v>7</v>
      </c>
      <c r="S796">
        <v>1</v>
      </c>
      <c r="T796" t="s">
        <v>182</v>
      </c>
      <c r="U796" t="s">
        <v>182</v>
      </c>
      <c r="V796" t="s">
        <v>7</v>
      </c>
      <c r="W796" t="s">
        <v>182</v>
      </c>
      <c r="X796">
        <v>3</v>
      </c>
      <c r="Y796" t="s">
        <v>182</v>
      </c>
      <c r="Z796" t="s">
        <v>182</v>
      </c>
      <c r="AA796" t="s">
        <v>182</v>
      </c>
      <c r="AB796" t="s">
        <v>182</v>
      </c>
      <c r="AC796">
        <v>57</v>
      </c>
      <c r="AD796">
        <v>2</v>
      </c>
      <c r="AE796">
        <v>1</v>
      </c>
      <c r="AF796">
        <v>2</v>
      </c>
      <c r="AG796" t="s">
        <v>182</v>
      </c>
      <c r="AH796" t="s">
        <v>182</v>
      </c>
      <c r="AI796" t="s">
        <v>182</v>
      </c>
      <c r="AJ796">
        <v>1</v>
      </c>
      <c r="AK796" t="s">
        <v>182</v>
      </c>
      <c r="AL796" t="s">
        <v>182</v>
      </c>
      <c r="AM796" t="s">
        <v>182</v>
      </c>
      <c r="AN796" t="s">
        <v>182</v>
      </c>
      <c r="AO796" t="b">
        <v>1</v>
      </c>
      <c r="AQ796" s="10">
        <f t="shared" si="24"/>
        <v>72097071.155599996</v>
      </c>
      <c r="AR796" s="10">
        <f t="shared" si="25"/>
        <v>8556267.1994000003</v>
      </c>
    </row>
    <row r="797" spans="1:44" x14ac:dyDescent="0.3">
      <c r="A797">
        <v>796</v>
      </c>
      <c r="B797">
        <v>11</v>
      </c>
      <c r="C797">
        <v>1</v>
      </c>
      <c r="D797">
        <v>30.5</v>
      </c>
      <c r="E797">
        <v>0.5</v>
      </c>
      <c r="F797">
        <v>280533.35080000001</v>
      </c>
      <c r="G797">
        <v>2019207</v>
      </c>
      <c r="H797">
        <v>24067</v>
      </c>
      <c r="I797">
        <v>1019</v>
      </c>
      <c r="J797" t="s">
        <v>180</v>
      </c>
      <c r="K797" t="s">
        <v>181</v>
      </c>
      <c r="L797" t="s">
        <v>180</v>
      </c>
      <c r="M797">
        <v>126417</v>
      </c>
      <c r="N797">
        <v>1</v>
      </c>
      <c r="O797">
        <v>10</v>
      </c>
      <c r="P797">
        <v>258</v>
      </c>
      <c r="Q797">
        <v>30.5</v>
      </c>
      <c r="R797">
        <v>9</v>
      </c>
      <c r="S797">
        <v>1</v>
      </c>
      <c r="T797" t="s">
        <v>182</v>
      </c>
      <c r="U797" t="s">
        <v>182</v>
      </c>
      <c r="V797" t="s">
        <v>7</v>
      </c>
      <c r="W797" t="s">
        <v>182</v>
      </c>
      <c r="X797">
        <v>4</v>
      </c>
      <c r="Y797" t="s">
        <v>182</v>
      </c>
      <c r="Z797" t="s">
        <v>182</v>
      </c>
      <c r="AA797">
        <v>0.01</v>
      </c>
      <c r="AB797" t="s">
        <v>182</v>
      </c>
      <c r="AC797">
        <v>57</v>
      </c>
      <c r="AD797">
        <v>2</v>
      </c>
      <c r="AE797">
        <v>1</v>
      </c>
      <c r="AF797">
        <v>2</v>
      </c>
      <c r="AG797" t="s">
        <v>182</v>
      </c>
      <c r="AH797" t="s">
        <v>182</v>
      </c>
      <c r="AI797" t="s">
        <v>182</v>
      </c>
      <c r="AJ797">
        <v>2</v>
      </c>
      <c r="AK797" t="s">
        <v>182</v>
      </c>
      <c r="AL797" t="s">
        <v>182</v>
      </c>
      <c r="AM797" t="s">
        <v>182</v>
      </c>
      <c r="AN797" t="s">
        <v>182</v>
      </c>
      <c r="AO797" t="b">
        <v>1</v>
      </c>
      <c r="AQ797" s="10">
        <f t="shared" si="24"/>
        <v>72377604.506400004</v>
      </c>
      <c r="AR797" s="10">
        <f t="shared" si="25"/>
        <v>8556267.1994000003</v>
      </c>
    </row>
    <row r="798" spans="1:44" x14ac:dyDescent="0.3">
      <c r="A798">
        <v>797</v>
      </c>
      <c r="B798">
        <v>11</v>
      </c>
      <c r="C798">
        <v>1</v>
      </c>
      <c r="D798">
        <v>30.5</v>
      </c>
      <c r="E798">
        <v>0.5</v>
      </c>
      <c r="F798">
        <v>280533.35080000001</v>
      </c>
      <c r="G798">
        <v>2019207</v>
      </c>
      <c r="H798">
        <v>24067</v>
      </c>
      <c r="I798">
        <v>1019</v>
      </c>
      <c r="J798" t="s">
        <v>180</v>
      </c>
      <c r="K798" t="s">
        <v>181</v>
      </c>
      <c r="L798" t="s">
        <v>180</v>
      </c>
      <c r="M798">
        <v>126417</v>
      </c>
      <c r="N798">
        <v>1</v>
      </c>
      <c r="O798">
        <v>28</v>
      </c>
      <c r="P798">
        <v>227</v>
      </c>
      <c r="Q798">
        <v>30.5</v>
      </c>
      <c r="R798">
        <v>10</v>
      </c>
      <c r="S798">
        <v>1</v>
      </c>
      <c r="T798" t="s">
        <v>182</v>
      </c>
      <c r="U798" t="s">
        <v>182</v>
      </c>
      <c r="V798" t="s">
        <v>7</v>
      </c>
      <c r="W798" t="s">
        <v>182</v>
      </c>
      <c r="X798">
        <v>4</v>
      </c>
      <c r="Y798" t="s">
        <v>182</v>
      </c>
      <c r="Z798" t="s">
        <v>182</v>
      </c>
      <c r="AA798">
        <v>4.0000000000000001E-3</v>
      </c>
      <c r="AB798" t="s">
        <v>182</v>
      </c>
      <c r="AC798">
        <v>57</v>
      </c>
      <c r="AD798">
        <v>2</v>
      </c>
      <c r="AE798">
        <v>1</v>
      </c>
      <c r="AF798">
        <v>2</v>
      </c>
      <c r="AG798" t="s">
        <v>182</v>
      </c>
      <c r="AH798" t="s">
        <v>182</v>
      </c>
      <c r="AI798" t="s">
        <v>182</v>
      </c>
      <c r="AJ798">
        <v>2</v>
      </c>
      <c r="AK798" t="s">
        <v>182</v>
      </c>
      <c r="AL798" t="s">
        <v>182</v>
      </c>
      <c r="AM798" t="s">
        <v>182</v>
      </c>
      <c r="AN798" t="s">
        <v>182</v>
      </c>
      <c r="AO798" t="b">
        <v>1</v>
      </c>
      <c r="AQ798" s="10">
        <f t="shared" si="24"/>
        <v>63681070.6316</v>
      </c>
      <c r="AR798" s="10">
        <f t="shared" si="25"/>
        <v>8556267.1994000003</v>
      </c>
    </row>
    <row r="799" spans="1:44" x14ac:dyDescent="0.3">
      <c r="A799">
        <v>798</v>
      </c>
      <c r="B799">
        <v>11</v>
      </c>
      <c r="C799">
        <v>1</v>
      </c>
      <c r="D799">
        <v>30.5</v>
      </c>
      <c r="E799">
        <v>0.5</v>
      </c>
      <c r="F799">
        <v>280533.35080000001</v>
      </c>
      <c r="G799">
        <v>2019207</v>
      </c>
      <c r="H799">
        <v>24067</v>
      </c>
      <c r="I799">
        <v>1019</v>
      </c>
      <c r="J799" t="s">
        <v>180</v>
      </c>
      <c r="K799" t="s">
        <v>181</v>
      </c>
      <c r="L799" t="s">
        <v>180</v>
      </c>
      <c r="M799">
        <v>126417</v>
      </c>
      <c r="N799">
        <v>1</v>
      </c>
      <c r="O799">
        <v>37</v>
      </c>
      <c r="P799">
        <v>196</v>
      </c>
      <c r="Q799">
        <v>30.5</v>
      </c>
      <c r="R799">
        <v>9</v>
      </c>
      <c r="S799">
        <v>2</v>
      </c>
      <c r="T799" t="s">
        <v>182</v>
      </c>
      <c r="U799" t="s">
        <v>182</v>
      </c>
      <c r="V799" t="s">
        <v>182</v>
      </c>
      <c r="W799" t="s">
        <v>182</v>
      </c>
      <c r="X799">
        <v>1</v>
      </c>
      <c r="Y799" t="s">
        <v>182</v>
      </c>
      <c r="Z799" t="s">
        <v>182</v>
      </c>
      <c r="AA799">
        <v>6.0000000000000001E-3</v>
      </c>
      <c r="AB799" t="s">
        <v>182</v>
      </c>
      <c r="AC799">
        <v>57</v>
      </c>
      <c r="AD799">
        <v>2</v>
      </c>
      <c r="AE799">
        <v>1</v>
      </c>
      <c r="AF799">
        <v>1</v>
      </c>
      <c r="AG799" t="s">
        <v>182</v>
      </c>
      <c r="AH799" t="s">
        <v>182</v>
      </c>
      <c r="AI799" t="s">
        <v>182</v>
      </c>
      <c r="AJ799">
        <v>2</v>
      </c>
      <c r="AK799" t="s">
        <v>182</v>
      </c>
      <c r="AL799" t="s">
        <v>182</v>
      </c>
      <c r="AM799" t="s">
        <v>182</v>
      </c>
      <c r="AN799" t="s">
        <v>182</v>
      </c>
      <c r="AO799" t="b">
        <v>1</v>
      </c>
      <c r="AQ799" s="10">
        <f t="shared" si="24"/>
        <v>54984536.756800003</v>
      </c>
      <c r="AR799" s="10">
        <f t="shared" si="25"/>
        <v>8556267.1994000003</v>
      </c>
    </row>
    <row r="800" spans="1:44" x14ac:dyDescent="0.3">
      <c r="A800">
        <v>799</v>
      </c>
      <c r="B800">
        <v>11</v>
      </c>
      <c r="C800">
        <v>1</v>
      </c>
      <c r="D800">
        <v>30.5</v>
      </c>
      <c r="E800">
        <v>0.5</v>
      </c>
      <c r="F800">
        <v>280533.35080000001</v>
      </c>
      <c r="G800">
        <v>2019207</v>
      </c>
      <c r="H800">
        <v>24067</v>
      </c>
      <c r="I800">
        <v>1019</v>
      </c>
      <c r="J800" t="s">
        <v>180</v>
      </c>
      <c r="K800" t="s">
        <v>181</v>
      </c>
      <c r="L800" t="s">
        <v>180</v>
      </c>
      <c r="M800">
        <v>126417</v>
      </c>
      <c r="N800">
        <v>1</v>
      </c>
      <c r="O800">
        <v>44</v>
      </c>
      <c r="P800">
        <v>241</v>
      </c>
      <c r="Q800">
        <v>30.5</v>
      </c>
      <c r="R800">
        <v>12</v>
      </c>
      <c r="S800">
        <v>2</v>
      </c>
      <c r="T800" t="s">
        <v>182</v>
      </c>
      <c r="U800" t="s">
        <v>182</v>
      </c>
      <c r="V800" t="s">
        <v>7</v>
      </c>
      <c r="W800" t="s">
        <v>182</v>
      </c>
      <c r="X800">
        <v>4</v>
      </c>
      <c r="Y800" t="s">
        <v>182</v>
      </c>
      <c r="Z800" t="s">
        <v>182</v>
      </c>
      <c r="AA800">
        <v>7.0000000000000001E-3</v>
      </c>
      <c r="AB800" t="s">
        <v>182</v>
      </c>
      <c r="AC800">
        <v>57</v>
      </c>
      <c r="AD800">
        <v>2</v>
      </c>
      <c r="AE800">
        <v>1</v>
      </c>
      <c r="AF800">
        <v>1</v>
      </c>
      <c r="AG800" t="s">
        <v>182</v>
      </c>
      <c r="AH800" t="s">
        <v>182</v>
      </c>
      <c r="AI800" t="s">
        <v>182</v>
      </c>
      <c r="AJ800">
        <v>2</v>
      </c>
      <c r="AK800" t="s">
        <v>182</v>
      </c>
      <c r="AL800" t="s">
        <v>182</v>
      </c>
      <c r="AM800" t="s">
        <v>182</v>
      </c>
      <c r="AN800" t="s">
        <v>182</v>
      </c>
      <c r="AO800" t="b">
        <v>1</v>
      </c>
      <c r="AQ800" s="10">
        <f t="shared" si="24"/>
        <v>67608537.542800009</v>
      </c>
      <c r="AR800" s="10">
        <f t="shared" si="25"/>
        <v>8556267.1994000003</v>
      </c>
    </row>
    <row r="801" spans="1:44" x14ac:dyDescent="0.3">
      <c r="A801">
        <v>800</v>
      </c>
      <c r="B801">
        <v>11</v>
      </c>
      <c r="C801">
        <v>1</v>
      </c>
      <c r="D801">
        <v>30.5</v>
      </c>
      <c r="E801">
        <v>0.5</v>
      </c>
      <c r="F801">
        <v>280533.35080000001</v>
      </c>
      <c r="G801">
        <v>2019207</v>
      </c>
      <c r="H801">
        <v>24067</v>
      </c>
      <c r="I801">
        <v>1019</v>
      </c>
      <c r="J801" t="s">
        <v>180</v>
      </c>
      <c r="K801" t="s">
        <v>181</v>
      </c>
      <c r="L801" t="s">
        <v>180</v>
      </c>
      <c r="M801">
        <v>126417</v>
      </c>
      <c r="N801">
        <v>1</v>
      </c>
      <c r="O801">
        <v>52</v>
      </c>
      <c r="P801">
        <v>258</v>
      </c>
      <c r="Q801">
        <v>30.5</v>
      </c>
      <c r="R801">
        <v>12</v>
      </c>
      <c r="S801">
        <v>2</v>
      </c>
      <c r="T801" t="s">
        <v>182</v>
      </c>
      <c r="U801" t="s">
        <v>182</v>
      </c>
      <c r="V801" t="s">
        <v>7</v>
      </c>
      <c r="W801" t="s">
        <v>182</v>
      </c>
      <c r="X801">
        <v>4</v>
      </c>
      <c r="Y801" t="s">
        <v>182</v>
      </c>
      <c r="Z801" t="s">
        <v>182</v>
      </c>
      <c r="AA801">
        <v>7.0000000000000001E-3</v>
      </c>
      <c r="AB801" t="s">
        <v>182</v>
      </c>
      <c r="AC801">
        <v>57</v>
      </c>
      <c r="AD801">
        <v>2</v>
      </c>
      <c r="AE801">
        <v>1</v>
      </c>
      <c r="AF801">
        <v>1</v>
      </c>
      <c r="AG801" t="s">
        <v>182</v>
      </c>
      <c r="AH801" t="s">
        <v>182</v>
      </c>
      <c r="AI801" t="s">
        <v>182</v>
      </c>
      <c r="AJ801">
        <v>2</v>
      </c>
      <c r="AK801" t="s">
        <v>182</v>
      </c>
      <c r="AL801" t="s">
        <v>182</v>
      </c>
      <c r="AM801" t="s">
        <v>182</v>
      </c>
      <c r="AN801" t="s">
        <v>182</v>
      </c>
      <c r="AO801" t="b">
        <v>1</v>
      </c>
      <c r="AQ801" s="10">
        <f t="shared" si="24"/>
        <v>72377604.506400004</v>
      </c>
      <c r="AR801" s="10">
        <f t="shared" si="25"/>
        <v>8556267.1994000003</v>
      </c>
    </row>
    <row r="802" spans="1:44" x14ac:dyDescent="0.3">
      <c r="A802">
        <v>801</v>
      </c>
      <c r="B802">
        <v>11</v>
      </c>
      <c r="C802">
        <v>1</v>
      </c>
      <c r="D802">
        <v>30.5</v>
      </c>
      <c r="E802">
        <v>0.5</v>
      </c>
      <c r="F802">
        <v>280533.35080000001</v>
      </c>
      <c r="G802">
        <v>2019207</v>
      </c>
      <c r="H802">
        <v>24067</v>
      </c>
      <c r="I802">
        <v>1019</v>
      </c>
      <c r="J802" t="s">
        <v>180</v>
      </c>
      <c r="K802" t="s">
        <v>181</v>
      </c>
      <c r="L802" t="s">
        <v>180</v>
      </c>
      <c r="M802">
        <v>126417</v>
      </c>
      <c r="N802">
        <v>1</v>
      </c>
      <c r="O802">
        <v>62</v>
      </c>
      <c r="P802">
        <v>238</v>
      </c>
      <c r="Q802">
        <v>30.5</v>
      </c>
      <c r="R802">
        <v>9</v>
      </c>
      <c r="S802">
        <v>2</v>
      </c>
      <c r="T802" t="s">
        <v>182</v>
      </c>
      <c r="U802" t="s">
        <v>182</v>
      </c>
      <c r="V802" t="s">
        <v>182</v>
      </c>
      <c r="W802" t="s">
        <v>182</v>
      </c>
      <c r="X802">
        <v>1</v>
      </c>
      <c r="Y802" t="s">
        <v>182</v>
      </c>
      <c r="Z802" t="s">
        <v>182</v>
      </c>
      <c r="AA802">
        <v>6.0000000000000001E-3</v>
      </c>
      <c r="AB802" t="s">
        <v>182</v>
      </c>
      <c r="AC802">
        <v>57</v>
      </c>
      <c r="AD802">
        <v>2</v>
      </c>
      <c r="AE802">
        <v>1</v>
      </c>
      <c r="AF802">
        <v>1</v>
      </c>
      <c r="AG802" t="s">
        <v>182</v>
      </c>
      <c r="AH802" t="s">
        <v>182</v>
      </c>
      <c r="AI802" t="s">
        <v>182</v>
      </c>
      <c r="AJ802">
        <v>2</v>
      </c>
      <c r="AK802" t="s">
        <v>182</v>
      </c>
      <c r="AL802" t="s">
        <v>182</v>
      </c>
      <c r="AM802" t="s">
        <v>182</v>
      </c>
      <c r="AN802" t="s">
        <v>182</v>
      </c>
      <c r="AO802" t="b">
        <v>1</v>
      </c>
      <c r="AQ802" s="10">
        <f t="shared" si="24"/>
        <v>66766937.490400001</v>
      </c>
      <c r="AR802" s="10">
        <f t="shared" si="25"/>
        <v>8556267.1994000003</v>
      </c>
    </row>
    <row r="803" spans="1:44" x14ac:dyDescent="0.3">
      <c r="A803">
        <v>802</v>
      </c>
      <c r="B803">
        <v>11</v>
      </c>
      <c r="C803">
        <v>1</v>
      </c>
      <c r="D803">
        <v>30.5</v>
      </c>
      <c r="E803">
        <v>0.5</v>
      </c>
      <c r="F803">
        <v>280533.35080000001</v>
      </c>
      <c r="G803">
        <v>2019207</v>
      </c>
      <c r="H803">
        <v>24067</v>
      </c>
      <c r="I803">
        <v>1019</v>
      </c>
      <c r="J803" t="s">
        <v>180</v>
      </c>
      <c r="K803" t="s">
        <v>181</v>
      </c>
      <c r="L803" t="s">
        <v>180</v>
      </c>
      <c r="M803">
        <v>126417</v>
      </c>
      <c r="N803">
        <v>1</v>
      </c>
      <c r="O803">
        <v>66</v>
      </c>
      <c r="P803">
        <v>218</v>
      </c>
      <c r="Q803">
        <v>30.5</v>
      </c>
      <c r="R803">
        <v>12</v>
      </c>
      <c r="S803">
        <v>2</v>
      </c>
      <c r="T803" t="s">
        <v>182</v>
      </c>
      <c r="U803" t="s">
        <v>182</v>
      </c>
      <c r="V803" t="s">
        <v>7</v>
      </c>
      <c r="W803" t="s">
        <v>182</v>
      </c>
      <c r="X803">
        <v>4</v>
      </c>
      <c r="Y803" t="s">
        <v>182</v>
      </c>
      <c r="Z803" t="s">
        <v>182</v>
      </c>
      <c r="AA803">
        <v>7.0000000000000001E-3</v>
      </c>
      <c r="AB803" t="s">
        <v>182</v>
      </c>
      <c r="AC803">
        <v>57</v>
      </c>
      <c r="AD803">
        <v>2</v>
      </c>
      <c r="AE803">
        <v>1</v>
      </c>
      <c r="AF803">
        <v>1</v>
      </c>
      <c r="AG803" t="s">
        <v>182</v>
      </c>
      <c r="AH803" t="s">
        <v>182</v>
      </c>
      <c r="AI803" t="s">
        <v>182</v>
      </c>
      <c r="AJ803">
        <v>2</v>
      </c>
      <c r="AK803" t="s">
        <v>182</v>
      </c>
      <c r="AL803" t="s">
        <v>182</v>
      </c>
      <c r="AM803" t="s">
        <v>182</v>
      </c>
      <c r="AN803" t="s">
        <v>182</v>
      </c>
      <c r="AO803" t="b">
        <v>1</v>
      </c>
      <c r="AQ803" s="10">
        <f t="shared" si="24"/>
        <v>61156270.474400006</v>
      </c>
      <c r="AR803" s="10">
        <f t="shared" si="25"/>
        <v>8556267.1994000003</v>
      </c>
    </row>
    <row r="804" spans="1:44" x14ac:dyDescent="0.3">
      <c r="A804">
        <v>803</v>
      </c>
      <c r="B804">
        <v>11</v>
      </c>
      <c r="C804">
        <v>1</v>
      </c>
      <c r="D804">
        <v>30.5</v>
      </c>
      <c r="E804">
        <v>0.5</v>
      </c>
      <c r="F804">
        <v>280533.35080000001</v>
      </c>
      <c r="G804">
        <v>2019207</v>
      </c>
      <c r="H804">
        <v>24067</v>
      </c>
      <c r="I804">
        <v>1019</v>
      </c>
      <c r="J804" t="s">
        <v>180</v>
      </c>
      <c r="K804" t="s">
        <v>181</v>
      </c>
      <c r="L804" t="s">
        <v>180</v>
      </c>
      <c r="M804">
        <v>126417</v>
      </c>
      <c r="N804">
        <v>1</v>
      </c>
      <c r="O804">
        <v>73</v>
      </c>
      <c r="P804">
        <v>265</v>
      </c>
      <c r="Q804">
        <v>30.5</v>
      </c>
      <c r="R804">
        <v>10</v>
      </c>
      <c r="S804">
        <v>1</v>
      </c>
      <c r="T804" t="s">
        <v>182</v>
      </c>
      <c r="U804" t="s">
        <v>182</v>
      </c>
      <c r="V804" t="s">
        <v>7</v>
      </c>
      <c r="W804" t="s">
        <v>182</v>
      </c>
      <c r="X804">
        <v>4</v>
      </c>
      <c r="Y804" t="s">
        <v>182</v>
      </c>
      <c r="Z804" t="s">
        <v>182</v>
      </c>
      <c r="AA804">
        <v>4.0000000000000001E-3</v>
      </c>
      <c r="AB804" t="s">
        <v>182</v>
      </c>
      <c r="AC804">
        <v>57</v>
      </c>
      <c r="AD804">
        <v>2</v>
      </c>
      <c r="AE804">
        <v>1</v>
      </c>
      <c r="AF804">
        <v>2</v>
      </c>
      <c r="AG804" t="s">
        <v>182</v>
      </c>
      <c r="AH804" t="s">
        <v>182</v>
      </c>
      <c r="AI804" t="s">
        <v>182</v>
      </c>
      <c r="AJ804">
        <v>2</v>
      </c>
      <c r="AK804" t="s">
        <v>182</v>
      </c>
      <c r="AL804" t="s">
        <v>182</v>
      </c>
      <c r="AM804" t="s">
        <v>182</v>
      </c>
      <c r="AN804" t="s">
        <v>182</v>
      </c>
      <c r="AO804" t="b">
        <v>1</v>
      </c>
      <c r="AQ804" s="10">
        <f t="shared" si="24"/>
        <v>74341337.961999997</v>
      </c>
      <c r="AR804" s="10">
        <f t="shared" si="25"/>
        <v>8556267.1994000003</v>
      </c>
    </row>
    <row r="805" spans="1:44" x14ac:dyDescent="0.3">
      <c r="A805">
        <v>804</v>
      </c>
      <c r="B805">
        <v>11</v>
      </c>
      <c r="C805">
        <v>1</v>
      </c>
      <c r="D805">
        <v>30.5</v>
      </c>
      <c r="E805">
        <v>0.5</v>
      </c>
      <c r="F805">
        <v>280533.35080000001</v>
      </c>
      <c r="G805">
        <v>2019207</v>
      </c>
      <c r="H805">
        <v>24067</v>
      </c>
      <c r="I805">
        <v>1019</v>
      </c>
      <c r="J805" t="s">
        <v>180</v>
      </c>
      <c r="K805" t="s">
        <v>181</v>
      </c>
      <c r="L805" t="s">
        <v>180</v>
      </c>
      <c r="M805">
        <v>126417</v>
      </c>
      <c r="N805">
        <v>1</v>
      </c>
      <c r="O805">
        <v>74</v>
      </c>
      <c r="P805">
        <v>201</v>
      </c>
      <c r="Q805">
        <v>30.5</v>
      </c>
      <c r="R805">
        <v>10</v>
      </c>
      <c r="S805">
        <v>1</v>
      </c>
      <c r="T805" t="s">
        <v>182</v>
      </c>
      <c r="U805" t="s">
        <v>182</v>
      </c>
      <c r="V805" t="s">
        <v>7</v>
      </c>
      <c r="W805" t="s">
        <v>182</v>
      </c>
      <c r="X805">
        <v>4</v>
      </c>
      <c r="Y805" t="s">
        <v>182</v>
      </c>
      <c r="Z805" t="s">
        <v>182</v>
      </c>
      <c r="AA805">
        <v>4.0000000000000001E-3</v>
      </c>
      <c r="AB805" t="s">
        <v>182</v>
      </c>
      <c r="AC805">
        <v>57</v>
      </c>
      <c r="AD805">
        <v>2</v>
      </c>
      <c r="AE805">
        <v>1</v>
      </c>
      <c r="AF805">
        <v>2</v>
      </c>
      <c r="AG805" t="s">
        <v>182</v>
      </c>
      <c r="AH805" t="s">
        <v>182</v>
      </c>
      <c r="AI805" t="s">
        <v>182</v>
      </c>
      <c r="AJ805">
        <v>2</v>
      </c>
      <c r="AK805" t="s">
        <v>182</v>
      </c>
      <c r="AL805" t="s">
        <v>182</v>
      </c>
      <c r="AM805" t="s">
        <v>182</v>
      </c>
      <c r="AN805" t="s">
        <v>182</v>
      </c>
      <c r="AO805" t="b">
        <v>1</v>
      </c>
      <c r="AQ805" s="10">
        <f t="shared" si="24"/>
        <v>56387203.510800004</v>
      </c>
      <c r="AR805" s="10">
        <f t="shared" si="25"/>
        <v>8556267.1994000003</v>
      </c>
    </row>
    <row r="806" spans="1:44" x14ac:dyDescent="0.3">
      <c r="A806">
        <v>805</v>
      </c>
      <c r="B806">
        <v>11</v>
      </c>
      <c r="C806">
        <v>1</v>
      </c>
      <c r="D806">
        <v>30.5</v>
      </c>
      <c r="E806">
        <v>0.5</v>
      </c>
      <c r="F806">
        <v>280533.35080000001</v>
      </c>
      <c r="G806">
        <v>2019207</v>
      </c>
      <c r="H806">
        <v>24067</v>
      </c>
      <c r="I806">
        <v>1019</v>
      </c>
      <c r="J806" t="s">
        <v>180</v>
      </c>
      <c r="K806" t="s">
        <v>181</v>
      </c>
      <c r="L806" t="s">
        <v>180</v>
      </c>
      <c r="M806">
        <v>126417</v>
      </c>
      <c r="N806">
        <v>1</v>
      </c>
      <c r="O806">
        <v>79</v>
      </c>
      <c r="P806">
        <v>253</v>
      </c>
      <c r="Q806">
        <v>30.5</v>
      </c>
      <c r="R806">
        <v>10</v>
      </c>
      <c r="S806">
        <v>1</v>
      </c>
      <c r="T806" t="s">
        <v>182</v>
      </c>
      <c r="U806" t="s">
        <v>182</v>
      </c>
      <c r="V806" t="s">
        <v>7</v>
      </c>
      <c r="W806" t="s">
        <v>182</v>
      </c>
      <c r="X806">
        <v>4</v>
      </c>
      <c r="Y806" t="s">
        <v>182</v>
      </c>
      <c r="Z806" t="s">
        <v>182</v>
      </c>
      <c r="AA806">
        <v>4.0000000000000001E-3</v>
      </c>
      <c r="AB806" t="s">
        <v>182</v>
      </c>
      <c r="AC806">
        <v>57</v>
      </c>
      <c r="AD806">
        <v>2</v>
      </c>
      <c r="AE806">
        <v>1</v>
      </c>
      <c r="AF806">
        <v>2</v>
      </c>
      <c r="AG806" t="s">
        <v>182</v>
      </c>
      <c r="AH806" t="s">
        <v>182</v>
      </c>
      <c r="AI806" t="s">
        <v>182</v>
      </c>
      <c r="AJ806">
        <v>2</v>
      </c>
      <c r="AK806" t="s">
        <v>182</v>
      </c>
      <c r="AL806" t="s">
        <v>182</v>
      </c>
      <c r="AM806" t="s">
        <v>182</v>
      </c>
      <c r="AN806" t="s">
        <v>182</v>
      </c>
      <c r="AO806" t="b">
        <v>1</v>
      </c>
      <c r="AQ806" s="10">
        <f t="shared" si="24"/>
        <v>70974937.752400011</v>
      </c>
      <c r="AR806" s="10">
        <f t="shared" si="25"/>
        <v>8556267.1994000003</v>
      </c>
    </row>
    <row r="807" spans="1:44" x14ac:dyDescent="0.3">
      <c r="A807">
        <v>806</v>
      </c>
      <c r="B807">
        <v>11</v>
      </c>
      <c r="C807">
        <v>1</v>
      </c>
      <c r="D807">
        <v>30.5</v>
      </c>
      <c r="E807">
        <v>0.5</v>
      </c>
      <c r="F807">
        <v>280533.35080000001</v>
      </c>
      <c r="G807">
        <v>2019207</v>
      </c>
      <c r="H807">
        <v>24067</v>
      </c>
      <c r="I807">
        <v>1019</v>
      </c>
      <c r="J807" t="s">
        <v>180</v>
      </c>
      <c r="K807" t="s">
        <v>181</v>
      </c>
      <c r="L807" t="s">
        <v>180</v>
      </c>
      <c r="M807">
        <v>126417</v>
      </c>
      <c r="N807">
        <v>1</v>
      </c>
      <c r="O807">
        <v>94</v>
      </c>
      <c r="P807">
        <v>278</v>
      </c>
      <c r="Q807">
        <v>30.5</v>
      </c>
      <c r="R807">
        <v>9</v>
      </c>
      <c r="S807">
        <v>1</v>
      </c>
      <c r="T807" t="s">
        <v>182</v>
      </c>
      <c r="U807" t="s">
        <v>182</v>
      </c>
      <c r="V807" t="s">
        <v>7</v>
      </c>
      <c r="W807" t="s">
        <v>182</v>
      </c>
      <c r="X807">
        <v>4</v>
      </c>
      <c r="Y807" t="s">
        <v>182</v>
      </c>
      <c r="Z807" t="s">
        <v>182</v>
      </c>
      <c r="AA807">
        <v>0.01</v>
      </c>
      <c r="AB807" t="s">
        <v>182</v>
      </c>
      <c r="AC807">
        <v>57</v>
      </c>
      <c r="AD807">
        <v>2</v>
      </c>
      <c r="AE807">
        <v>1</v>
      </c>
      <c r="AF807">
        <v>2</v>
      </c>
      <c r="AG807" t="s">
        <v>182</v>
      </c>
      <c r="AH807" t="s">
        <v>182</v>
      </c>
      <c r="AI807" t="s">
        <v>182</v>
      </c>
      <c r="AJ807">
        <v>2</v>
      </c>
      <c r="AK807" t="s">
        <v>182</v>
      </c>
      <c r="AL807" t="s">
        <v>182</v>
      </c>
      <c r="AM807" t="s">
        <v>182</v>
      </c>
      <c r="AN807" t="s">
        <v>182</v>
      </c>
      <c r="AO807" t="b">
        <v>1</v>
      </c>
      <c r="AQ807" s="10">
        <f t="shared" si="24"/>
        <v>77988271.522400007</v>
      </c>
      <c r="AR807" s="10">
        <f t="shared" si="25"/>
        <v>8556267.1994000003</v>
      </c>
    </row>
    <row r="808" spans="1:44" x14ac:dyDescent="0.3">
      <c r="A808">
        <v>807</v>
      </c>
      <c r="B808">
        <v>11</v>
      </c>
      <c r="C808">
        <v>1</v>
      </c>
      <c r="D808">
        <v>30.5</v>
      </c>
      <c r="E808">
        <v>0.5</v>
      </c>
      <c r="F808">
        <v>280533.35080000001</v>
      </c>
      <c r="G808">
        <v>2019207</v>
      </c>
      <c r="H808">
        <v>24073</v>
      </c>
      <c r="I808">
        <v>1019</v>
      </c>
      <c r="J808" t="s">
        <v>180</v>
      </c>
      <c r="K808" t="s">
        <v>181</v>
      </c>
      <c r="L808" t="s">
        <v>180</v>
      </c>
      <c r="M808">
        <v>126417</v>
      </c>
      <c r="N808">
        <v>1</v>
      </c>
      <c r="O808">
        <v>10</v>
      </c>
      <c r="P808">
        <v>271</v>
      </c>
      <c r="Q808">
        <v>30.5</v>
      </c>
      <c r="R808">
        <v>6</v>
      </c>
      <c r="S808">
        <v>1</v>
      </c>
      <c r="T808" t="s">
        <v>182</v>
      </c>
      <c r="U808" t="s">
        <v>182</v>
      </c>
      <c r="V808" t="s">
        <v>7</v>
      </c>
      <c r="W808" t="s">
        <v>182</v>
      </c>
      <c r="X808">
        <v>1</v>
      </c>
      <c r="Y808" t="s">
        <v>182</v>
      </c>
      <c r="Z808" t="s">
        <v>182</v>
      </c>
      <c r="AA808">
        <v>2.8000000000000001E-2</v>
      </c>
      <c r="AB808" t="s">
        <v>182</v>
      </c>
      <c r="AC808">
        <v>57</v>
      </c>
      <c r="AD808">
        <v>2</v>
      </c>
      <c r="AE808">
        <v>1</v>
      </c>
      <c r="AF808">
        <v>2</v>
      </c>
      <c r="AG808" t="s">
        <v>182</v>
      </c>
      <c r="AH808" t="s">
        <v>182</v>
      </c>
      <c r="AI808" t="s">
        <v>182</v>
      </c>
      <c r="AJ808">
        <v>1</v>
      </c>
      <c r="AK808" t="s">
        <v>182</v>
      </c>
      <c r="AL808" t="s">
        <v>182</v>
      </c>
      <c r="AM808" t="s">
        <v>182</v>
      </c>
      <c r="AN808" t="s">
        <v>182</v>
      </c>
      <c r="AO808" t="b">
        <v>1</v>
      </c>
      <c r="AQ808" s="10">
        <f t="shared" si="24"/>
        <v>76024538.066799998</v>
      </c>
      <c r="AR808" s="10">
        <f t="shared" si="25"/>
        <v>8556267.1994000003</v>
      </c>
    </row>
    <row r="809" spans="1:44" x14ac:dyDescent="0.3">
      <c r="A809">
        <v>808</v>
      </c>
      <c r="B809">
        <v>11</v>
      </c>
      <c r="C809">
        <v>1</v>
      </c>
      <c r="D809">
        <v>30.5</v>
      </c>
      <c r="E809">
        <v>0.5</v>
      </c>
      <c r="F809">
        <v>280533.35080000001</v>
      </c>
      <c r="G809">
        <v>2019207</v>
      </c>
      <c r="H809">
        <v>24073</v>
      </c>
      <c r="I809">
        <v>1019</v>
      </c>
      <c r="J809" t="s">
        <v>180</v>
      </c>
      <c r="K809" t="s">
        <v>181</v>
      </c>
      <c r="L809" t="s">
        <v>180</v>
      </c>
      <c r="M809">
        <v>126417</v>
      </c>
      <c r="N809">
        <v>1</v>
      </c>
      <c r="O809">
        <v>29</v>
      </c>
      <c r="P809">
        <v>262</v>
      </c>
      <c r="Q809">
        <v>30.5</v>
      </c>
      <c r="R809">
        <v>7</v>
      </c>
      <c r="S809">
        <v>2</v>
      </c>
      <c r="T809" t="s">
        <v>182</v>
      </c>
      <c r="U809" t="s">
        <v>182</v>
      </c>
      <c r="V809" t="s">
        <v>7</v>
      </c>
      <c r="W809" t="s">
        <v>182</v>
      </c>
      <c r="X809">
        <v>3</v>
      </c>
      <c r="Y809" t="s">
        <v>182</v>
      </c>
      <c r="Z809" t="s">
        <v>182</v>
      </c>
      <c r="AA809">
        <v>5.0000000000000001E-3</v>
      </c>
      <c r="AB809" t="s">
        <v>182</v>
      </c>
      <c r="AC809">
        <v>56</v>
      </c>
      <c r="AD809">
        <v>2</v>
      </c>
      <c r="AE809">
        <v>1</v>
      </c>
      <c r="AF809">
        <v>2</v>
      </c>
      <c r="AG809" t="s">
        <v>182</v>
      </c>
      <c r="AH809" t="s">
        <v>182</v>
      </c>
      <c r="AI809" t="s">
        <v>182</v>
      </c>
      <c r="AJ809">
        <v>2</v>
      </c>
      <c r="AK809" t="s">
        <v>182</v>
      </c>
      <c r="AL809" t="s">
        <v>182</v>
      </c>
      <c r="AM809" t="s">
        <v>182</v>
      </c>
      <c r="AN809" t="s">
        <v>182</v>
      </c>
      <c r="AO809" t="b">
        <v>1</v>
      </c>
      <c r="AQ809" s="10">
        <f t="shared" si="24"/>
        <v>73499737.909600005</v>
      </c>
      <c r="AR809" s="10">
        <f t="shared" si="25"/>
        <v>8556267.1994000003</v>
      </c>
    </row>
    <row r="810" spans="1:44" x14ac:dyDescent="0.3">
      <c r="A810">
        <v>809</v>
      </c>
      <c r="B810">
        <v>11</v>
      </c>
      <c r="C810">
        <v>1</v>
      </c>
      <c r="D810">
        <v>30.5</v>
      </c>
      <c r="E810">
        <v>0.5</v>
      </c>
      <c r="F810">
        <v>280533.35080000001</v>
      </c>
      <c r="G810">
        <v>2019207</v>
      </c>
      <c r="H810">
        <v>24073</v>
      </c>
      <c r="I810">
        <v>1019</v>
      </c>
      <c r="J810" t="s">
        <v>180</v>
      </c>
      <c r="K810" t="s">
        <v>181</v>
      </c>
      <c r="L810" t="s">
        <v>180</v>
      </c>
      <c r="M810">
        <v>126417</v>
      </c>
      <c r="N810">
        <v>1</v>
      </c>
      <c r="O810">
        <v>37</v>
      </c>
      <c r="P810">
        <v>200</v>
      </c>
      <c r="Q810">
        <v>30.5</v>
      </c>
      <c r="R810">
        <v>8</v>
      </c>
      <c r="S810">
        <v>2</v>
      </c>
      <c r="T810" t="s">
        <v>182</v>
      </c>
      <c r="U810" t="s">
        <v>182</v>
      </c>
      <c r="V810" t="s">
        <v>7</v>
      </c>
      <c r="W810" t="s">
        <v>182</v>
      </c>
      <c r="X810">
        <v>2</v>
      </c>
      <c r="Y810" t="s">
        <v>182</v>
      </c>
      <c r="Z810" t="s">
        <v>182</v>
      </c>
      <c r="AA810" t="s">
        <v>182</v>
      </c>
      <c r="AB810" t="s">
        <v>182</v>
      </c>
      <c r="AC810">
        <v>56</v>
      </c>
      <c r="AD810">
        <v>2</v>
      </c>
      <c r="AE810">
        <v>1</v>
      </c>
      <c r="AF810">
        <v>2</v>
      </c>
      <c r="AG810" t="s">
        <v>182</v>
      </c>
      <c r="AH810" t="s">
        <v>182</v>
      </c>
      <c r="AI810" t="s">
        <v>182</v>
      </c>
      <c r="AJ810">
        <v>2</v>
      </c>
      <c r="AK810" t="s">
        <v>182</v>
      </c>
      <c r="AL810" t="s">
        <v>182</v>
      </c>
      <c r="AM810" t="s">
        <v>182</v>
      </c>
      <c r="AN810" t="s">
        <v>182</v>
      </c>
      <c r="AO810" t="b">
        <v>1</v>
      </c>
      <c r="AQ810" s="10">
        <f t="shared" si="24"/>
        <v>56106670.160000004</v>
      </c>
      <c r="AR810" s="10">
        <f t="shared" si="25"/>
        <v>8556267.1994000003</v>
      </c>
    </row>
    <row r="811" spans="1:44" x14ac:dyDescent="0.3">
      <c r="A811">
        <v>810</v>
      </c>
      <c r="B811">
        <v>11</v>
      </c>
      <c r="C811">
        <v>1</v>
      </c>
      <c r="D811">
        <v>30.5</v>
      </c>
      <c r="E811">
        <v>0.5</v>
      </c>
      <c r="F811">
        <v>280533.35080000001</v>
      </c>
      <c r="G811">
        <v>2019207</v>
      </c>
      <c r="H811">
        <v>24073</v>
      </c>
      <c r="I811">
        <v>1019</v>
      </c>
      <c r="J811" t="s">
        <v>180</v>
      </c>
      <c r="K811" t="s">
        <v>181</v>
      </c>
      <c r="L811" t="s">
        <v>180</v>
      </c>
      <c r="M811">
        <v>126417</v>
      </c>
      <c r="N811">
        <v>1</v>
      </c>
      <c r="O811">
        <v>42</v>
      </c>
      <c r="P811">
        <v>241</v>
      </c>
      <c r="Q811">
        <v>30.5</v>
      </c>
      <c r="R811">
        <v>5</v>
      </c>
      <c r="S811">
        <v>1</v>
      </c>
      <c r="T811" t="s">
        <v>182</v>
      </c>
      <c r="U811" t="s">
        <v>182</v>
      </c>
      <c r="V811" t="s">
        <v>7</v>
      </c>
      <c r="W811" t="s">
        <v>182</v>
      </c>
      <c r="X811">
        <v>3</v>
      </c>
      <c r="Y811" t="s">
        <v>182</v>
      </c>
      <c r="Z811" t="s">
        <v>182</v>
      </c>
      <c r="AA811" t="s">
        <v>182</v>
      </c>
      <c r="AB811" t="s">
        <v>182</v>
      </c>
      <c r="AC811">
        <v>59</v>
      </c>
      <c r="AD811">
        <v>2</v>
      </c>
      <c r="AE811">
        <v>1</v>
      </c>
      <c r="AF811">
        <v>2</v>
      </c>
      <c r="AG811" t="s">
        <v>182</v>
      </c>
      <c r="AH811" t="s">
        <v>182</v>
      </c>
      <c r="AI811" t="s">
        <v>182</v>
      </c>
      <c r="AJ811">
        <v>1</v>
      </c>
      <c r="AK811" t="s">
        <v>182</v>
      </c>
      <c r="AL811" t="s">
        <v>182</v>
      </c>
      <c r="AM811" t="s">
        <v>182</v>
      </c>
      <c r="AN811" t="s">
        <v>182</v>
      </c>
      <c r="AO811" t="b">
        <v>1</v>
      </c>
      <c r="AQ811" s="10">
        <f t="shared" si="24"/>
        <v>67608537.542800009</v>
      </c>
      <c r="AR811" s="10">
        <f t="shared" si="25"/>
        <v>8556267.1994000003</v>
      </c>
    </row>
    <row r="812" spans="1:44" x14ac:dyDescent="0.3">
      <c r="A812">
        <v>811</v>
      </c>
      <c r="B812">
        <v>11</v>
      </c>
      <c r="C812">
        <v>1</v>
      </c>
      <c r="D812">
        <v>30.5</v>
      </c>
      <c r="E812">
        <v>0.5</v>
      </c>
      <c r="F812">
        <v>280533.35080000001</v>
      </c>
      <c r="G812">
        <v>2019207</v>
      </c>
      <c r="H812">
        <v>24074</v>
      </c>
      <c r="I812">
        <v>1019</v>
      </c>
      <c r="J812" t="s">
        <v>180</v>
      </c>
      <c r="K812" t="s">
        <v>181</v>
      </c>
      <c r="L812" t="s">
        <v>180</v>
      </c>
      <c r="M812">
        <v>126417</v>
      </c>
      <c r="N812">
        <v>1</v>
      </c>
      <c r="O812">
        <v>8</v>
      </c>
      <c r="P812">
        <v>280</v>
      </c>
      <c r="Q812">
        <v>30.5</v>
      </c>
      <c r="R812">
        <v>7</v>
      </c>
      <c r="S812">
        <v>2</v>
      </c>
      <c r="T812" t="s">
        <v>182</v>
      </c>
      <c r="U812" t="s">
        <v>182</v>
      </c>
      <c r="V812" t="s">
        <v>7</v>
      </c>
      <c r="W812" t="s">
        <v>182</v>
      </c>
      <c r="X812">
        <v>1</v>
      </c>
      <c r="Y812" t="s">
        <v>182</v>
      </c>
      <c r="Z812" t="s">
        <v>182</v>
      </c>
      <c r="AA812">
        <v>5.8000000000000003E-2</v>
      </c>
      <c r="AB812" t="s">
        <v>182</v>
      </c>
      <c r="AC812">
        <v>57</v>
      </c>
      <c r="AD812">
        <v>2</v>
      </c>
      <c r="AE812">
        <v>1</v>
      </c>
      <c r="AF812">
        <v>1</v>
      </c>
      <c r="AG812" t="s">
        <v>182</v>
      </c>
      <c r="AH812" t="s">
        <v>182</v>
      </c>
      <c r="AI812" t="s">
        <v>182</v>
      </c>
      <c r="AJ812">
        <v>2</v>
      </c>
      <c r="AK812" t="s">
        <v>182</v>
      </c>
      <c r="AL812" t="s">
        <v>182</v>
      </c>
      <c r="AM812" t="s">
        <v>182</v>
      </c>
      <c r="AN812" t="s">
        <v>182</v>
      </c>
      <c r="AO812" t="b">
        <v>1</v>
      </c>
      <c r="AQ812" s="10">
        <f t="shared" si="24"/>
        <v>78549338.224000007</v>
      </c>
      <c r="AR812" s="10">
        <f t="shared" si="25"/>
        <v>8556267.1994000003</v>
      </c>
    </row>
    <row r="813" spans="1:44" x14ac:dyDescent="0.3">
      <c r="A813">
        <v>812</v>
      </c>
      <c r="B813">
        <v>11</v>
      </c>
      <c r="C813">
        <v>1</v>
      </c>
      <c r="D813">
        <v>30.5</v>
      </c>
      <c r="E813">
        <v>0.5</v>
      </c>
      <c r="F813">
        <v>280533.35080000001</v>
      </c>
      <c r="G813">
        <v>2019207</v>
      </c>
      <c r="H813">
        <v>24074</v>
      </c>
      <c r="I813">
        <v>1019</v>
      </c>
      <c r="J813" t="s">
        <v>180</v>
      </c>
      <c r="K813" t="s">
        <v>181</v>
      </c>
      <c r="L813" t="s">
        <v>180</v>
      </c>
      <c r="M813">
        <v>126417</v>
      </c>
      <c r="N813">
        <v>1</v>
      </c>
      <c r="O813">
        <v>26</v>
      </c>
      <c r="P813">
        <v>222</v>
      </c>
      <c r="Q813">
        <v>30.5</v>
      </c>
      <c r="R813">
        <v>11</v>
      </c>
      <c r="S813">
        <v>1</v>
      </c>
      <c r="T813" t="s">
        <v>182</v>
      </c>
      <c r="U813" t="s">
        <v>182</v>
      </c>
      <c r="V813" t="s">
        <v>7</v>
      </c>
      <c r="W813" t="s">
        <v>182</v>
      </c>
      <c r="X813">
        <v>2</v>
      </c>
      <c r="Y813" t="s">
        <v>182</v>
      </c>
      <c r="Z813" t="s">
        <v>182</v>
      </c>
      <c r="AA813">
        <v>4.0000000000000001E-3</v>
      </c>
      <c r="AB813" t="s">
        <v>182</v>
      </c>
      <c r="AC813">
        <v>57</v>
      </c>
      <c r="AD813">
        <v>2</v>
      </c>
      <c r="AE813">
        <v>1</v>
      </c>
      <c r="AF813">
        <v>1</v>
      </c>
      <c r="AG813" t="s">
        <v>182</v>
      </c>
      <c r="AH813" t="s">
        <v>182</v>
      </c>
      <c r="AI813" t="s">
        <v>182</v>
      </c>
      <c r="AJ813">
        <v>1</v>
      </c>
      <c r="AK813" t="s">
        <v>182</v>
      </c>
      <c r="AL813" t="s">
        <v>182</v>
      </c>
      <c r="AM813" t="s">
        <v>182</v>
      </c>
      <c r="AN813" t="s">
        <v>182</v>
      </c>
      <c r="AO813" t="b">
        <v>1</v>
      </c>
      <c r="AQ813" s="10">
        <f t="shared" si="24"/>
        <v>62278403.877600007</v>
      </c>
      <c r="AR813" s="10">
        <f t="shared" si="25"/>
        <v>8556267.1994000003</v>
      </c>
    </row>
    <row r="814" spans="1:44" x14ac:dyDescent="0.3">
      <c r="A814">
        <v>813</v>
      </c>
      <c r="B814">
        <v>11</v>
      </c>
      <c r="C814">
        <v>1</v>
      </c>
      <c r="D814">
        <v>30.5</v>
      </c>
      <c r="E814">
        <v>0.5</v>
      </c>
      <c r="F814">
        <v>280533.35080000001</v>
      </c>
      <c r="G814">
        <v>2019207</v>
      </c>
      <c r="H814">
        <v>24074</v>
      </c>
      <c r="I814">
        <v>1019</v>
      </c>
      <c r="J814" t="s">
        <v>180</v>
      </c>
      <c r="K814" t="s">
        <v>181</v>
      </c>
      <c r="L814" t="s">
        <v>180</v>
      </c>
      <c r="M814">
        <v>126417</v>
      </c>
      <c r="N814">
        <v>1</v>
      </c>
      <c r="O814">
        <v>45</v>
      </c>
      <c r="P814">
        <v>256</v>
      </c>
      <c r="Q814">
        <v>30.5</v>
      </c>
      <c r="R814">
        <v>5</v>
      </c>
      <c r="S814">
        <v>1</v>
      </c>
      <c r="T814" t="s">
        <v>182</v>
      </c>
      <c r="U814" t="s">
        <v>182</v>
      </c>
      <c r="V814" t="s">
        <v>7</v>
      </c>
      <c r="W814" t="s">
        <v>182</v>
      </c>
      <c r="X814">
        <v>4</v>
      </c>
      <c r="Y814" t="s">
        <v>182</v>
      </c>
      <c r="Z814" t="s">
        <v>182</v>
      </c>
      <c r="AA814">
        <v>3.0000000000000001E-3</v>
      </c>
      <c r="AB814" t="s">
        <v>182</v>
      </c>
      <c r="AC814">
        <v>57</v>
      </c>
      <c r="AD814">
        <v>2</v>
      </c>
      <c r="AE814">
        <v>1</v>
      </c>
      <c r="AF814">
        <v>1</v>
      </c>
      <c r="AG814" t="s">
        <v>182</v>
      </c>
      <c r="AH814" t="s">
        <v>182</v>
      </c>
      <c r="AI814" t="s">
        <v>182</v>
      </c>
      <c r="AJ814">
        <v>1</v>
      </c>
      <c r="AK814" t="s">
        <v>182</v>
      </c>
      <c r="AL814" t="s">
        <v>182</v>
      </c>
      <c r="AM814" t="s">
        <v>182</v>
      </c>
      <c r="AN814" t="s">
        <v>182</v>
      </c>
      <c r="AO814" t="b">
        <v>1</v>
      </c>
      <c r="AQ814" s="10">
        <f t="shared" si="24"/>
        <v>71816537.804800004</v>
      </c>
      <c r="AR814" s="10">
        <f t="shared" si="25"/>
        <v>8556267.1994000003</v>
      </c>
    </row>
    <row r="815" spans="1:44" x14ac:dyDescent="0.3">
      <c r="A815">
        <v>814</v>
      </c>
      <c r="B815">
        <v>11</v>
      </c>
      <c r="C815">
        <v>1</v>
      </c>
      <c r="D815">
        <v>30.5</v>
      </c>
      <c r="E815">
        <v>0.5</v>
      </c>
      <c r="F815">
        <v>280533.35080000001</v>
      </c>
      <c r="G815">
        <v>2019207</v>
      </c>
      <c r="H815">
        <v>24074</v>
      </c>
      <c r="I815">
        <v>1019</v>
      </c>
      <c r="J815" t="s">
        <v>180</v>
      </c>
      <c r="K815" t="s">
        <v>181</v>
      </c>
      <c r="L815" t="s">
        <v>180</v>
      </c>
      <c r="M815">
        <v>126417</v>
      </c>
      <c r="N815">
        <v>1</v>
      </c>
      <c r="O815">
        <v>61</v>
      </c>
      <c r="P815">
        <v>244</v>
      </c>
      <c r="Q815">
        <v>30.5</v>
      </c>
      <c r="R815">
        <v>7</v>
      </c>
      <c r="S815">
        <v>2</v>
      </c>
      <c r="T815" t="s">
        <v>182</v>
      </c>
      <c r="U815" t="s">
        <v>182</v>
      </c>
      <c r="V815" t="s">
        <v>7</v>
      </c>
      <c r="W815" t="s">
        <v>182</v>
      </c>
      <c r="X815">
        <v>1</v>
      </c>
      <c r="Y815" t="s">
        <v>182</v>
      </c>
      <c r="Z815" t="s">
        <v>182</v>
      </c>
      <c r="AA815">
        <v>5.8000000000000003E-2</v>
      </c>
      <c r="AB815" t="s">
        <v>182</v>
      </c>
      <c r="AC815">
        <v>57</v>
      </c>
      <c r="AD815">
        <v>2</v>
      </c>
      <c r="AE815">
        <v>1</v>
      </c>
      <c r="AF815">
        <v>1</v>
      </c>
      <c r="AG815" t="s">
        <v>182</v>
      </c>
      <c r="AH815" t="s">
        <v>182</v>
      </c>
      <c r="AI815" t="s">
        <v>182</v>
      </c>
      <c r="AJ815">
        <v>2</v>
      </c>
      <c r="AK815" t="s">
        <v>182</v>
      </c>
      <c r="AL815" t="s">
        <v>182</v>
      </c>
      <c r="AM815" t="s">
        <v>182</v>
      </c>
      <c r="AN815" t="s">
        <v>182</v>
      </c>
      <c r="AO815" t="b">
        <v>1</v>
      </c>
      <c r="AQ815" s="10">
        <f t="shared" si="24"/>
        <v>68450137.595200002</v>
      </c>
      <c r="AR815" s="10">
        <f t="shared" si="25"/>
        <v>8556267.1994000003</v>
      </c>
    </row>
    <row r="816" spans="1:44" x14ac:dyDescent="0.3">
      <c r="A816">
        <v>815</v>
      </c>
      <c r="B816">
        <v>11</v>
      </c>
      <c r="C816">
        <v>1</v>
      </c>
      <c r="D816">
        <v>30.5</v>
      </c>
      <c r="E816">
        <v>0.5</v>
      </c>
      <c r="F816">
        <v>280533.35080000001</v>
      </c>
      <c r="G816">
        <v>2019207</v>
      </c>
      <c r="H816">
        <v>24074</v>
      </c>
      <c r="I816">
        <v>1019</v>
      </c>
      <c r="J816" t="s">
        <v>180</v>
      </c>
      <c r="K816" t="s">
        <v>181</v>
      </c>
      <c r="L816" t="s">
        <v>180</v>
      </c>
      <c r="M816">
        <v>126417</v>
      </c>
      <c r="N816">
        <v>1</v>
      </c>
      <c r="O816">
        <v>69</v>
      </c>
      <c r="P816">
        <v>265</v>
      </c>
      <c r="Q816">
        <v>30.5</v>
      </c>
      <c r="R816">
        <v>11</v>
      </c>
      <c r="S816">
        <v>1</v>
      </c>
      <c r="T816" t="s">
        <v>182</v>
      </c>
      <c r="U816" t="s">
        <v>182</v>
      </c>
      <c r="V816" t="s">
        <v>7</v>
      </c>
      <c r="W816" t="s">
        <v>182</v>
      </c>
      <c r="X816">
        <v>2</v>
      </c>
      <c r="Y816" t="s">
        <v>182</v>
      </c>
      <c r="Z816" t="s">
        <v>182</v>
      </c>
      <c r="AA816">
        <v>4.0000000000000001E-3</v>
      </c>
      <c r="AB816" t="s">
        <v>182</v>
      </c>
      <c r="AC816">
        <v>57</v>
      </c>
      <c r="AD816">
        <v>2</v>
      </c>
      <c r="AE816">
        <v>1</v>
      </c>
      <c r="AF816">
        <v>1</v>
      </c>
      <c r="AG816" t="s">
        <v>182</v>
      </c>
      <c r="AH816" t="s">
        <v>182</v>
      </c>
      <c r="AI816" t="s">
        <v>182</v>
      </c>
      <c r="AJ816">
        <v>1</v>
      </c>
      <c r="AK816" t="s">
        <v>182</v>
      </c>
      <c r="AL816" t="s">
        <v>182</v>
      </c>
      <c r="AM816" t="s">
        <v>182</v>
      </c>
      <c r="AN816" t="s">
        <v>182</v>
      </c>
      <c r="AO816" t="b">
        <v>1</v>
      </c>
      <c r="AQ816" s="10">
        <f t="shared" si="24"/>
        <v>74341337.961999997</v>
      </c>
      <c r="AR816" s="10">
        <f t="shared" si="25"/>
        <v>8556267.1994000003</v>
      </c>
    </row>
    <row r="817" spans="1:44" x14ac:dyDescent="0.3">
      <c r="A817">
        <v>816</v>
      </c>
      <c r="B817">
        <v>11</v>
      </c>
      <c r="C817">
        <v>1</v>
      </c>
      <c r="D817">
        <v>30.5</v>
      </c>
      <c r="E817">
        <v>0.5</v>
      </c>
      <c r="F817">
        <v>280533.35080000001</v>
      </c>
      <c r="G817">
        <v>2019207</v>
      </c>
      <c r="H817">
        <v>24074</v>
      </c>
      <c r="I817">
        <v>1019</v>
      </c>
      <c r="J817" t="s">
        <v>180</v>
      </c>
      <c r="K817" t="s">
        <v>181</v>
      </c>
      <c r="L817" t="s">
        <v>180</v>
      </c>
      <c r="M817">
        <v>126417</v>
      </c>
      <c r="N817">
        <v>1</v>
      </c>
      <c r="O817">
        <v>74</v>
      </c>
      <c r="P817">
        <v>239</v>
      </c>
      <c r="Q817">
        <v>30.5</v>
      </c>
      <c r="R817">
        <v>7</v>
      </c>
      <c r="S817">
        <v>2</v>
      </c>
      <c r="T817" t="s">
        <v>182</v>
      </c>
      <c r="U817" t="s">
        <v>182</v>
      </c>
      <c r="V817" t="s">
        <v>7</v>
      </c>
      <c r="W817" t="s">
        <v>182</v>
      </c>
      <c r="X817">
        <v>1</v>
      </c>
      <c r="Y817" t="s">
        <v>182</v>
      </c>
      <c r="Z817" t="s">
        <v>182</v>
      </c>
      <c r="AA817">
        <v>5.8000000000000003E-2</v>
      </c>
      <c r="AB817" t="s">
        <v>182</v>
      </c>
      <c r="AC817">
        <v>57</v>
      </c>
      <c r="AD817">
        <v>2</v>
      </c>
      <c r="AE817">
        <v>1</v>
      </c>
      <c r="AF817">
        <v>1</v>
      </c>
      <c r="AG817" t="s">
        <v>182</v>
      </c>
      <c r="AH817" t="s">
        <v>182</v>
      </c>
      <c r="AI817" t="s">
        <v>182</v>
      </c>
      <c r="AJ817">
        <v>2</v>
      </c>
      <c r="AK817" t="s">
        <v>182</v>
      </c>
      <c r="AL817" t="s">
        <v>182</v>
      </c>
      <c r="AM817" t="s">
        <v>182</v>
      </c>
      <c r="AN817" t="s">
        <v>182</v>
      </c>
      <c r="AO817" t="b">
        <v>1</v>
      </c>
      <c r="AQ817" s="10">
        <f t="shared" si="24"/>
        <v>67047470.841200002</v>
      </c>
      <c r="AR817" s="10">
        <f t="shared" si="25"/>
        <v>8556267.1994000003</v>
      </c>
    </row>
    <row r="818" spans="1:44" x14ac:dyDescent="0.3">
      <c r="A818">
        <v>817</v>
      </c>
      <c r="B818">
        <v>11</v>
      </c>
      <c r="C818">
        <v>1</v>
      </c>
      <c r="D818">
        <v>30.5</v>
      </c>
      <c r="E818">
        <v>0.5</v>
      </c>
      <c r="F818">
        <v>280533.35080000001</v>
      </c>
      <c r="G818">
        <v>2019207</v>
      </c>
      <c r="H818">
        <v>24074</v>
      </c>
      <c r="I818">
        <v>1019</v>
      </c>
      <c r="J818" t="s">
        <v>180</v>
      </c>
      <c r="K818" t="s">
        <v>181</v>
      </c>
      <c r="L818" t="s">
        <v>180</v>
      </c>
      <c r="M818">
        <v>126417</v>
      </c>
      <c r="N818">
        <v>1</v>
      </c>
      <c r="O818">
        <v>77</v>
      </c>
      <c r="P818">
        <v>237</v>
      </c>
      <c r="Q818">
        <v>30.5</v>
      </c>
      <c r="R818">
        <v>11</v>
      </c>
      <c r="S818">
        <v>1</v>
      </c>
      <c r="T818" t="s">
        <v>182</v>
      </c>
      <c r="U818" t="s">
        <v>182</v>
      </c>
      <c r="V818" t="s">
        <v>7</v>
      </c>
      <c r="W818" t="s">
        <v>182</v>
      </c>
      <c r="X818">
        <v>2</v>
      </c>
      <c r="Y818" t="s">
        <v>182</v>
      </c>
      <c r="Z818" t="s">
        <v>182</v>
      </c>
      <c r="AA818">
        <v>4.0000000000000001E-3</v>
      </c>
      <c r="AB818" t="s">
        <v>182</v>
      </c>
      <c r="AC818">
        <v>57</v>
      </c>
      <c r="AD818">
        <v>2</v>
      </c>
      <c r="AE818">
        <v>1</v>
      </c>
      <c r="AF818">
        <v>1</v>
      </c>
      <c r="AG818" t="s">
        <v>182</v>
      </c>
      <c r="AH818" t="s">
        <v>182</v>
      </c>
      <c r="AI818" t="s">
        <v>182</v>
      </c>
      <c r="AJ818">
        <v>1</v>
      </c>
      <c r="AK818" t="s">
        <v>182</v>
      </c>
      <c r="AL818" t="s">
        <v>182</v>
      </c>
      <c r="AM818" t="s">
        <v>182</v>
      </c>
      <c r="AN818" t="s">
        <v>182</v>
      </c>
      <c r="AO818" t="b">
        <v>1</v>
      </c>
      <c r="AQ818" s="10">
        <f t="shared" si="24"/>
        <v>66486404.139600001</v>
      </c>
      <c r="AR818" s="10">
        <f t="shared" si="25"/>
        <v>8556267.1994000003</v>
      </c>
    </row>
    <row r="819" spans="1:44" x14ac:dyDescent="0.3">
      <c r="A819">
        <v>818</v>
      </c>
      <c r="B819">
        <v>11</v>
      </c>
      <c r="C819">
        <v>1</v>
      </c>
      <c r="D819">
        <v>30.5</v>
      </c>
      <c r="E819">
        <v>0.5</v>
      </c>
      <c r="F819">
        <v>280533.35080000001</v>
      </c>
      <c r="G819">
        <v>2019207</v>
      </c>
      <c r="H819">
        <v>24074</v>
      </c>
      <c r="I819">
        <v>1019</v>
      </c>
      <c r="J819" t="s">
        <v>180</v>
      </c>
      <c r="K819" t="s">
        <v>181</v>
      </c>
      <c r="L819" t="s">
        <v>180</v>
      </c>
      <c r="M819">
        <v>126417</v>
      </c>
      <c r="N819">
        <v>1</v>
      </c>
      <c r="O819">
        <v>81</v>
      </c>
      <c r="P819">
        <v>236</v>
      </c>
      <c r="Q819">
        <v>30.5</v>
      </c>
      <c r="R819">
        <v>11</v>
      </c>
      <c r="S819">
        <v>1</v>
      </c>
      <c r="T819" t="s">
        <v>182</v>
      </c>
      <c r="U819" t="s">
        <v>182</v>
      </c>
      <c r="V819" t="s">
        <v>7</v>
      </c>
      <c r="W819" t="s">
        <v>182</v>
      </c>
      <c r="X819">
        <v>2</v>
      </c>
      <c r="Y819" t="s">
        <v>182</v>
      </c>
      <c r="Z819" t="s">
        <v>182</v>
      </c>
      <c r="AA819">
        <v>4.0000000000000001E-3</v>
      </c>
      <c r="AB819" t="s">
        <v>182</v>
      </c>
      <c r="AC819">
        <v>57</v>
      </c>
      <c r="AD819">
        <v>2</v>
      </c>
      <c r="AE819">
        <v>1</v>
      </c>
      <c r="AF819">
        <v>1</v>
      </c>
      <c r="AG819" t="s">
        <v>182</v>
      </c>
      <c r="AH819" t="s">
        <v>182</v>
      </c>
      <c r="AI819" t="s">
        <v>182</v>
      </c>
      <c r="AJ819">
        <v>1</v>
      </c>
      <c r="AK819" t="s">
        <v>182</v>
      </c>
      <c r="AL819" t="s">
        <v>182</v>
      </c>
      <c r="AM819" t="s">
        <v>182</v>
      </c>
      <c r="AN819" t="s">
        <v>182</v>
      </c>
      <c r="AO819" t="b">
        <v>1</v>
      </c>
      <c r="AQ819" s="10">
        <f t="shared" si="24"/>
        <v>66205870.788800001</v>
      </c>
      <c r="AR819" s="10">
        <f t="shared" si="25"/>
        <v>8556267.1994000003</v>
      </c>
    </row>
    <row r="820" spans="1:44" x14ac:dyDescent="0.3">
      <c r="A820">
        <v>819</v>
      </c>
      <c r="B820">
        <v>11</v>
      </c>
      <c r="C820">
        <v>1</v>
      </c>
      <c r="D820">
        <v>30.5</v>
      </c>
      <c r="E820">
        <v>0.5</v>
      </c>
      <c r="F820">
        <v>280533.35080000001</v>
      </c>
      <c r="G820">
        <v>2019207</v>
      </c>
      <c r="H820">
        <v>24080</v>
      </c>
      <c r="I820">
        <v>1019</v>
      </c>
      <c r="J820" t="s">
        <v>180</v>
      </c>
      <c r="K820" t="s">
        <v>181</v>
      </c>
      <c r="L820" t="s">
        <v>180</v>
      </c>
      <c r="M820">
        <v>126417</v>
      </c>
      <c r="N820">
        <v>1</v>
      </c>
      <c r="O820">
        <v>5</v>
      </c>
      <c r="P820">
        <v>257</v>
      </c>
      <c r="Q820">
        <v>30.5</v>
      </c>
      <c r="R820">
        <v>8</v>
      </c>
      <c r="S820">
        <v>2</v>
      </c>
      <c r="T820" t="s">
        <v>182</v>
      </c>
      <c r="U820" t="s">
        <v>182</v>
      </c>
      <c r="V820" t="s">
        <v>7</v>
      </c>
      <c r="W820" t="s">
        <v>182</v>
      </c>
      <c r="X820">
        <v>4</v>
      </c>
      <c r="Y820" t="s">
        <v>182</v>
      </c>
      <c r="Z820" t="s">
        <v>182</v>
      </c>
      <c r="AA820">
        <v>6.0000000000000001E-3</v>
      </c>
      <c r="AB820" t="s">
        <v>182</v>
      </c>
      <c r="AC820">
        <v>57</v>
      </c>
      <c r="AD820">
        <v>2</v>
      </c>
      <c r="AE820">
        <v>1</v>
      </c>
      <c r="AF820">
        <v>1</v>
      </c>
      <c r="AG820" t="s">
        <v>182</v>
      </c>
      <c r="AH820" t="s">
        <v>182</v>
      </c>
      <c r="AI820" t="s">
        <v>182</v>
      </c>
      <c r="AJ820">
        <v>1</v>
      </c>
      <c r="AK820" t="s">
        <v>182</v>
      </c>
      <c r="AL820" t="s">
        <v>182</v>
      </c>
      <c r="AM820" t="s">
        <v>182</v>
      </c>
      <c r="AN820" t="s">
        <v>182</v>
      </c>
      <c r="AO820" t="b">
        <v>1</v>
      </c>
      <c r="AQ820" s="10">
        <f t="shared" si="24"/>
        <v>72097071.155599996</v>
      </c>
      <c r="AR820" s="10">
        <f t="shared" si="25"/>
        <v>8556267.1994000003</v>
      </c>
    </row>
    <row r="821" spans="1:44" x14ac:dyDescent="0.3">
      <c r="A821">
        <v>820</v>
      </c>
      <c r="B821">
        <v>11</v>
      </c>
      <c r="C821">
        <v>1</v>
      </c>
      <c r="D821">
        <v>30.5</v>
      </c>
      <c r="E821">
        <v>0.5</v>
      </c>
      <c r="F821">
        <v>280533.35080000001</v>
      </c>
      <c r="G821">
        <v>2019207</v>
      </c>
      <c r="H821">
        <v>24080</v>
      </c>
      <c r="I821">
        <v>1019</v>
      </c>
      <c r="J821" t="s">
        <v>180</v>
      </c>
      <c r="K821" t="s">
        <v>181</v>
      </c>
      <c r="L821" t="s">
        <v>180</v>
      </c>
      <c r="M821">
        <v>126417</v>
      </c>
      <c r="N821">
        <v>1</v>
      </c>
      <c r="O821">
        <v>21</v>
      </c>
      <c r="P821">
        <v>226</v>
      </c>
      <c r="Q821">
        <v>30.5</v>
      </c>
      <c r="R821">
        <v>8</v>
      </c>
      <c r="S821">
        <v>1</v>
      </c>
      <c r="T821" t="s">
        <v>182</v>
      </c>
      <c r="U821" t="s">
        <v>182</v>
      </c>
      <c r="V821" t="s">
        <v>7</v>
      </c>
      <c r="W821" t="s">
        <v>182</v>
      </c>
      <c r="X821">
        <v>2</v>
      </c>
      <c r="Y821" t="s">
        <v>182</v>
      </c>
      <c r="Z821" t="s">
        <v>182</v>
      </c>
      <c r="AA821">
        <v>7.0000000000000001E-3</v>
      </c>
      <c r="AB821" t="s">
        <v>182</v>
      </c>
      <c r="AC821">
        <v>54</v>
      </c>
      <c r="AD821">
        <v>2</v>
      </c>
      <c r="AE821">
        <v>1</v>
      </c>
      <c r="AF821">
        <v>1</v>
      </c>
      <c r="AG821" t="s">
        <v>182</v>
      </c>
      <c r="AH821" t="s">
        <v>182</v>
      </c>
      <c r="AI821" t="s">
        <v>182</v>
      </c>
      <c r="AJ821">
        <v>3</v>
      </c>
      <c r="AK821" t="s">
        <v>182</v>
      </c>
      <c r="AL821" t="s">
        <v>182</v>
      </c>
      <c r="AM821" t="s">
        <v>182</v>
      </c>
      <c r="AN821" t="s">
        <v>182</v>
      </c>
      <c r="AO821" t="b">
        <v>1</v>
      </c>
      <c r="AQ821" s="10">
        <f t="shared" si="24"/>
        <v>63400537.2808</v>
      </c>
      <c r="AR821" s="10">
        <f t="shared" si="25"/>
        <v>8556267.1994000003</v>
      </c>
    </row>
    <row r="822" spans="1:44" x14ac:dyDescent="0.3">
      <c r="A822">
        <v>821</v>
      </c>
      <c r="B822">
        <v>11</v>
      </c>
      <c r="C822">
        <v>1</v>
      </c>
      <c r="D822">
        <v>30.5</v>
      </c>
      <c r="E822">
        <v>0.5</v>
      </c>
      <c r="F822">
        <v>280533.35080000001</v>
      </c>
      <c r="G822">
        <v>2019207</v>
      </c>
      <c r="H822">
        <v>24080</v>
      </c>
      <c r="I822">
        <v>1019</v>
      </c>
      <c r="J822" t="s">
        <v>180</v>
      </c>
      <c r="K822" t="s">
        <v>181</v>
      </c>
      <c r="L822" t="s">
        <v>180</v>
      </c>
      <c r="M822">
        <v>126417</v>
      </c>
      <c r="N822">
        <v>1</v>
      </c>
      <c r="O822">
        <v>22</v>
      </c>
      <c r="P822">
        <v>252</v>
      </c>
      <c r="Q822">
        <v>30.5</v>
      </c>
      <c r="R822">
        <v>5</v>
      </c>
      <c r="S822">
        <v>1</v>
      </c>
      <c r="T822" t="s">
        <v>182</v>
      </c>
      <c r="U822" t="s">
        <v>182</v>
      </c>
      <c r="V822" t="s">
        <v>7</v>
      </c>
      <c r="W822" t="s">
        <v>182</v>
      </c>
      <c r="X822">
        <v>4</v>
      </c>
      <c r="Y822" t="s">
        <v>182</v>
      </c>
      <c r="Z822" t="s">
        <v>182</v>
      </c>
      <c r="AA822">
        <v>4.0000000000000001E-3</v>
      </c>
      <c r="AB822" t="s">
        <v>182</v>
      </c>
      <c r="AC822">
        <v>56</v>
      </c>
      <c r="AD822">
        <v>2</v>
      </c>
      <c r="AE822">
        <v>1</v>
      </c>
      <c r="AF822">
        <v>1</v>
      </c>
      <c r="AG822" t="s">
        <v>182</v>
      </c>
      <c r="AH822" t="s">
        <v>182</v>
      </c>
      <c r="AI822" t="s">
        <v>182</v>
      </c>
      <c r="AJ822">
        <v>1</v>
      </c>
      <c r="AK822" t="s">
        <v>182</v>
      </c>
      <c r="AL822" t="s">
        <v>182</v>
      </c>
      <c r="AM822" t="s">
        <v>182</v>
      </c>
      <c r="AN822" t="s">
        <v>182</v>
      </c>
      <c r="AO822" t="b">
        <v>1</v>
      </c>
      <c r="AQ822" s="10">
        <f t="shared" si="24"/>
        <v>70694404.401600003</v>
      </c>
      <c r="AR822" s="10">
        <f t="shared" si="25"/>
        <v>8556267.1994000003</v>
      </c>
    </row>
    <row r="823" spans="1:44" x14ac:dyDescent="0.3">
      <c r="A823">
        <v>822</v>
      </c>
      <c r="B823">
        <v>11</v>
      </c>
      <c r="C823">
        <v>1</v>
      </c>
      <c r="D823">
        <v>30.5</v>
      </c>
      <c r="E823">
        <v>0.5</v>
      </c>
      <c r="F823">
        <v>280533.35080000001</v>
      </c>
      <c r="G823">
        <v>2019207</v>
      </c>
      <c r="H823">
        <v>24080</v>
      </c>
      <c r="I823">
        <v>1019</v>
      </c>
      <c r="J823" t="s">
        <v>180</v>
      </c>
      <c r="K823" t="s">
        <v>181</v>
      </c>
      <c r="L823" t="s">
        <v>180</v>
      </c>
      <c r="M823">
        <v>126417</v>
      </c>
      <c r="N823">
        <v>1</v>
      </c>
      <c r="O823">
        <v>24</v>
      </c>
      <c r="P823">
        <v>239</v>
      </c>
      <c r="Q823">
        <v>30.5</v>
      </c>
      <c r="R823">
        <v>12</v>
      </c>
      <c r="S823">
        <v>2</v>
      </c>
      <c r="T823" t="s">
        <v>182</v>
      </c>
      <c r="U823" t="s">
        <v>182</v>
      </c>
      <c r="V823" t="s">
        <v>7</v>
      </c>
      <c r="W823" t="s">
        <v>182</v>
      </c>
      <c r="X823">
        <v>3</v>
      </c>
      <c r="Y823" t="s">
        <v>182</v>
      </c>
      <c r="Z823" t="s">
        <v>182</v>
      </c>
      <c r="AA823">
        <v>4.0000000000000001E-3</v>
      </c>
      <c r="AB823" t="s">
        <v>182</v>
      </c>
      <c r="AC823">
        <v>57</v>
      </c>
      <c r="AD823">
        <v>2</v>
      </c>
      <c r="AE823">
        <v>1</v>
      </c>
      <c r="AF823">
        <v>1</v>
      </c>
      <c r="AG823" t="s">
        <v>182</v>
      </c>
      <c r="AH823" t="s">
        <v>182</v>
      </c>
      <c r="AI823" t="s">
        <v>182</v>
      </c>
      <c r="AJ823">
        <v>2</v>
      </c>
      <c r="AK823" t="s">
        <v>182</v>
      </c>
      <c r="AL823" t="s">
        <v>182</v>
      </c>
      <c r="AM823" t="s">
        <v>182</v>
      </c>
      <c r="AN823" t="s">
        <v>182</v>
      </c>
      <c r="AO823" t="b">
        <v>1</v>
      </c>
      <c r="AQ823" s="10">
        <f t="shared" si="24"/>
        <v>67047470.841200002</v>
      </c>
      <c r="AR823" s="10">
        <f t="shared" si="25"/>
        <v>8556267.1994000003</v>
      </c>
    </row>
    <row r="824" spans="1:44" x14ac:dyDescent="0.3">
      <c r="A824">
        <v>823</v>
      </c>
      <c r="B824">
        <v>11</v>
      </c>
      <c r="C824">
        <v>1</v>
      </c>
      <c r="D824">
        <v>30.5</v>
      </c>
      <c r="E824">
        <v>0.5</v>
      </c>
      <c r="F824">
        <v>280533.35080000001</v>
      </c>
      <c r="G824">
        <v>2019207</v>
      </c>
      <c r="H824">
        <v>24080</v>
      </c>
      <c r="I824">
        <v>1019</v>
      </c>
      <c r="J824" t="s">
        <v>180</v>
      </c>
      <c r="K824" t="s">
        <v>181</v>
      </c>
      <c r="L824" t="s">
        <v>180</v>
      </c>
      <c r="M824">
        <v>126417</v>
      </c>
      <c r="N824">
        <v>1</v>
      </c>
      <c r="O824">
        <v>35</v>
      </c>
      <c r="P824">
        <v>279</v>
      </c>
      <c r="Q824">
        <v>30.5</v>
      </c>
      <c r="R824">
        <v>5</v>
      </c>
      <c r="S824">
        <v>2</v>
      </c>
      <c r="T824" t="s">
        <v>182</v>
      </c>
      <c r="U824" t="s">
        <v>182</v>
      </c>
      <c r="V824" t="s">
        <v>7</v>
      </c>
      <c r="W824" t="s">
        <v>182</v>
      </c>
      <c r="X824">
        <v>2</v>
      </c>
      <c r="Y824" t="s">
        <v>182</v>
      </c>
      <c r="Z824" t="s">
        <v>182</v>
      </c>
      <c r="AA824">
        <v>0.02</v>
      </c>
      <c r="AB824" t="s">
        <v>182</v>
      </c>
      <c r="AC824">
        <v>58</v>
      </c>
      <c r="AD824">
        <v>2</v>
      </c>
      <c r="AE824">
        <v>1</v>
      </c>
      <c r="AF824">
        <v>1</v>
      </c>
      <c r="AG824" t="s">
        <v>182</v>
      </c>
      <c r="AH824" t="s">
        <v>182</v>
      </c>
      <c r="AI824" t="s">
        <v>182</v>
      </c>
      <c r="AJ824">
        <v>2</v>
      </c>
      <c r="AK824" t="s">
        <v>182</v>
      </c>
      <c r="AL824" t="s">
        <v>182</v>
      </c>
      <c r="AM824" t="s">
        <v>182</v>
      </c>
      <c r="AN824" t="s">
        <v>182</v>
      </c>
      <c r="AO824" t="b">
        <v>1</v>
      </c>
      <c r="AQ824" s="10">
        <f t="shared" si="24"/>
        <v>78268804.873199999</v>
      </c>
      <c r="AR824" s="10">
        <f t="shared" si="25"/>
        <v>8556267.1994000003</v>
      </c>
    </row>
    <row r="825" spans="1:44" x14ac:dyDescent="0.3">
      <c r="A825">
        <v>824</v>
      </c>
      <c r="B825">
        <v>11</v>
      </c>
      <c r="C825">
        <v>1</v>
      </c>
      <c r="D825">
        <v>30.5</v>
      </c>
      <c r="E825">
        <v>0.5</v>
      </c>
      <c r="F825">
        <v>280533.35080000001</v>
      </c>
      <c r="G825">
        <v>2019207</v>
      </c>
      <c r="H825">
        <v>24080</v>
      </c>
      <c r="I825">
        <v>1019</v>
      </c>
      <c r="J825" t="s">
        <v>180</v>
      </c>
      <c r="K825" t="s">
        <v>181</v>
      </c>
      <c r="L825" t="s">
        <v>180</v>
      </c>
      <c r="M825">
        <v>126417</v>
      </c>
      <c r="N825">
        <v>1</v>
      </c>
      <c r="O825">
        <v>44</v>
      </c>
      <c r="P825">
        <v>311</v>
      </c>
      <c r="Q825">
        <v>30.5</v>
      </c>
      <c r="R825">
        <v>8</v>
      </c>
      <c r="S825">
        <v>2</v>
      </c>
      <c r="T825" t="s">
        <v>182</v>
      </c>
      <c r="U825" t="s">
        <v>182</v>
      </c>
      <c r="V825" t="s">
        <v>7</v>
      </c>
      <c r="W825" t="s">
        <v>182</v>
      </c>
      <c r="X825">
        <v>1</v>
      </c>
      <c r="Y825" t="s">
        <v>182</v>
      </c>
      <c r="Z825" t="s">
        <v>182</v>
      </c>
      <c r="AA825">
        <v>6.9000000000000006E-2</v>
      </c>
      <c r="AB825" t="s">
        <v>182</v>
      </c>
      <c r="AC825">
        <v>56</v>
      </c>
      <c r="AD825">
        <v>2</v>
      </c>
      <c r="AE825">
        <v>1</v>
      </c>
      <c r="AF825">
        <v>1</v>
      </c>
      <c r="AG825" t="s">
        <v>182</v>
      </c>
      <c r="AH825" t="s">
        <v>182</v>
      </c>
      <c r="AI825" t="s">
        <v>182</v>
      </c>
      <c r="AJ825">
        <v>1</v>
      </c>
      <c r="AK825" t="s">
        <v>182</v>
      </c>
      <c r="AL825" t="s">
        <v>182</v>
      </c>
      <c r="AM825" t="s">
        <v>182</v>
      </c>
      <c r="AN825" t="s">
        <v>182</v>
      </c>
      <c r="AO825" t="b">
        <v>1</v>
      </c>
      <c r="AQ825" s="10">
        <f t="shared" si="24"/>
        <v>87245872.098800004</v>
      </c>
      <c r="AR825" s="10">
        <f t="shared" si="25"/>
        <v>8556267.1994000003</v>
      </c>
    </row>
    <row r="826" spans="1:44" x14ac:dyDescent="0.3">
      <c r="A826">
        <v>825</v>
      </c>
      <c r="B826">
        <v>11</v>
      </c>
      <c r="C826">
        <v>1</v>
      </c>
      <c r="D826">
        <v>30.5</v>
      </c>
      <c r="E826">
        <v>0.5</v>
      </c>
      <c r="F826">
        <v>280533.35080000001</v>
      </c>
      <c r="G826">
        <v>2019207</v>
      </c>
      <c r="H826">
        <v>24080</v>
      </c>
      <c r="I826">
        <v>1019</v>
      </c>
      <c r="J826" t="s">
        <v>180</v>
      </c>
      <c r="K826" t="s">
        <v>181</v>
      </c>
      <c r="L826" t="s">
        <v>180</v>
      </c>
      <c r="M826">
        <v>126417</v>
      </c>
      <c r="N826">
        <v>1</v>
      </c>
      <c r="O826">
        <v>48</v>
      </c>
      <c r="P826">
        <v>235</v>
      </c>
      <c r="Q826">
        <v>30.5</v>
      </c>
      <c r="R826">
        <v>8</v>
      </c>
      <c r="S826">
        <v>2</v>
      </c>
      <c r="T826" t="s">
        <v>182</v>
      </c>
      <c r="U826" t="s">
        <v>182</v>
      </c>
      <c r="V826" t="s">
        <v>7</v>
      </c>
      <c r="W826" t="s">
        <v>182</v>
      </c>
      <c r="X826">
        <v>2</v>
      </c>
      <c r="Y826" t="s">
        <v>182</v>
      </c>
      <c r="Z826" t="s">
        <v>182</v>
      </c>
      <c r="AA826">
        <v>5.0000000000000001E-3</v>
      </c>
      <c r="AB826" t="s">
        <v>182</v>
      </c>
      <c r="AC826">
        <v>56</v>
      </c>
      <c r="AD826">
        <v>2</v>
      </c>
      <c r="AE826">
        <v>1</v>
      </c>
      <c r="AF826">
        <v>1</v>
      </c>
      <c r="AG826" t="s">
        <v>182</v>
      </c>
      <c r="AH826" t="s">
        <v>182</v>
      </c>
      <c r="AI826" t="s">
        <v>182</v>
      </c>
      <c r="AJ826">
        <v>1</v>
      </c>
      <c r="AK826" t="s">
        <v>182</v>
      </c>
      <c r="AL826" t="s">
        <v>182</v>
      </c>
      <c r="AM826" t="s">
        <v>182</v>
      </c>
      <c r="AN826" t="s">
        <v>182</v>
      </c>
      <c r="AO826" t="b">
        <v>1</v>
      </c>
      <c r="AQ826" s="10">
        <f t="shared" si="24"/>
        <v>65925337.438000001</v>
      </c>
      <c r="AR826" s="10">
        <f t="shared" si="25"/>
        <v>8556267.1994000003</v>
      </c>
    </row>
    <row r="827" spans="1:44" x14ac:dyDescent="0.3">
      <c r="A827">
        <v>826</v>
      </c>
      <c r="B827">
        <v>11</v>
      </c>
      <c r="C827">
        <v>1</v>
      </c>
      <c r="D827">
        <v>30.5</v>
      </c>
      <c r="E827">
        <v>0.5</v>
      </c>
      <c r="F827">
        <v>280533.35080000001</v>
      </c>
      <c r="G827">
        <v>2019207</v>
      </c>
      <c r="H827">
        <v>24080</v>
      </c>
      <c r="I827">
        <v>1019</v>
      </c>
      <c r="J827" t="s">
        <v>180</v>
      </c>
      <c r="K827" t="s">
        <v>181</v>
      </c>
      <c r="L827" t="s">
        <v>180</v>
      </c>
      <c r="M827">
        <v>126417</v>
      </c>
      <c r="N827">
        <v>1</v>
      </c>
      <c r="O827">
        <v>50</v>
      </c>
      <c r="P827">
        <v>226</v>
      </c>
      <c r="Q827">
        <v>30.5</v>
      </c>
      <c r="R827">
        <v>8</v>
      </c>
      <c r="S827">
        <v>1</v>
      </c>
      <c r="T827" t="s">
        <v>182</v>
      </c>
      <c r="U827" t="s">
        <v>182</v>
      </c>
      <c r="V827" t="s">
        <v>7</v>
      </c>
      <c r="W827" t="s">
        <v>182</v>
      </c>
      <c r="X827">
        <v>1</v>
      </c>
      <c r="Y827" t="s">
        <v>182</v>
      </c>
      <c r="Z827" t="s">
        <v>182</v>
      </c>
      <c r="AA827">
        <v>7.0000000000000001E-3</v>
      </c>
      <c r="AB827" t="s">
        <v>182</v>
      </c>
      <c r="AC827">
        <v>57</v>
      </c>
      <c r="AD827">
        <v>2</v>
      </c>
      <c r="AE827">
        <v>1</v>
      </c>
      <c r="AF827">
        <v>1</v>
      </c>
      <c r="AG827" t="s">
        <v>182</v>
      </c>
      <c r="AH827" t="s">
        <v>182</v>
      </c>
      <c r="AI827" t="s">
        <v>182</v>
      </c>
      <c r="AJ827">
        <v>1</v>
      </c>
      <c r="AK827" t="s">
        <v>182</v>
      </c>
      <c r="AL827" t="s">
        <v>182</v>
      </c>
      <c r="AM827" t="s">
        <v>182</v>
      </c>
      <c r="AN827" t="s">
        <v>182</v>
      </c>
      <c r="AO827" t="b">
        <v>1</v>
      </c>
      <c r="AQ827" s="10">
        <f t="shared" si="24"/>
        <v>63400537.2808</v>
      </c>
      <c r="AR827" s="10">
        <f t="shared" si="25"/>
        <v>8556267.1994000003</v>
      </c>
    </row>
    <row r="828" spans="1:44" x14ac:dyDescent="0.3">
      <c r="A828">
        <v>827</v>
      </c>
      <c r="B828">
        <v>11</v>
      </c>
      <c r="C828">
        <v>1</v>
      </c>
      <c r="D828">
        <v>30.5</v>
      </c>
      <c r="E828">
        <v>0.5</v>
      </c>
      <c r="F828">
        <v>280533.35080000001</v>
      </c>
      <c r="G828">
        <v>2019207</v>
      </c>
      <c r="H828">
        <v>24080</v>
      </c>
      <c r="I828">
        <v>1019</v>
      </c>
      <c r="J828" t="s">
        <v>180</v>
      </c>
      <c r="K828" t="s">
        <v>181</v>
      </c>
      <c r="L828" t="s">
        <v>180</v>
      </c>
      <c r="M828">
        <v>126417</v>
      </c>
      <c r="N828">
        <v>1</v>
      </c>
      <c r="O828">
        <v>51</v>
      </c>
      <c r="P828">
        <v>235</v>
      </c>
      <c r="Q828">
        <v>30.5</v>
      </c>
      <c r="R828">
        <v>5</v>
      </c>
      <c r="S828">
        <v>1</v>
      </c>
      <c r="T828" t="s">
        <v>182</v>
      </c>
      <c r="U828" t="s">
        <v>182</v>
      </c>
      <c r="V828" t="s">
        <v>7</v>
      </c>
      <c r="W828" t="s">
        <v>182</v>
      </c>
      <c r="X828">
        <v>4</v>
      </c>
      <c r="Y828" t="s">
        <v>182</v>
      </c>
      <c r="Z828" t="s">
        <v>182</v>
      </c>
      <c r="AA828">
        <v>4.0000000000000001E-3</v>
      </c>
      <c r="AB828" t="s">
        <v>182</v>
      </c>
      <c r="AC828">
        <v>56</v>
      </c>
      <c r="AD828">
        <v>2</v>
      </c>
      <c r="AE828">
        <v>1</v>
      </c>
      <c r="AF828">
        <v>1</v>
      </c>
      <c r="AG828" t="s">
        <v>182</v>
      </c>
      <c r="AH828" t="s">
        <v>182</v>
      </c>
      <c r="AI828" t="s">
        <v>182</v>
      </c>
      <c r="AJ828">
        <v>1</v>
      </c>
      <c r="AK828" t="s">
        <v>182</v>
      </c>
      <c r="AL828" t="s">
        <v>182</v>
      </c>
      <c r="AM828" t="s">
        <v>182</v>
      </c>
      <c r="AN828" t="s">
        <v>182</v>
      </c>
      <c r="AO828" t="b">
        <v>1</v>
      </c>
      <c r="AQ828" s="10">
        <f t="shared" si="24"/>
        <v>65925337.438000001</v>
      </c>
      <c r="AR828" s="10">
        <f t="shared" si="25"/>
        <v>8556267.1994000003</v>
      </c>
    </row>
    <row r="829" spans="1:44" x14ac:dyDescent="0.3">
      <c r="A829">
        <v>828</v>
      </c>
      <c r="B829">
        <v>11</v>
      </c>
      <c r="C829">
        <v>1</v>
      </c>
      <c r="D829">
        <v>30.5</v>
      </c>
      <c r="E829">
        <v>0.5</v>
      </c>
      <c r="F829">
        <v>280533.35080000001</v>
      </c>
      <c r="G829">
        <v>2019207</v>
      </c>
      <c r="H829">
        <v>24080</v>
      </c>
      <c r="I829">
        <v>1019</v>
      </c>
      <c r="J829" t="s">
        <v>180</v>
      </c>
      <c r="K829" t="s">
        <v>181</v>
      </c>
      <c r="L829" t="s">
        <v>180</v>
      </c>
      <c r="M829">
        <v>126417</v>
      </c>
      <c r="N829">
        <v>1</v>
      </c>
      <c r="O829">
        <v>57</v>
      </c>
      <c r="P829">
        <v>242</v>
      </c>
      <c r="Q829">
        <v>30.5</v>
      </c>
      <c r="R829">
        <v>12</v>
      </c>
      <c r="S829">
        <v>2</v>
      </c>
      <c r="T829" t="s">
        <v>182</v>
      </c>
      <c r="U829" t="s">
        <v>182</v>
      </c>
      <c r="V829" t="s">
        <v>7</v>
      </c>
      <c r="W829" t="s">
        <v>182</v>
      </c>
      <c r="X829">
        <v>3</v>
      </c>
      <c r="Y829" t="s">
        <v>182</v>
      </c>
      <c r="Z829" t="s">
        <v>182</v>
      </c>
      <c r="AA829">
        <v>4.0000000000000001E-3</v>
      </c>
      <c r="AB829" t="s">
        <v>182</v>
      </c>
      <c r="AC829">
        <v>57</v>
      </c>
      <c r="AD829">
        <v>2</v>
      </c>
      <c r="AE829">
        <v>1</v>
      </c>
      <c r="AF829">
        <v>1</v>
      </c>
      <c r="AG829" t="s">
        <v>182</v>
      </c>
      <c r="AH829" t="s">
        <v>182</v>
      </c>
      <c r="AI829" t="s">
        <v>182</v>
      </c>
      <c r="AJ829">
        <v>2</v>
      </c>
      <c r="AK829" t="s">
        <v>182</v>
      </c>
      <c r="AL829" t="s">
        <v>182</v>
      </c>
      <c r="AM829" t="s">
        <v>182</v>
      </c>
      <c r="AN829" t="s">
        <v>182</v>
      </c>
      <c r="AO829" t="b">
        <v>1</v>
      </c>
      <c r="AQ829" s="10">
        <f t="shared" si="24"/>
        <v>67889070.893600002</v>
      </c>
      <c r="AR829" s="10">
        <f t="shared" si="25"/>
        <v>8556267.1994000003</v>
      </c>
    </row>
    <row r="830" spans="1:44" x14ac:dyDescent="0.3">
      <c r="A830">
        <v>829</v>
      </c>
      <c r="B830">
        <v>11</v>
      </c>
      <c r="C830">
        <v>1</v>
      </c>
      <c r="D830">
        <v>30.5</v>
      </c>
      <c r="E830">
        <v>0.5</v>
      </c>
      <c r="F830">
        <v>280533.35080000001</v>
      </c>
      <c r="G830">
        <v>2019207</v>
      </c>
      <c r="H830">
        <v>24080</v>
      </c>
      <c r="I830">
        <v>1019</v>
      </c>
      <c r="J830" t="s">
        <v>180</v>
      </c>
      <c r="K830" t="s">
        <v>181</v>
      </c>
      <c r="L830" t="s">
        <v>180</v>
      </c>
      <c r="M830">
        <v>126417</v>
      </c>
      <c r="N830">
        <v>1</v>
      </c>
      <c r="O830">
        <v>59</v>
      </c>
      <c r="P830">
        <v>260</v>
      </c>
      <c r="Q830">
        <v>30.5</v>
      </c>
      <c r="R830">
        <v>8</v>
      </c>
      <c r="S830">
        <v>2</v>
      </c>
      <c r="T830" t="s">
        <v>182</v>
      </c>
      <c r="U830" t="s">
        <v>182</v>
      </c>
      <c r="V830" t="s">
        <v>7</v>
      </c>
      <c r="W830" t="s">
        <v>182</v>
      </c>
      <c r="X830">
        <v>4</v>
      </c>
      <c r="Y830" t="s">
        <v>182</v>
      </c>
      <c r="Z830" t="s">
        <v>182</v>
      </c>
      <c r="AA830">
        <v>6.0000000000000001E-3</v>
      </c>
      <c r="AB830" t="s">
        <v>182</v>
      </c>
      <c r="AC830">
        <v>57</v>
      </c>
      <c r="AD830">
        <v>2</v>
      </c>
      <c r="AE830">
        <v>1</v>
      </c>
      <c r="AF830">
        <v>1</v>
      </c>
      <c r="AG830" t="s">
        <v>182</v>
      </c>
      <c r="AH830" t="s">
        <v>182</v>
      </c>
      <c r="AI830" t="s">
        <v>182</v>
      </c>
      <c r="AJ830">
        <v>1</v>
      </c>
      <c r="AK830" t="s">
        <v>182</v>
      </c>
      <c r="AL830" t="s">
        <v>182</v>
      </c>
      <c r="AM830" t="s">
        <v>182</v>
      </c>
      <c r="AN830" t="s">
        <v>182</v>
      </c>
      <c r="AO830" t="b">
        <v>1</v>
      </c>
      <c r="AQ830" s="10">
        <f t="shared" si="24"/>
        <v>72938671.208000004</v>
      </c>
      <c r="AR830" s="10">
        <f t="shared" si="25"/>
        <v>8556267.1994000003</v>
      </c>
    </row>
    <row r="831" spans="1:44" x14ac:dyDescent="0.3">
      <c r="A831">
        <v>830</v>
      </c>
      <c r="B831">
        <v>11</v>
      </c>
      <c r="C831">
        <v>1</v>
      </c>
      <c r="D831">
        <v>30.5</v>
      </c>
      <c r="E831">
        <v>0.5</v>
      </c>
      <c r="F831">
        <v>280533.35080000001</v>
      </c>
      <c r="G831">
        <v>2019207</v>
      </c>
      <c r="H831">
        <v>24080</v>
      </c>
      <c r="I831">
        <v>1019</v>
      </c>
      <c r="J831" t="s">
        <v>180</v>
      </c>
      <c r="K831" t="s">
        <v>181</v>
      </c>
      <c r="L831" t="s">
        <v>180</v>
      </c>
      <c r="M831">
        <v>126417</v>
      </c>
      <c r="N831">
        <v>1</v>
      </c>
      <c r="O831">
        <v>62</v>
      </c>
      <c r="P831">
        <v>236</v>
      </c>
      <c r="Q831">
        <v>30.5</v>
      </c>
      <c r="R831">
        <v>8</v>
      </c>
      <c r="S831">
        <v>2</v>
      </c>
      <c r="T831" t="s">
        <v>182</v>
      </c>
      <c r="U831" t="s">
        <v>182</v>
      </c>
      <c r="V831" t="s">
        <v>7</v>
      </c>
      <c r="W831" t="s">
        <v>182</v>
      </c>
      <c r="X831">
        <v>1</v>
      </c>
      <c r="Y831" t="s">
        <v>182</v>
      </c>
      <c r="Z831" t="s">
        <v>182</v>
      </c>
      <c r="AA831">
        <v>6.9000000000000006E-2</v>
      </c>
      <c r="AB831" t="s">
        <v>182</v>
      </c>
      <c r="AC831">
        <v>56</v>
      </c>
      <c r="AD831">
        <v>2</v>
      </c>
      <c r="AE831">
        <v>1</v>
      </c>
      <c r="AF831">
        <v>1</v>
      </c>
      <c r="AG831" t="s">
        <v>182</v>
      </c>
      <c r="AH831" t="s">
        <v>182</v>
      </c>
      <c r="AI831" t="s">
        <v>182</v>
      </c>
      <c r="AJ831">
        <v>1</v>
      </c>
      <c r="AK831" t="s">
        <v>182</v>
      </c>
      <c r="AL831" t="s">
        <v>182</v>
      </c>
      <c r="AM831" t="s">
        <v>182</v>
      </c>
      <c r="AN831" t="s">
        <v>182</v>
      </c>
      <c r="AO831" t="b">
        <v>1</v>
      </c>
      <c r="AQ831" s="10">
        <f t="shared" si="24"/>
        <v>66205870.788800001</v>
      </c>
      <c r="AR831" s="10">
        <f t="shared" si="25"/>
        <v>8556267.1994000003</v>
      </c>
    </row>
    <row r="832" spans="1:44" x14ac:dyDescent="0.3">
      <c r="A832">
        <v>831</v>
      </c>
      <c r="B832">
        <v>11</v>
      </c>
      <c r="C832">
        <v>1</v>
      </c>
      <c r="D832">
        <v>30.5</v>
      </c>
      <c r="E832">
        <v>0.5</v>
      </c>
      <c r="F832">
        <v>280533.35080000001</v>
      </c>
      <c r="G832">
        <v>2019207</v>
      </c>
      <c r="H832">
        <v>24080</v>
      </c>
      <c r="I832">
        <v>1019</v>
      </c>
      <c r="J832" t="s">
        <v>180</v>
      </c>
      <c r="K832" t="s">
        <v>181</v>
      </c>
      <c r="L832" t="s">
        <v>180</v>
      </c>
      <c r="M832">
        <v>126417</v>
      </c>
      <c r="N832">
        <v>1</v>
      </c>
      <c r="O832">
        <v>66</v>
      </c>
      <c r="P832">
        <v>218</v>
      </c>
      <c r="Q832">
        <v>30.5</v>
      </c>
      <c r="R832">
        <v>8</v>
      </c>
      <c r="S832">
        <v>2</v>
      </c>
      <c r="T832" t="s">
        <v>182</v>
      </c>
      <c r="U832" t="s">
        <v>182</v>
      </c>
      <c r="V832" t="s">
        <v>7</v>
      </c>
      <c r="W832" t="s">
        <v>182</v>
      </c>
      <c r="X832">
        <v>4</v>
      </c>
      <c r="Y832" t="s">
        <v>182</v>
      </c>
      <c r="Z832" t="s">
        <v>182</v>
      </c>
      <c r="AA832">
        <v>6.0000000000000001E-3</v>
      </c>
      <c r="AB832" t="s">
        <v>182</v>
      </c>
      <c r="AC832">
        <v>57</v>
      </c>
      <c r="AD832">
        <v>2</v>
      </c>
      <c r="AE832">
        <v>1</v>
      </c>
      <c r="AF832">
        <v>1</v>
      </c>
      <c r="AG832" t="s">
        <v>182</v>
      </c>
      <c r="AH832" t="s">
        <v>182</v>
      </c>
      <c r="AI832" t="s">
        <v>182</v>
      </c>
      <c r="AJ832">
        <v>1</v>
      </c>
      <c r="AK832" t="s">
        <v>182</v>
      </c>
      <c r="AL832" t="s">
        <v>182</v>
      </c>
      <c r="AM832" t="s">
        <v>182</v>
      </c>
      <c r="AN832" t="s">
        <v>182</v>
      </c>
      <c r="AO832" t="b">
        <v>1</v>
      </c>
      <c r="AQ832" s="10">
        <f t="shared" si="24"/>
        <v>61156270.474400006</v>
      </c>
      <c r="AR832" s="10">
        <f t="shared" si="25"/>
        <v>8556267.1994000003</v>
      </c>
    </row>
    <row r="833" spans="1:44" x14ac:dyDescent="0.3">
      <c r="A833">
        <v>832</v>
      </c>
      <c r="B833">
        <v>11</v>
      </c>
      <c r="C833">
        <v>1</v>
      </c>
      <c r="D833">
        <v>30.5</v>
      </c>
      <c r="E833">
        <v>0.5</v>
      </c>
      <c r="F833">
        <v>280533.35080000001</v>
      </c>
      <c r="G833">
        <v>2019207</v>
      </c>
      <c r="H833">
        <v>24080</v>
      </c>
      <c r="I833">
        <v>1019</v>
      </c>
      <c r="J833" t="s">
        <v>180</v>
      </c>
      <c r="K833" t="s">
        <v>181</v>
      </c>
      <c r="L833" t="s">
        <v>180</v>
      </c>
      <c r="M833">
        <v>126417</v>
      </c>
      <c r="N833">
        <v>1</v>
      </c>
      <c r="O833">
        <v>69</v>
      </c>
      <c r="P833">
        <v>244</v>
      </c>
      <c r="Q833">
        <v>30.5</v>
      </c>
      <c r="R833">
        <v>12</v>
      </c>
      <c r="S833">
        <v>2</v>
      </c>
      <c r="T833" t="s">
        <v>182</v>
      </c>
      <c r="U833" t="s">
        <v>182</v>
      </c>
      <c r="V833" t="s">
        <v>7</v>
      </c>
      <c r="W833" t="s">
        <v>182</v>
      </c>
      <c r="X833">
        <v>3</v>
      </c>
      <c r="Y833" t="s">
        <v>182</v>
      </c>
      <c r="Z833" t="s">
        <v>182</v>
      </c>
      <c r="AA833">
        <v>4.0000000000000001E-3</v>
      </c>
      <c r="AB833" t="s">
        <v>182</v>
      </c>
      <c r="AC833">
        <v>57</v>
      </c>
      <c r="AD833">
        <v>2</v>
      </c>
      <c r="AE833">
        <v>1</v>
      </c>
      <c r="AF833">
        <v>1</v>
      </c>
      <c r="AG833" t="s">
        <v>182</v>
      </c>
      <c r="AH833" t="s">
        <v>182</v>
      </c>
      <c r="AI833" t="s">
        <v>182</v>
      </c>
      <c r="AJ833">
        <v>2</v>
      </c>
      <c r="AK833" t="s">
        <v>182</v>
      </c>
      <c r="AL833" t="s">
        <v>182</v>
      </c>
      <c r="AM833" t="s">
        <v>182</v>
      </c>
      <c r="AN833" t="s">
        <v>182</v>
      </c>
      <c r="AO833" t="b">
        <v>1</v>
      </c>
      <c r="AQ833" s="10">
        <f t="shared" si="24"/>
        <v>68450137.595200002</v>
      </c>
      <c r="AR833" s="10">
        <f t="shared" si="25"/>
        <v>8556267.1994000003</v>
      </c>
    </row>
    <row r="834" spans="1:44" x14ac:dyDescent="0.3">
      <c r="A834">
        <v>833</v>
      </c>
      <c r="B834">
        <v>11</v>
      </c>
      <c r="C834">
        <v>1</v>
      </c>
      <c r="D834">
        <v>30.5</v>
      </c>
      <c r="E834">
        <v>0.5</v>
      </c>
      <c r="F834">
        <v>280533.35080000001</v>
      </c>
      <c r="G834">
        <v>2019207</v>
      </c>
      <c r="H834">
        <v>24080</v>
      </c>
      <c r="I834">
        <v>1019</v>
      </c>
      <c r="J834" t="s">
        <v>180</v>
      </c>
      <c r="K834" t="s">
        <v>181</v>
      </c>
      <c r="L834" t="s">
        <v>180</v>
      </c>
      <c r="M834">
        <v>126417</v>
      </c>
      <c r="N834">
        <v>1</v>
      </c>
      <c r="O834">
        <v>72</v>
      </c>
      <c r="P834">
        <v>242</v>
      </c>
      <c r="Q834">
        <v>30.5</v>
      </c>
      <c r="R834">
        <v>5</v>
      </c>
      <c r="S834">
        <v>2</v>
      </c>
      <c r="T834" t="s">
        <v>182</v>
      </c>
      <c r="U834" t="s">
        <v>182</v>
      </c>
      <c r="V834" t="s">
        <v>7</v>
      </c>
      <c r="W834" t="s">
        <v>182</v>
      </c>
      <c r="X834">
        <v>2</v>
      </c>
      <c r="Y834" t="s">
        <v>182</v>
      </c>
      <c r="Z834" t="s">
        <v>182</v>
      </c>
      <c r="AA834">
        <v>0.02</v>
      </c>
      <c r="AB834" t="s">
        <v>182</v>
      </c>
      <c r="AC834">
        <v>58</v>
      </c>
      <c r="AD834">
        <v>2</v>
      </c>
      <c r="AE834">
        <v>1</v>
      </c>
      <c r="AF834">
        <v>1</v>
      </c>
      <c r="AG834" t="s">
        <v>182</v>
      </c>
      <c r="AH834" t="s">
        <v>182</v>
      </c>
      <c r="AI834" t="s">
        <v>182</v>
      </c>
      <c r="AJ834">
        <v>2</v>
      </c>
      <c r="AK834" t="s">
        <v>182</v>
      </c>
      <c r="AL834" t="s">
        <v>182</v>
      </c>
      <c r="AM834" t="s">
        <v>182</v>
      </c>
      <c r="AN834" t="s">
        <v>182</v>
      </c>
      <c r="AO834" t="b">
        <v>1</v>
      </c>
      <c r="AQ834" s="10">
        <f t="shared" ref="AQ834:AQ897" si="26">$F834*P834</f>
        <v>67889070.893600002</v>
      </c>
      <c r="AR834" s="10">
        <f t="shared" ref="AR834:AR897" si="27">$F834*Q834</f>
        <v>8556267.1994000003</v>
      </c>
    </row>
    <row r="835" spans="1:44" x14ac:dyDescent="0.3">
      <c r="A835">
        <v>834</v>
      </c>
      <c r="B835">
        <v>11</v>
      </c>
      <c r="C835">
        <v>1</v>
      </c>
      <c r="D835">
        <v>30.5</v>
      </c>
      <c r="E835">
        <v>0.5</v>
      </c>
      <c r="F835">
        <v>280533.35080000001</v>
      </c>
      <c r="G835">
        <v>2019207</v>
      </c>
      <c r="H835">
        <v>24080</v>
      </c>
      <c r="I835">
        <v>1019</v>
      </c>
      <c r="J835" t="s">
        <v>180</v>
      </c>
      <c r="K835" t="s">
        <v>181</v>
      </c>
      <c r="L835" t="s">
        <v>180</v>
      </c>
      <c r="M835">
        <v>126417</v>
      </c>
      <c r="N835">
        <v>1</v>
      </c>
      <c r="O835">
        <v>77</v>
      </c>
      <c r="P835">
        <v>260</v>
      </c>
      <c r="Q835">
        <v>30.5</v>
      </c>
      <c r="R835">
        <v>5</v>
      </c>
      <c r="S835">
        <v>2</v>
      </c>
      <c r="T835" t="s">
        <v>182</v>
      </c>
      <c r="U835" t="s">
        <v>182</v>
      </c>
      <c r="V835" t="s">
        <v>7</v>
      </c>
      <c r="W835" t="s">
        <v>182</v>
      </c>
      <c r="X835">
        <v>2</v>
      </c>
      <c r="Y835" t="s">
        <v>182</v>
      </c>
      <c r="Z835" t="s">
        <v>182</v>
      </c>
      <c r="AA835">
        <v>0.02</v>
      </c>
      <c r="AB835" t="s">
        <v>182</v>
      </c>
      <c r="AC835">
        <v>58</v>
      </c>
      <c r="AD835">
        <v>2</v>
      </c>
      <c r="AE835">
        <v>1</v>
      </c>
      <c r="AF835">
        <v>1</v>
      </c>
      <c r="AG835" t="s">
        <v>182</v>
      </c>
      <c r="AH835" t="s">
        <v>182</v>
      </c>
      <c r="AI835" t="s">
        <v>182</v>
      </c>
      <c r="AJ835">
        <v>2</v>
      </c>
      <c r="AK835" t="s">
        <v>182</v>
      </c>
      <c r="AL835" t="s">
        <v>182</v>
      </c>
      <c r="AM835" t="s">
        <v>182</v>
      </c>
      <c r="AN835" t="s">
        <v>182</v>
      </c>
      <c r="AO835" t="b">
        <v>1</v>
      </c>
      <c r="AQ835" s="10">
        <f t="shared" si="26"/>
        <v>72938671.208000004</v>
      </c>
      <c r="AR835" s="10">
        <f t="shared" si="27"/>
        <v>8556267.1994000003</v>
      </c>
    </row>
    <row r="836" spans="1:44" x14ac:dyDescent="0.3">
      <c r="A836">
        <v>835</v>
      </c>
      <c r="B836">
        <v>11</v>
      </c>
      <c r="C836">
        <v>1</v>
      </c>
      <c r="D836">
        <v>30.5</v>
      </c>
      <c r="E836">
        <v>0.5</v>
      </c>
      <c r="F836">
        <v>280533.35080000001</v>
      </c>
      <c r="G836">
        <v>2019207</v>
      </c>
      <c r="H836">
        <v>24080</v>
      </c>
      <c r="I836">
        <v>1019</v>
      </c>
      <c r="J836" t="s">
        <v>180</v>
      </c>
      <c r="K836" t="s">
        <v>181</v>
      </c>
      <c r="L836" t="s">
        <v>180</v>
      </c>
      <c r="M836">
        <v>126417</v>
      </c>
      <c r="N836">
        <v>1</v>
      </c>
      <c r="O836">
        <v>80</v>
      </c>
      <c r="P836">
        <v>242</v>
      </c>
      <c r="Q836">
        <v>30.5</v>
      </c>
      <c r="R836">
        <v>8</v>
      </c>
      <c r="S836">
        <v>2</v>
      </c>
      <c r="T836" t="s">
        <v>182</v>
      </c>
      <c r="U836" t="s">
        <v>182</v>
      </c>
      <c r="V836" t="s">
        <v>7</v>
      </c>
      <c r="W836" t="s">
        <v>182</v>
      </c>
      <c r="X836">
        <v>4</v>
      </c>
      <c r="Y836" t="s">
        <v>182</v>
      </c>
      <c r="Z836" t="s">
        <v>182</v>
      </c>
      <c r="AA836">
        <v>6.0000000000000001E-3</v>
      </c>
      <c r="AB836" t="s">
        <v>182</v>
      </c>
      <c r="AC836">
        <v>57</v>
      </c>
      <c r="AD836">
        <v>2</v>
      </c>
      <c r="AE836">
        <v>1</v>
      </c>
      <c r="AF836">
        <v>1</v>
      </c>
      <c r="AG836" t="s">
        <v>182</v>
      </c>
      <c r="AH836" t="s">
        <v>182</v>
      </c>
      <c r="AI836" t="s">
        <v>182</v>
      </c>
      <c r="AJ836">
        <v>1</v>
      </c>
      <c r="AK836" t="s">
        <v>182</v>
      </c>
      <c r="AL836" t="s">
        <v>182</v>
      </c>
      <c r="AM836" t="s">
        <v>182</v>
      </c>
      <c r="AN836" t="s">
        <v>182</v>
      </c>
      <c r="AO836" t="b">
        <v>1</v>
      </c>
      <c r="AQ836" s="10">
        <f t="shared" si="26"/>
        <v>67889070.893600002</v>
      </c>
      <c r="AR836" s="10">
        <f t="shared" si="27"/>
        <v>8556267.1994000003</v>
      </c>
    </row>
    <row r="837" spans="1:44" x14ac:dyDescent="0.3">
      <c r="A837">
        <v>836</v>
      </c>
      <c r="B837">
        <v>11</v>
      </c>
      <c r="C837">
        <v>1</v>
      </c>
      <c r="D837">
        <v>30.5</v>
      </c>
      <c r="E837">
        <v>0.5</v>
      </c>
      <c r="F837">
        <v>280533.35080000001</v>
      </c>
      <c r="G837">
        <v>2019207</v>
      </c>
      <c r="H837">
        <v>24080</v>
      </c>
      <c r="I837">
        <v>1019</v>
      </c>
      <c r="J837" t="s">
        <v>180</v>
      </c>
      <c r="K837" t="s">
        <v>181</v>
      </c>
      <c r="L837" t="s">
        <v>180</v>
      </c>
      <c r="M837">
        <v>126417</v>
      </c>
      <c r="N837">
        <v>1</v>
      </c>
      <c r="O837">
        <v>85</v>
      </c>
      <c r="P837">
        <v>269</v>
      </c>
      <c r="Q837">
        <v>30.5</v>
      </c>
      <c r="R837">
        <v>8</v>
      </c>
      <c r="S837">
        <v>2</v>
      </c>
      <c r="T837" t="s">
        <v>182</v>
      </c>
      <c r="U837" t="s">
        <v>182</v>
      </c>
      <c r="V837" t="s">
        <v>7</v>
      </c>
      <c r="W837" t="s">
        <v>182</v>
      </c>
      <c r="X837">
        <v>1</v>
      </c>
      <c r="Y837" t="s">
        <v>182</v>
      </c>
      <c r="Z837" t="s">
        <v>182</v>
      </c>
      <c r="AA837">
        <v>6.9000000000000006E-2</v>
      </c>
      <c r="AB837" t="s">
        <v>182</v>
      </c>
      <c r="AC837">
        <v>56</v>
      </c>
      <c r="AD837">
        <v>2</v>
      </c>
      <c r="AE837">
        <v>1</v>
      </c>
      <c r="AF837">
        <v>1</v>
      </c>
      <c r="AG837" t="s">
        <v>182</v>
      </c>
      <c r="AH837" t="s">
        <v>182</v>
      </c>
      <c r="AI837" t="s">
        <v>182</v>
      </c>
      <c r="AJ837">
        <v>1</v>
      </c>
      <c r="AK837" t="s">
        <v>182</v>
      </c>
      <c r="AL837" t="s">
        <v>182</v>
      </c>
      <c r="AM837" t="s">
        <v>182</v>
      </c>
      <c r="AN837" t="s">
        <v>182</v>
      </c>
      <c r="AO837" t="b">
        <v>1</v>
      </c>
      <c r="AQ837" s="10">
        <f t="shared" si="26"/>
        <v>75463471.365199998</v>
      </c>
      <c r="AR837" s="10">
        <f t="shared" si="27"/>
        <v>8556267.1994000003</v>
      </c>
    </row>
    <row r="838" spans="1:44" x14ac:dyDescent="0.3">
      <c r="A838">
        <v>837</v>
      </c>
      <c r="B838">
        <v>11</v>
      </c>
      <c r="C838">
        <v>1</v>
      </c>
      <c r="D838">
        <v>30.5</v>
      </c>
      <c r="E838">
        <v>0.5</v>
      </c>
      <c r="F838">
        <v>280533.35080000001</v>
      </c>
      <c r="G838">
        <v>2019207</v>
      </c>
      <c r="H838">
        <v>24080</v>
      </c>
      <c r="I838">
        <v>1019</v>
      </c>
      <c r="J838" t="s">
        <v>180</v>
      </c>
      <c r="K838" t="s">
        <v>181</v>
      </c>
      <c r="L838" t="s">
        <v>180</v>
      </c>
      <c r="M838">
        <v>126417</v>
      </c>
      <c r="N838">
        <v>1</v>
      </c>
      <c r="O838">
        <v>87</v>
      </c>
      <c r="P838">
        <v>209</v>
      </c>
      <c r="Q838">
        <v>30.5</v>
      </c>
      <c r="R838">
        <v>5</v>
      </c>
      <c r="S838">
        <v>1</v>
      </c>
      <c r="T838" t="s">
        <v>182</v>
      </c>
      <c r="U838" t="s">
        <v>182</v>
      </c>
      <c r="V838" t="s">
        <v>7</v>
      </c>
      <c r="W838" t="s">
        <v>182</v>
      </c>
      <c r="X838">
        <v>4</v>
      </c>
      <c r="Y838" t="s">
        <v>182</v>
      </c>
      <c r="Z838" t="s">
        <v>182</v>
      </c>
      <c r="AA838">
        <v>4.0000000000000001E-3</v>
      </c>
      <c r="AB838" t="s">
        <v>182</v>
      </c>
      <c r="AC838">
        <v>56</v>
      </c>
      <c r="AD838">
        <v>2</v>
      </c>
      <c r="AE838">
        <v>1</v>
      </c>
      <c r="AF838">
        <v>1</v>
      </c>
      <c r="AG838" t="s">
        <v>182</v>
      </c>
      <c r="AH838" t="s">
        <v>182</v>
      </c>
      <c r="AI838" t="s">
        <v>182</v>
      </c>
      <c r="AJ838">
        <v>1</v>
      </c>
      <c r="AK838" t="s">
        <v>182</v>
      </c>
      <c r="AL838" t="s">
        <v>182</v>
      </c>
      <c r="AM838" t="s">
        <v>182</v>
      </c>
      <c r="AN838" t="s">
        <v>182</v>
      </c>
      <c r="AO838" t="b">
        <v>1</v>
      </c>
      <c r="AQ838" s="10">
        <f t="shared" si="26"/>
        <v>58631470.317200005</v>
      </c>
      <c r="AR838" s="10">
        <f t="shared" si="27"/>
        <v>8556267.1994000003</v>
      </c>
    </row>
    <row r="839" spans="1:44" x14ac:dyDescent="0.3">
      <c r="A839">
        <v>838</v>
      </c>
      <c r="B839">
        <v>11</v>
      </c>
      <c r="C839">
        <v>1</v>
      </c>
      <c r="D839">
        <v>30.5</v>
      </c>
      <c r="E839">
        <v>0.5</v>
      </c>
      <c r="F839">
        <v>280533.35080000001</v>
      </c>
      <c r="G839">
        <v>2019207</v>
      </c>
      <c r="H839">
        <v>24080</v>
      </c>
      <c r="I839">
        <v>1019</v>
      </c>
      <c r="J839" t="s">
        <v>180</v>
      </c>
      <c r="K839" t="s">
        <v>181</v>
      </c>
      <c r="L839" t="s">
        <v>180</v>
      </c>
      <c r="M839">
        <v>126417</v>
      </c>
      <c r="N839">
        <v>1</v>
      </c>
      <c r="O839">
        <v>89</v>
      </c>
      <c r="P839">
        <v>252</v>
      </c>
      <c r="Q839">
        <v>30.5</v>
      </c>
      <c r="R839">
        <v>8</v>
      </c>
      <c r="S839">
        <v>2</v>
      </c>
      <c r="T839" t="s">
        <v>182</v>
      </c>
      <c r="U839" t="s">
        <v>182</v>
      </c>
      <c r="V839" t="s">
        <v>7</v>
      </c>
      <c r="W839" t="s">
        <v>182</v>
      </c>
      <c r="X839">
        <v>1</v>
      </c>
      <c r="Y839" t="s">
        <v>182</v>
      </c>
      <c r="Z839" t="s">
        <v>182</v>
      </c>
      <c r="AA839">
        <v>6.9000000000000006E-2</v>
      </c>
      <c r="AB839" t="s">
        <v>182</v>
      </c>
      <c r="AC839">
        <v>56</v>
      </c>
      <c r="AD839">
        <v>2</v>
      </c>
      <c r="AE839">
        <v>1</v>
      </c>
      <c r="AF839">
        <v>1</v>
      </c>
      <c r="AG839" t="s">
        <v>182</v>
      </c>
      <c r="AH839" t="s">
        <v>182</v>
      </c>
      <c r="AI839" t="s">
        <v>182</v>
      </c>
      <c r="AJ839">
        <v>1</v>
      </c>
      <c r="AK839" t="s">
        <v>182</v>
      </c>
      <c r="AL839" t="s">
        <v>182</v>
      </c>
      <c r="AM839" t="s">
        <v>182</v>
      </c>
      <c r="AN839" t="s">
        <v>182</v>
      </c>
      <c r="AO839" t="b">
        <v>1</v>
      </c>
      <c r="AQ839" s="10">
        <f t="shared" si="26"/>
        <v>70694404.401600003</v>
      </c>
      <c r="AR839" s="10">
        <f t="shared" si="27"/>
        <v>8556267.1994000003</v>
      </c>
    </row>
    <row r="840" spans="1:44" x14ac:dyDescent="0.3">
      <c r="A840">
        <v>839</v>
      </c>
      <c r="B840">
        <v>11</v>
      </c>
      <c r="C840">
        <v>1</v>
      </c>
      <c r="D840">
        <v>30.5</v>
      </c>
      <c r="E840">
        <v>0.5</v>
      </c>
      <c r="F840">
        <v>280533.35080000001</v>
      </c>
      <c r="G840">
        <v>2019207</v>
      </c>
      <c r="H840">
        <v>24080</v>
      </c>
      <c r="I840">
        <v>1019</v>
      </c>
      <c r="J840" t="s">
        <v>180</v>
      </c>
      <c r="K840" t="s">
        <v>181</v>
      </c>
      <c r="L840" t="s">
        <v>180</v>
      </c>
      <c r="M840">
        <v>126417</v>
      </c>
      <c r="N840">
        <v>1</v>
      </c>
      <c r="O840">
        <v>92</v>
      </c>
      <c r="P840">
        <v>237</v>
      </c>
      <c r="Q840">
        <v>30.5</v>
      </c>
      <c r="R840">
        <v>5</v>
      </c>
      <c r="S840">
        <v>2</v>
      </c>
      <c r="T840" t="s">
        <v>182</v>
      </c>
      <c r="U840" t="s">
        <v>182</v>
      </c>
      <c r="V840" t="s">
        <v>7</v>
      </c>
      <c r="W840" t="s">
        <v>182</v>
      </c>
      <c r="X840">
        <v>2</v>
      </c>
      <c r="Y840" t="s">
        <v>182</v>
      </c>
      <c r="Z840" t="s">
        <v>182</v>
      </c>
      <c r="AA840">
        <v>0.02</v>
      </c>
      <c r="AB840" t="s">
        <v>182</v>
      </c>
      <c r="AC840">
        <v>58</v>
      </c>
      <c r="AD840">
        <v>2</v>
      </c>
      <c r="AE840">
        <v>1</v>
      </c>
      <c r="AF840">
        <v>1</v>
      </c>
      <c r="AG840" t="s">
        <v>182</v>
      </c>
      <c r="AH840" t="s">
        <v>182</v>
      </c>
      <c r="AI840" t="s">
        <v>182</v>
      </c>
      <c r="AJ840">
        <v>2</v>
      </c>
      <c r="AK840" t="s">
        <v>182</v>
      </c>
      <c r="AL840" t="s">
        <v>182</v>
      </c>
      <c r="AM840" t="s">
        <v>182</v>
      </c>
      <c r="AN840" t="s">
        <v>182</v>
      </c>
      <c r="AO840" t="b">
        <v>1</v>
      </c>
      <c r="AQ840" s="10">
        <f t="shared" si="26"/>
        <v>66486404.139600001</v>
      </c>
      <c r="AR840" s="10">
        <f t="shared" si="27"/>
        <v>8556267.1994000003</v>
      </c>
    </row>
    <row r="841" spans="1:44" x14ac:dyDescent="0.3">
      <c r="A841">
        <v>840</v>
      </c>
      <c r="B841">
        <v>11</v>
      </c>
      <c r="C841">
        <v>1</v>
      </c>
      <c r="D841">
        <v>30.5</v>
      </c>
      <c r="E841">
        <v>0.5</v>
      </c>
      <c r="F841">
        <v>280533.35080000001</v>
      </c>
      <c r="G841">
        <v>2019207</v>
      </c>
      <c r="H841">
        <v>24080</v>
      </c>
      <c r="I841">
        <v>1019</v>
      </c>
      <c r="J841" t="s">
        <v>180</v>
      </c>
      <c r="K841" t="s">
        <v>181</v>
      </c>
      <c r="L841" t="s">
        <v>180</v>
      </c>
      <c r="M841">
        <v>126417</v>
      </c>
      <c r="N841">
        <v>1</v>
      </c>
      <c r="O841">
        <v>95</v>
      </c>
      <c r="P841">
        <v>247</v>
      </c>
      <c r="Q841">
        <v>30.5</v>
      </c>
      <c r="R841">
        <v>12</v>
      </c>
      <c r="S841">
        <v>2</v>
      </c>
      <c r="T841" t="s">
        <v>182</v>
      </c>
      <c r="U841" t="s">
        <v>182</v>
      </c>
      <c r="V841" t="s">
        <v>7</v>
      </c>
      <c r="W841" t="s">
        <v>182</v>
      </c>
      <c r="X841">
        <v>3</v>
      </c>
      <c r="Y841" t="s">
        <v>182</v>
      </c>
      <c r="Z841" t="s">
        <v>182</v>
      </c>
      <c r="AA841">
        <v>4.0000000000000001E-3</v>
      </c>
      <c r="AB841" t="s">
        <v>182</v>
      </c>
      <c r="AC841">
        <v>57</v>
      </c>
      <c r="AD841">
        <v>2</v>
      </c>
      <c r="AE841">
        <v>1</v>
      </c>
      <c r="AF841">
        <v>1</v>
      </c>
      <c r="AG841" t="s">
        <v>182</v>
      </c>
      <c r="AH841" t="s">
        <v>182</v>
      </c>
      <c r="AI841" t="s">
        <v>182</v>
      </c>
      <c r="AJ841">
        <v>2</v>
      </c>
      <c r="AK841" t="s">
        <v>182</v>
      </c>
      <c r="AL841" t="s">
        <v>182</v>
      </c>
      <c r="AM841" t="s">
        <v>182</v>
      </c>
      <c r="AN841" t="s">
        <v>182</v>
      </c>
      <c r="AO841" t="b">
        <v>1</v>
      </c>
      <c r="AQ841" s="10">
        <f t="shared" si="26"/>
        <v>69291737.64760001</v>
      </c>
      <c r="AR841" s="10">
        <f t="shared" si="27"/>
        <v>8556267.1994000003</v>
      </c>
    </row>
    <row r="842" spans="1:44" x14ac:dyDescent="0.3">
      <c r="A842">
        <v>841</v>
      </c>
      <c r="B842">
        <v>11</v>
      </c>
      <c r="C842">
        <v>1</v>
      </c>
      <c r="D842">
        <v>30.5</v>
      </c>
      <c r="E842">
        <v>0.5</v>
      </c>
      <c r="F842">
        <v>280533.35080000001</v>
      </c>
      <c r="G842">
        <v>2019207</v>
      </c>
      <c r="H842">
        <v>24080</v>
      </c>
      <c r="I842">
        <v>1019</v>
      </c>
      <c r="J842" t="s">
        <v>180</v>
      </c>
      <c r="K842" t="s">
        <v>181</v>
      </c>
      <c r="L842" t="s">
        <v>180</v>
      </c>
      <c r="M842">
        <v>126417</v>
      </c>
      <c r="N842">
        <v>1</v>
      </c>
      <c r="O842">
        <v>96</v>
      </c>
      <c r="P842">
        <v>245</v>
      </c>
      <c r="Q842">
        <v>30.5</v>
      </c>
      <c r="R842">
        <v>5</v>
      </c>
      <c r="S842">
        <v>2</v>
      </c>
      <c r="T842" t="s">
        <v>182</v>
      </c>
      <c r="U842" t="s">
        <v>182</v>
      </c>
      <c r="V842" t="s">
        <v>7</v>
      </c>
      <c r="W842" t="s">
        <v>182</v>
      </c>
      <c r="X842">
        <v>2</v>
      </c>
      <c r="Y842" t="s">
        <v>182</v>
      </c>
      <c r="Z842" t="s">
        <v>182</v>
      </c>
      <c r="AA842">
        <v>0.02</v>
      </c>
      <c r="AB842" t="s">
        <v>182</v>
      </c>
      <c r="AC842">
        <v>58</v>
      </c>
      <c r="AD842">
        <v>2</v>
      </c>
      <c r="AE842">
        <v>1</v>
      </c>
      <c r="AF842">
        <v>1</v>
      </c>
      <c r="AG842" t="s">
        <v>182</v>
      </c>
      <c r="AH842" t="s">
        <v>182</v>
      </c>
      <c r="AI842" t="s">
        <v>182</v>
      </c>
      <c r="AJ842">
        <v>2</v>
      </c>
      <c r="AK842" t="s">
        <v>182</v>
      </c>
      <c r="AL842" t="s">
        <v>182</v>
      </c>
      <c r="AM842" t="s">
        <v>182</v>
      </c>
      <c r="AN842" t="s">
        <v>182</v>
      </c>
      <c r="AO842" t="b">
        <v>1</v>
      </c>
      <c r="AQ842" s="10">
        <f t="shared" si="26"/>
        <v>68730670.94600001</v>
      </c>
      <c r="AR842" s="10">
        <f t="shared" si="27"/>
        <v>8556267.1994000003</v>
      </c>
    </row>
    <row r="843" spans="1:44" x14ac:dyDescent="0.3">
      <c r="A843">
        <v>842</v>
      </c>
      <c r="B843">
        <v>11</v>
      </c>
      <c r="C843">
        <v>1</v>
      </c>
      <c r="D843">
        <v>30.5</v>
      </c>
      <c r="E843">
        <v>0.5</v>
      </c>
      <c r="F843">
        <v>280533.35080000001</v>
      </c>
      <c r="G843">
        <v>2019207</v>
      </c>
      <c r="H843">
        <v>24081</v>
      </c>
      <c r="I843">
        <v>1019</v>
      </c>
      <c r="J843" t="s">
        <v>180</v>
      </c>
      <c r="K843" t="s">
        <v>181</v>
      </c>
      <c r="L843" t="s">
        <v>180</v>
      </c>
      <c r="M843">
        <v>126417</v>
      </c>
      <c r="N843">
        <v>1</v>
      </c>
      <c r="O843">
        <v>12</v>
      </c>
      <c r="P843">
        <v>233</v>
      </c>
      <c r="Q843">
        <v>30.5</v>
      </c>
      <c r="R843">
        <v>9</v>
      </c>
      <c r="S843">
        <v>1</v>
      </c>
      <c r="T843" t="s">
        <v>182</v>
      </c>
      <c r="U843" t="s">
        <v>182</v>
      </c>
      <c r="V843" t="s">
        <v>7</v>
      </c>
      <c r="W843" t="s">
        <v>182</v>
      </c>
      <c r="X843">
        <v>2</v>
      </c>
      <c r="Y843" t="s">
        <v>182</v>
      </c>
      <c r="Z843" t="s">
        <v>182</v>
      </c>
      <c r="AA843">
        <v>8.9999999999999993E-3</v>
      </c>
      <c r="AB843" t="s">
        <v>182</v>
      </c>
      <c r="AC843">
        <v>56</v>
      </c>
      <c r="AD843">
        <v>2</v>
      </c>
      <c r="AE843">
        <v>1</v>
      </c>
      <c r="AF843">
        <v>2</v>
      </c>
      <c r="AG843" t="s">
        <v>182</v>
      </c>
      <c r="AH843" t="s">
        <v>182</v>
      </c>
      <c r="AI843" t="s">
        <v>182</v>
      </c>
      <c r="AJ843">
        <v>2</v>
      </c>
      <c r="AK843" t="s">
        <v>182</v>
      </c>
      <c r="AL843" t="s">
        <v>182</v>
      </c>
      <c r="AM843" t="s">
        <v>182</v>
      </c>
      <c r="AN843" t="s">
        <v>182</v>
      </c>
      <c r="AO843" t="b">
        <v>1</v>
      </c>
      <c r="AQ843" s="10">
        <f t="shared" si="26"/>
        <v>65364270.736400001</v>
      </c>
      <c r="AR843" s="10">
        <f t="shared" si="27"/>
        <v>8556267.1994000003</v>
      </c>
    </row>
    <row r="844" spans="1:44" x14ac:dyDescent="0.3">
      <c r="A844">
        <v>843</v>
      </c>
      <c r="B844">
        <v>11</v>
      </c>
      <c r="C844">
        <v>1</v>
      </c>
      <c r="D844">
        <v>30.5</v>
      </c>
      <c r="E844">
        <v>0.5</v>
      </c>
      <c r="F844">
        <v>280533.35080000001</v>
      </c>
      <c r="G844">
        <v>2019207</v>
      </c>
      <c r="H844">
        <v>24081</v>
      </c>
      <c r="I844">
        <v>1019</v>
      </c>
      <c r="J844" t="s">
        <v>180</v>
      </c>
      <c r="K844" t="s">
        <v>181</v>
      </c>
      <c r="L844" t="s">
        <v>180</v>
      </c>
      <c r="M844">
        <v>126417</v>
      </c>
      <c r="N844">
        <v>1</v>
      </c>
      <c r="O844">
        <v>26</v>
      </c>
      <c r="P844">
        <v>255</v>
      </c>
      <c r="Q844">
        <v>30.5</v>
      </c>
      <c r="R844">
        <v>10</v>
      </c>
      <c r="S844">
        <v>2</v>
      </c>
      <c r="T844" t="s">
        <v>182</v>
      </c>
      <c r="U844" t="s">
        <v>182</v>
      </c>
      <c r="V844" t="s">
        <v>7</v>
      </c>
      <c r="W844" t="s">
        <v>182</v>
      </c>
      <c r="X844">
        <v>2</v>
      </c>
      <c r="Y844" t="s">
        <v>182</v>
      </c>
      <c r="Z844" t="s">
        <v>182</v>
      </c>
      <c r="AA844">
        <v>2.3E-2</v>
      </c>
      <c r="AB844" t="s">
        <v>182</v>
      </c>
      <c r="AC844">
        <v>57</v>
      </c>
      <c r="AD844">
        <v>2</v>
      </c>
      <c r="AE844">
        <v>1</v>
      </c>
      <c r="AF844">
        <v>2</v>
      </c>
      <c r="AG844" t="s">
        <v>182</v>
      </c>
      <c r="AH844" t="s">
        <v>182</v>
      </c>
      <c r="AI844" t="s">
        <v>182</v>
      </c>
      <c r="AJ844">
        <v>2</v>
      </c>
      <c r="AK844" t="s">
        <v>182</v>
      </c>
      <c r="AL844" t="s">
        <v>182</v>
      </c>
      <c r="AM844" t="s">
        <v>182</v>
      </c>
      <c r="AN844" t="s">
        <v>182</v>
      </c>
      <c r="AO844" t="b">
        <v>1</v>
      </c>
      <c r="AQ844" s="10">
        <f t="shared" si="26"/>
        <v>71536004.454000011</v>
      </c>
      <c r="AR844" s="10">
        <f t="shared" si="27"/>
        <v>8556267.1994000003</v>
      </c>
    </row>
    <row r="845" spans="1:44" x14ac:dyDescent="0.3">
      <c r="A845">
        <v>844</v>
      </c>
      <c r="B845">
        <v>11</v>
      </c>
      <c r="C845">
        <v>1</v>
      </c>
      <c r="D845">
        <v>30.5</v>
      </c>
      <c r="E845">
        <v>0.5</v>
      </c>
      <c r="F845">
        <v>280533.35080000001</v>
      </c>
      <c r="G845">
        <v>2019207</v>
      </c>
      <c r="H845">
        <v>24081</v>
      </c>
      <c r="I845">
        <v>1019</v>
      </c>
      <c r="J845" t="s">
        <v>180</v>
      </c>
      <c r="K845" t="s">
        <v>181</v>
      </c>
      <c r="L845" t="s">
        <v>180</v>
      </c>
      <c r="M845">
        <v>126417</v>
      </c>
      <c r="N845">
        <v>1</v>
      </c>
      <c r="O845">
        <v>30</v>
      </c>
      <c r="P845">
        <v>227</v>
      </c>
      <c r="Q845">
        <v>30.5</v>
      </c>
      <c r="R845">
        <v>12</v>
      </c>
      <c r="S845">
        <v>2</v>
      </c>
      <c r="T845" t="s">
        <v>182</v>
      </c>
      <c r="U845" t="s">
        <v>182</v>
      </c>
      <c r="V845" t="s">
        <v>7</v>
      </c>
      <c r="W845" t="s">
        <v>182</v>
      </c>
      <c r="X845">
        <v>2</v>
      </c>
      <c r="Y845" t="s">
        <v>182</v>
      </c>
      <c r="Z845" t="s">
        <v>182</v>
      </c>
      <c r="AA845">
        <v>2E-3</v>
      </c>
      <c r="AB845" t="s">
        <v>182</v>
      </c>
      <c r="AC845">
        <v>57</v>
      </c>
      <c r="AD845">
        <v>2</v>
      </c>
      <c r="AE845">
        <v>1</v>
      </c>
      <c r="AF845">
        <v>2</v>
      </c>
      <c r="AG845" t="s">
        <v>182</v>
      </c>
      <c r="AH845" t="s">
        <v>182</v>
      </c>
      <c r="AI845" t="s">
        <v>182</v>
      </c>
      <c r="AJ845">
        <v>2</v>
      </c>
      <c r="AK845" t="s">
        <v>182</v>
      </c>
      <c r="AL845" t="s">
        <v>182</v>
      </c>
      <c r="AM845" t="s">
        <v>182</v>
      </c>
      <c r="AN845" t="s">
        <v>182</v>
      </c>
      <c r="AO845" t="b">
        <v>1</v>
      </c>
      <c r="AQ845" s="10">
        <f t="shared" si="26"/>
        <v>63681070.6316</v>
      </c>
      <c r="AR845" s="10">
        <f t="shared" si="27"/>
        <v>8556267.1994000003</v>
      </c>
    </row>
    <row r="846" spans="1:44" x14ac:dyDescent="0.3">
      <c r="A846">
        <v>845</v>
      </c>
      <c r="B846">
        <v>11</v>
      </c>
      <c r="C846">
        <v>1</v>
      </c>
      <c r="D846">
        <v>31</v>
      </c>
      <c r="E846">
        <v>0.5</v>
      </c>
      <c r="F846">
        <v>258046.84340000001</v>
      </c>
      <c r="G846">
        <v>2019207</v>
      </c>
      <c r="H846">
        <v>24052</v>
      </c>
      <c r="I846">
        <v>1019</v>
      </c>
      <c r="J846" t="s">
        <v>180</v>
      </c>
      <c r="K846" t="s">
        <v>181</v>
      </c>
      <c r="L846" t="s">
        <v>180</v>
      </c>
      <c r="M846">
        <v>126417</v>
      </c>
      <c r="N846">
        <v>1</v>
      </c>
      <c r="O846">
        <v>57</v>
      </c>
      <c r="P846">
        <v>241</v>
      </c>
      <c r="Q846">
        <v>31</v>
      </c>
      <c r="R846">
        <v>9</v>
      </c>
      <c r="S846">
        <v>1</v>
      </c>
      <c r="T846" t="s">
        <v>182</v>
      </c>
      <c r="U846" t="s">
        <v>182</v>
      </c>
      <c r="V846" t="s">
        <v>7</v>
      </c>
      <c r="W846" t="s">
        <v>182</v>
      </c>
      <c r="X846">
        <v>3</v>
      </c>
      <c r="Y846" t="s">
        <v>182</v>
      </c>
      <c r="Z846" t="s">
        <v>182</v>
      </c>
      <c r="AA846" t="s">
        <v>182</v>
      </c>
      <c r="AB846" t="s">
        <v>182</v>
      </c>
      <c r="AC846">
        <v>55</v>
      </c>
      <c r="AD846">
        <v>2</v>
      </c>
      <c r="AE846">
        <v>1</v>
      </c>
      <c r="AF846">
        <v>1</v>
      </c>
      <c r="AG846" t="s">
        <v>182</v>
      </c>
      <c r="AH846" t="s">
        <v>182</v>
      </c>
      <c r="AI846" t="s">
        <v>182</v>
      </c>
      <c r="AJ846">
        <v>2</v>
      </c>
      <c r="AK846" t="s">
        <v>182</v>
      </c>
      <c r="AL846" t="s">
        <v>182</v>
      </c>
      <c r="AM846" t="s">
        <v>182</v>
      </c>
      <c r="AN846" t="s">
        <v>182</v>
      </c>
      <c r="AO846" t="b">
        <v>1</v>
      </c>
      <c r="AQ846" s="10">
        <f t="shared" si="26"/>
        <v>62189289.259400003</v>
      </c>
      <c r="AR846" s="10">
        <f t="shared" si="27"/>
        <v>7999452.1454000007</v>
      </c>
    </row>
    <row r="847" spans="1:44" x14ac:dyDescent="0.3">
      <c r="A847">
        <v>846</v>
      </c>
      <c r="B847">
        <v>11</v>
      </c>
      <c r="C847">
        <v>1</v>
      </c>
      <c r="D847">
        <v>31</v>
      </c>
      <c r="E847">
        <v>0.5</v>
      </c>
      <c r="F847">
        <v>258046.84340000001</v>
      </c>
      <c r="G847">
        <v>2019207</v>
      </c>
      <c r="H847">
        <v>24066</v>
      </c>
      <c r="I847">
        <v>1019</v>
      </c>
      <c r="J847" t="s">
        <v>180</v>
      </c>
      <c r="K847" t="s">
        <v>181</v>
      </c>
      <c r="L847" t="s">
        <v>180</v>
      </c>
      <c r="M847">
        <v>126417</v>
      </c>
      <c r="N847">
        <v>1</v>
      </c>
      <c r="O847">
        <v>4</v>
      </c>
      <c r="P847">
        <v>249</v>
      </c>
      <c r="Q847">
        <v>31</v>
      </c>
      <c r="R847">
        <v>11</v>
      </c>
      <c r="S847">
        <v>2</v>
      </c>
      <c r="T847" t="s">
        <v>182</v>
      </c>
      <c r="U847" t="s">
        <v>182</v>
      </c>
      <c r="V847" t="s">
        <v>7</v>
      </c>
      <c r="W847" t="s">
        <v>182</v>
      </c>
      <c r="X847">
        <v>2</v>
      </c>
      <c r="Y847" t="s">
        <v>182</v>
      </c>
      <c r="Z847" t="s">
        <v>182</v>
      </c>
      <c r="AA847" t="s">
        <v>182</v>
      </c>
      <c r="AB847" t="s">
        <v>182</v>
      </c>
      <c r="AC847">
        <v>55</v>
      </c>
      <c r="AD847">
        <v>2</v>
      </c>
      <c r="AE847">
        <v>1</v>
      </c>
      <c r="AF847">
        <v>2</v>
      </c>
      <c r="AG847" t="s">
        <v>182</v>
      </c>
      <c r="AH847" t="s">
        <v>182</v>
      </c>
      <c r="AI847" t="s">
        <v>182</v>
      </c>
      <c r="AJ847">
        <v>1</v>
      </c>
      <c r="AK847" t="s">
        <v>182</v>
      </c>
      <c r="AL847" t="s">
        <v>182</v>
      </c>
      <c r="AM847" t="s">
        <v>182</v>
      </c>
      <c r="AN847" t="s">
        <v>182</v>
      </c>
      <c r="AO847" t="b">
        <v>1</v>
      </c>
      <c r="AQ847" s="10">
        <f t="shared" si="26"/>
        <v>64253664.0066</v>
      </c>
      <c r="AR847" s="10">
        <f t="shared" si="27"/>
        <v>7999452.1454000007</v>
      </c>
    </row>
    <row r="848" spans="1:44" x14ac:dyDescent="0.3">
      <c r="A848">
        <v>847</v>
      </c>
      <c r="B848">
        <v>11</v>
      </c>
      <c r="C848">
        <v>1</v>
      </c>
      <c r="D848">
        <v>31</v>
      </c>
      <c r="E848">
        <v>0.5</v>
      </c>
      <c r="F848">
        <v>258046.84340000001</v>
      </c>
      <c r="G848">
        <v>2019207</v>
      </c>
      <c r="H848">
        <v>24067</v>
      </c>
      <c r="I848">
        <v>1019</v>
      </c>
      <c r="J848" t="s">
        <v>180</v>
      </c>
      <c r="K848" t="s">
        <v>181</v>
      </c>
      <c r="L848" t="s">
        <v>180</v>
      </c>
      <c r="M848">
        <v>126417</v>
      </c>
      <c r="N848">
        <v>1</v>
      </c>
      <c r="O848">
        <v>2</v>
      </c>
      <c r="P848">
        <v>229</v>
      </c>
      <c r="Q848">
        <v>31</v>
      </c>
      <c r="R848">
        <v>11</v>
      </c>
      <c r="S848">
        <v>1</v>
      </c>
      <c r="T848" t="s">
        <v>182</v>
      </c>
      <c r="U848" t="s">
        <v>182</v>
      </c>
      <c r="V848" t="s">
        <v>7</v>
      </c>
      <c r="W848" t="s">
        <v>182</v>
      </c>
      <c r="X848">
        <v>2</v>
      </c>
      <c r="Y848" t="s">
        <v>182</v>
      </c>
      <c r="Z848" t="s">
        <v>182</v>
      </c>
      <c r="AA848">
        <v>3.0000000000000001E-3</v>
      </c>
      <c r="AB848" t="s">
        <v>182</v>
      </c>
      <c r="AC848">
        <v>57</v>
      </c>
      <c r="AD848">
        <v>2</v>
      </c>
      <c r="AE848">
        <v>1</v>
      </c>
      <c r="AF848">
        <v>1</v>
      </c>
      <c r="AG848" t="s">
        <v>182</v>
      </c>
      <c r="AH848" t="s">
        <v>182</v>
      </c>
      <c r="AI848" t="s">
        <v>182</v>
      </c>
      <c r="AJ848">
        <v>2</v>
      </c>
      <c r="AK848" t="s">
        <v>182</v>
      </c>
      <c r="AL848" t="s">
        <v>182</v>
      </c>
      <c r="AM848" t="s">
        <v>182</v>
      </c>
      <c r="AN848" t="s">
        <v>182</v>
      </c>
      <c r="AO848" t="b">
        <v>1</v>
      </c>
      <c r="AQ848" s="10">
        <f t="shared" si="26"/>
        <v>59092727.138599999</v>
      </c>
      <c r="AR848" s="10">
        <f t="shared" si="27"/>
        <v>7999452.1454000007</v>
      </c>
    </row>
    <row r="849" spans="1:44" x14ac:dyDescent="0.3">
      <c r="A849">
        <v>848</v>
      </c>
      <c r="B849">
        <v>11</v>
      </c>
      <c r="C849">
        <v>1</v>
      </c>
      <c r="D849">
        <v>31</v>
      </c>
      <c r="E849">
        <v>0.5</v>
      </c>
      <c r="F849">
        <v>258046.84340000001</v>
      </c>
      <c r="G849">
        <v>2019207</v>
      </c>
      <c r="H849">
        <v>24067</v>
      </c>
      <c r="I849">
        <v>1019</v>
      </c>
      <c r="J849" t="s">
        <v>180</v>
      </c>
      <c r="K849" t="s">
        <v>181</v>
      </c>
      <c r="L849" t="s">
        <v>180</v>
      </c>
      <c r="M849">
        <v>126417</v>
      </c>
      <c r="N849">
        <v>1</v>
      </c>
      <c r="O849">
        <v>23</v>
      </c>
      <c r="P849">
        <v>229</v>
      </c>
      <c r="Q849">
        <v>31</v>
      </c>
      <c r="R849">
        <v>9</v>
      </c>
      <c r="S849">
        <v>1</v>
      </c>
      <c r="T849" t="s">
        <v>182</v>
      </c>
      <c r="U849" t="s">
        <v>182</v>
      </c>
      <c r="V849" t="s">
        <v>7</v>
      </c>
      <c r="W849" t="s">
        <v>182</v>
      </c>
      <c r="X849">
        <v>3</v>
      </c>
      <c r="Y849" t="s">
        <v>182</v>
      </c>
      <c r="Z849" t="s">
        <v>182</v>
      </c>
      <c r="AA849" t="s">
        <v>182</v>
      </c>
      <c r="AB849" t="s">
        <v>182</v>
      </c>
      <c r="AC849">
        <v>55</v>
      </c>
      <c r="AD849">
        <v>2</v>
      </c>
      <c r="AE849">
        <v>1</v>
      </c>
      <c r="AF849">
        <v>1</v>
      </c>
      <c r="AG849" t="s">
        <v>182</v>
      </c>
      <c r="AH849" t="s">
        <v>182</v>
      </c>
      <c r="AI849" t="s">
        <v>182</v>
      </c>
      <c r="AJ849">
        <v>2</v>
      </c>
      <c r="AK849" t="s">
        <v>182</v>
      </c>
      <c r="AL849" t="s">
        <v>182</v>
      </c>
      <c r="AM849" t="s">
        <v>182</v>
      </c>
      <c r="AN849" t="s">
        <v>182</v>
      </c>
      <c r="AO849" t="b">
        <v>1</v>
      </c>
      <c r="AQ849" s="10">
        <f t="shared" si="26"/>
        <v>59092727.138599999</v>
      </c>
      <c r="AR849" s="10">
        <f t="shared" si="27"/>
        <v>7999452.1454000007</v>
      </c>
    </row>
    <row r="850" spans="1:44" x14ac:dyDescent="0.3">
      <c r="A850">
        <v>849</v>
      </c>
      <c r="B850">
        <v>11</v>
      </c>
      <c r="C850">
        <v>1</v>
      </c>
      <c r="D850">
        <v>31</v>
      </c>
      <c r="E850">
        <v>0.5</v>
      </c>
      <c r="F850">
        <v>258046.84340000001</v>
      </c>
      <c r="G850">
        <v>2019207</v>
      </c>
      <c r="H850">
        <v>24067</v>
      </c>
      <c r="I850">
        <v>1019</v>
      </c>
      <c r="J850" t="s">
        <v>180</v>
      </c>
      <c r="K850" t="s">
        <v>181</v>
      </c>
      <c r="L850" t="s">
        <v>180</v>
      </c>
      <c r="M850">
        <v>126417</v>
      </c>
      <c r="N850">
        <v>1</v>
      </c>
      <c r="O850">
        <v>34</v>
      </c>
      <c r="P850">
        <v>246</v>
      </c>
      <c r="Q850">
        <v>31</v>
      </c>
      <c r="R850">
        <v>5</v>
      </c>
      <c r="S850">
        <v>2</v>
      </c>
      <c r="T850" t="s">
        <v>182</v>
      </c>
      <c r="U850" t="s">
        <v>182</v>
      </c>
      <c r="V850" t="s">
        <v>7</v>
      </c>
      <c r="W850" t="s">
        <v>182</v>
      </c>
      <c r="X850">
        <v>4</v>
      </c>
      <c r="Y850" t="s">
        <v>182</v>
      </c>
      <c r="Z850" t="s">
        <v>182</v>
      </c>
      <c r="AA850">
        <v>2E-3</v>
      </c>
      <c r="AB850" t="s">
        <v>182</v>
      </c>
      <c r="AC850">
        <v>57</v>
      </c>
      <c r="AD850">
        <v>2</v>
      </c>
      <c r="AE850">
        <v>1</v>
      </c>
      <c r="AF850">
        <v>1</v>
      </c>
      <c r="AG850" t="s">
        <v>182</v>
      </c>
      <c r="AH850" t="s">
        <v>182</v>
      </c>
      <c r="AI850" t="s">
        <v>182</v>
      </c>
      <c r="AJ850">
        <v>2</v>
      </c>
      <c r="AK850" t="s">
        <v>182</v>
      </c>
      <c r="AL850" t="s">
        <v>182</v>
      </c>
      <c r="AM850" t="s">
        <v>182</v>
      </c>
      <c r="AN850" t="s">
        <v>182</v>
      </c>
      <c r="AO850" t="b">
        <v>1</v>
      </c>
      <c r="AQ850" s="10">
        <f t="shared" si="26"/>
        <v>63479523.476400003</v>
      </c>
      <c r="AR850" s="10">
        <f t="shared" si="27"/>
        <v>7999452.1454000007</v>
      </c>
    </row>
    <row r="851" spans="1:44" x14ac:dyDescent="0.3">
      <c r="A851">
        <v>850</v>
      </c>
      <c r="B851">
        <v>11</v>
      </c>
      <c r="C851">
        <v>1</v>
      </c>
      <c r="D851">
        <v>31</v>
      </c>
      <c r="E851">
        <v>0.5</v>
      </c>
      <c r="F851">
        <v>258046.84340000001</v>
      </c>
      <c r="G851">
        <v>2019207</v>
      </c>
      <c r="H851">
        <v>24067</v>
      </c>
      <c r="I851">
        <v>1019</v>
      </c>
      <c r="J851" t="s">
        <v>180</v>
      </c>
      <c r="K851" t="s">
        <v>181</v>
      </c>
      <c r="L851" t="s">
        <v>180</v>
      </c>
      <c r="M851">
        <v>126417</v>
      </c>
      <c r="N851">
        <v>1</v>
      </c>
      <c r="O851">
        <v>42</v>
      </c>
      <c r="P851">
        <v>252</v>
      </c>
      <c r="Q851">
        <v>31</v>
      </c>
      <c r="R851">
        <v>11</v>
      </c>
      <c r="S851">
        <v>1</v>
      </c>
      <c r="T851" t="s">
        <v>182</v>
      </c>
      <c r="U851" t="s">
        <v>182</v>
      </c>
      <c r="V851" t="s">
        <v>7</v>
      </c>
      <c r="W851" t="s">
        <v>182</v>
      </c>
      <c r="X851">
        <v>3</v>
      </c>
      <c r="Y851" t="s">
        <v>182</v>
      </c>
      <c r="Z851" t="s">
        <v>182</v>
      </c>
      <c r="AA851">
        <v>4.0000000000000001E-3</v>
      </c>
      <c r="AB851" t="s">
        <v>182</v>
      </c>
      <c r="AC851">
        <v>56</v>
      </c>
      <c r="AD851">
        <v>2</v>
      </c>
      <c r="AE851">
        <v>1</v>
      </c>
      <c r="AF851">
        <v>1</v>
      </c>
      <c r="AG851" t="s">
        <v>182</v>
      </c>
      <c r="AH851" t="s">
        <v>182</v>
      </c>
      <c r="AI851" t="s">
        <v>182</v>
      </c>
      <c r="AJ851">
        <v>2</v>
      </c>
      <c r="AK851" t="s">
        <v>182</v>
      </c>
      <c r="AL851" t="s">
        <v>182</v>
      </c>
      <c r="AM851" t="s">
        <v>182</v>
      </c>
      <c r="AN851" t="s">
        <v>182</v>
      </c>
      <c r="AO851" t="b">
        <v>1</v>
      </c>
      <c r="AQ851" s="10">
        <f t="shared" si="26"/>
        <v>65027804.536800005</v>
      </c>
      <c r="AR851" s="10">
        <f t="shared" si="27"/>
        <v>7999452.1454000007</v>
      </c>
    </row>
    <row r="852" spans="1:44" x14ac:dyDescent="0.3">
      <c r="A852">
        <v>851</v>
      </c>
      <c r="B852">
        <v>11</v>
      </c>
      <c r="C852">
        <v>1</v>
      </c>
      <c r="D852">
        <v>31</v>
      </c>
      <c r="E852">
        <v>0.5</v>
      </c>
      <c r="F852">
        <v>258046.84340000001</v>
      </c>
      <c r="G852">
        <v>2019207</v>
      </c>
      <c r="H852">
        <v>24067</v>
      </c>
      <c r="I852">
        <v>1019</v>
      </c>
      <c r="J852" t="s">
        <v>180</v>
      </c>
      <c r="K852" t="s">
        <v>181</v>
      </c>
      <c r="L852" t="s">
        <v>180</v>
      </c>
      <c r="M852">
        <v>126417</v>
      </c>
      <c r="N852">
        <v>1</v>
      </c>
      <c r="O852">
        <v>46</v>
      </c>
      <c r="P852">
        <v>234</v>
      </c>
      <c r="Q852">
        <v>31</v>
      </c>
      <c r="R852">
        <v>9</v>
      </c>
      <c r="S852">
        <v>1</v>
      </c>
      <c r="T852" t="s">
        <v>182</v>
      </c>
      <c r="U852" t="s">
        <v>182</v>
      </c>
      <c r="V852" t="s">
        <v>7</v>
      </c>
      <c r="W852" t="s">
        <v>182</v>
      </c>
      <c r="X852">
        <v>3</v>
      </c>
      <c r="Y852" t="s">
        <v>182</v>
      </c>
      <c r="Z852" t="s">
        <v>182</v>
      </c>
      <c r="AA852">
        <v>3.0000000000000001E-3</v>
      </c>
      <c r="AB852" t="s">
        <v>182</v>
      </c>
      <c r="AC852">
        <v>57</v>
      </c>
      <c r="AD852">
        <v>2</v>
      </c>
      <c r="AE852">
        <v>1</v>
      </c>
      <c r="AF852">
        <v>1</v>
      </c>
      <c r="AG852" t="s">
        <v>182</v>
      </c>
      <c r="AH852" t="s">
        <v>182</v>
      </c>
      <c r="AI852" t="s">
        <v>182</v>
      </c>
      <c r="AJ852">
        <v>3</v>
      </c>
      <c r="AK852" t="s">
        <v>182</v>
      </c>
      <c r="AL852" t="s">
        <v>182</v>
      </c>
      <c r="AM852" t="s">
        <v>182</v>
      </c>
      <c r="AN852" t="s">
        <v>182</v>
      </c>
      <c r="AO852" t="b">
        <v>1</v>
      </c>
      <c r="AQ852" s="10">
        <f t="shared" si="26"/>
        <v>60382961.355599999</v>
      </c>
      <c r="AR852" s="10">
        <f t="shared" si="27"/>
        <v>7999452.1454000007</v>
      </c>
    </row>
    <row r="853" spans="1:44" x14ac:dyDescent="0.3">
      <c r="A853">
        <v>852</v>
      </c>
      <c r="B853">
        <v>11</v>
      </c>
      <c r="C853">
        <v>1</v>
      </c>
      <c r="D853">
        <v>31</v>
      </c>
      <c r="E853">
        <v>0.5</v>
      </c>
      <c r="F853">
        <v>258046.84340000001</v>
      </c>
      <c r="G853">
        <v>2019207</v>
      </c>
      <c r="H853">
        <v>24073</v>
      </c>
      <c r="I853">
        <v>1019</v>
      </c>
      <c r="J853" t="s">
        <v>180</v>
      </c>
      <c r="K853" t="s">
        <v>181</v>
      </c>
      <c r="L853" t="s">
        <v>180</v>
      </c>
      <c r="M853">
        <v>126417</v>
      </c>
      <c r="N853">
        <v>1</v>
      </c>
      <c r="O853">
        <v>49</v>
      </c>
      <c r="P853">
        <v>261</v>
      </c>
      <c r="Q853">
        <v>31</v>
      </c>
      <c r="R853">
        <v>8</v>
      </c>
      <c r="S853">
        <v>1</v>
      </c>
      <c r="T853" t="s">
        <v>182</v>
      </c>
      <c r="U853" t="s">
        <v>182</v>
      </c>
      <c r="V853" t="s">
        <v>7</v>
      </c>
      <c r="W853" t="s">
        <v>182</v>
      </c>
      <c r="X853">
        <v>3</v>
      </c>
      <c r="Y853" t="s">
        <v>182</v>
      </c>
      <c r="Z853" t="s">
        <v>182</v>
      </c>
      <c r="AA853">
        <v>8.0000000000000002E-3</v>
      </c>
      <c r="AB853" t="s">
        <v>182</v>
      </c>
      <c r="AC853" t="s">
        <v>182</v>
      </c>
      <c r="AD853">
        <v>2</v>
      </c>
      <c r="AE853">
        <v>1</v>
      </c>
      <c r="AF853">
        <v>1</v>
      </c>
      <c r="AG853" t="s">
        <v>182</v>
      </c>
      <c r="AH853" t="s">
        <v>182</v>
      </c>
      <c r="AI853" t="s">
        <v>182</v>
      </c>
      <c r="AJ853">
        <v>2</v>
      </c>
      <c r="AK853" t="s">
        <v>182</v>
      </c>
      <c r="AL853" t="s">
        <v>182</v>
      </c>
      <c r="AM853" t="s">
        <v>182</v>
      </c>
      <c r="AN853" t="s">
        <v>182</v>
      </c>
      <c r="AO853" t="b">
        <v>1</v>
      </c>
      <c r="AQ853" s="10">
        <f t="shared" si="26"/>
        <v>67350226.127399996</v>
      </c>
      <c r="AR853" s="10">
        <f t="shared" si="27"/>
        <v>7999452.1454000007</v>
      </c>
    </row>
    <row r="854" spans="1:44" x14ac:dyDescent="0.3">
      <c r="A854">
        <v>853</v>
      </c>
      <c r="B854">
        <v>11</v>
      </c>
      <c r="C854">
        <v>1</v>
      </c>
      <c r="D854">
        <v>31</v>
      </c>
      <c r="E854">
        <v>0.5</v>
      </c>
      <c r="F854">
        <v>258046.84340000001</v>
      </c>
      <c r="G854">
        <v>2019207</v>
      </c>
      <c r="H854">
        <v>24074</v>
      </c>
      <c r="I854">
        <v>1019</v>
      </c>
      <c r="J854" t="s">
        <v>180</v>
      </c>
      <c r="K854" t="s">
        <v>181</v>
      </c>
      <c r="L854" t="s">
        <v>180</v>
      </c>
      <c r="M854">
        <v>126417</v>
      </c>
      <c r="N854">
        <v>1</v>
      </c>
      <c r="O854">
        <v>78</v>
      </c>
      <c r="P854">
        <v>234</v>
      </c>
      <c r="Q854">
        <v>31</v>
      </c>
      <c r="R854">
        <v>6</v>
      </c>
      <c r="S854">
        <v>1</v>
      </c>
      <c r="T854" t="s">
        <v>182</v>
      </c>
      <c r="U854" t="s">
        <v>182</v>
      </c>
      <c r="V854" t="s">
        <v>7</v>
      </c>
      <c r="W854" t="s">
        <v>182</v>
      </c>
      <c r="X854">
        <v>3</v>
      </c>
      <c r="Y854" t="s">
        <v>182</v>
      </c>
      <c r="Z854" t="s">
        <v>182</v>
      </c>
      <c r="AA854">
        <v>6.0000000000000001E-3</v>
      </c>
      <c r="AB854" t="s">
        <v>182</v>
      </c>
      <c r="AC854">
        <v>57</v>
      </c>
      <c r="AD854">
        <v>2</v>
      </c>
      <c r="AE854">
        <v>1</v>
      </c>
      <c r="AF854">
        <v>1</v>
      </c>
      <c r="AG854" t="s">
        <v>182</v>
      </c>
      <c r="AH854" t="s">
        <v>182</v>
      </c>
      <c r="AI854" t="s">
        <v>182</v>
      </c>
      <c r="AJ854">
        <v>1</v>
      </c>
      <c r="AK854" t="s">
        <v>182</v>
      </c>
      <c r="AL854" t="s">
        <v>182</v>
      </c>
      <c r="AM854" t="s">
        <v>182</v>
      </c>
      <c r="AN854" t="s">
        <v>182</v>
      </c>
      <c r="AO854" t="b">
        <v>1</v>
      </c>
      <c r="AQ854" s="10">
        <f t="shared" si="26"/>
        <v>60382961.355599999</v>
      </c>
      <c r="AR854" s="10">
        <f t="shared" si="27"/>
        <v>7999452.1454000007</v>
      </c>
    </row>
    <row r="855" spans="1:44" x14ac:dyDescent="0.3">
      <c r="A855">
        <v>854</v>
      </c>
      <c r="B855">
        <v>11</v>
      </c>
      <c r="C855">
        <v>1</v>
      </c>
      <c r="D855">
        <v>31</v>
      </c>
      <c r="E855">
        <v>0.5</v>
      </c>
      <c r="F855">
        <v>258046.84340000001</v>
      </c>
      <c r="G855">
        <v>2019207</v>
      </c>
      <c r="H855">
        <v>24080</v>
      </c>
      <c r="I855">
        <v>1019</v>
      </c>
      <c r="J855" t="s">
        <v>180</v>
      </c>
      <c r="K855" t="s">
        <v>181</v>
      </c>
      <c r="L855" t="s">
        <v>180</v>
      </c>
      <c r="M855">
        <v>126417</v>
      </c>
      <c r="N855">
        <v>1</v>
      </c>
      <c r="O855">
        <v>1</v>
      </c>
      <c r="P855">
        <v>255</v>
      </c>
      <c r="Q855">
        <v>31</v>
      </c>
      <c r="R855">
        <v>5</v>
      </c>
      <c r="S855">
        <v>2</v>
      </c>
      <c r="T855" t="s">
        <v>182</v>
      </c>
      <c r="U855" t="s">
        <v>182</v>
      </c>
      <c r="V855" t="s">
        <v>7</v>
      </c>
      <c r="W855" t="s">
        <v>182</v>
      </c>
      <c r="X855">
        <v>4</v>
      </c>
      <c r="Y855" t="s">
        <v>182</v>
      </c>
      <c r="Z855" t="s">
        <v>182</v>
      </c>
      <c r="AA855">
        <v>2E-3</v>
      </c>
      <c r="AB855" t="s">
        <v>182</v>
      </c>
      <c r="AC855">
        <v>58</v>
      </c>
      <c r="AD855">
        <v>2</v>
      </c>
      <c r="AE855">
        <v>1</v>
      </c>
      <c r="AF855">
        <v>1</v>
      </c>
      <c r="AG855" t="s">
        <v>182</v>
      </c>
      <c r="AH855" t="s">
        <v>182</v>
      </c>
      <c r="AI855" t="s">
        <v>182</v>
      </c>
      <c r="AJ855">
        <v>1</v>
      </c>
      <c r="AK855" t="s">
        <v>182</v>
      </c>
      <c r="AL855" t="s">
        <v>182</v>
      </c>
      <c r="AM855" t="s">
        <v>182</v>
      </c>
      <c r="AN855" t="s">
        <v>182</v>
      </c>
      <c r="AO855" t="b">
        <v>1</v>
      </c>
      <c r="AQ855" s="10">
        <f t="shared" si="26"/>
        <v>65801945.067000002</v>
      </c>
      <c r="AR855" s="10">
        <f t="shared" si="27"/>
        <v>7999452.1454000007</v>
      </c>
    </row>
    <row r="856" spans="1:44" x14ac:dyDescent="0.3">
      <c r="A856">
        <v>855</v>
      </c>
      <c r="B856">
        <v>11</v>
      </c>
      <c r="C856">
        <v>1</v>
      </c>
      <c r="D856">
        <v>31</v>
      </c>
      <c r="E856">
        <v>0.5</v>
      </c>
      <c r="F856">
        <v>258046.84340000001</v>
      </c>
      <c r="G856">
        <v>2019207</v>
      </c>
      <c r="H856">
        <v>24080</v>
      </c>
      <c r="I856">
        <v>1019</v>
      </c>
      <c r="J856" t="s">
        <v>180</v>
      </c>
      <c r="K856" t="s">
        <v>181</v>
      </c>
      <c r="L856" t="s">
        <v>180</v>
      </c>
      <c r="M856">
        <v>126417</v>
      </c>
      <c r="N856">
        <v>1</v>
      </c>
      <c r="O856">
        <v>2</v>
      </c>
      <c r="P856">
        <v>272</v>
      </c>
      <c r="Q856">
        <v>31</v>
      </c>
      <c r="R856">
        <v>8</v>
      </c>
      <c r="S856">
        <v>1</v>
      </c>
      <c r="T856" t="s">
        <v>182</v>
      </c>
      <c r="U856" t="s">
        <v>182</v>
      </c>
      <c r="V856" t="s">
        <v>7</v>
      </c>
      <c r="W856" t="s">
        <v>182</v>
      </c>
      <c r="X856">
        <v>2</v>
      </c>
      <c r="Y856" t="s">
        <v>182</v>
      </c>
      <c r="Z856" t="s">
        <v>182</v>
      </c>
      <c r="AA856">
        <v>7.0000000000000001E-3</v>
      </c>
      <c r="AB856" t="s">
        <v>182</v>
      </c>
      <c r="AC856">
        <v>56</v>
      </c>
      <c r="AD856">
        <v>2</v>
      </c>
      <c r="AE856">
        <v>1</v>
      </c>
      <c r="AF856">
        <v>1</v>
      </c>
      <c r="AG856" t="s">
        <v>182</v>
      </c>
      <c r="AH856" t="s">
        <v>182</v>
      </c>
      <c r="AI856" t="s">
        <v>182</v>
      </c>
      <c r="AJ856">
        <v>2</v>
      </c>
      <c r="AK856" t="s">
        <v>182</v>
      </c>
      <c r="AL856" t="s">
        <v>182</v>
      </c>
      <c r="AM856" t="s">
        <v>182</v>
      </c>
      <c r="AN856" t="s">
        <v>182</v>
      </c>
      <c r="AO856" t="b">
        <v>1</v>
      </c>
      <c r="AQ856" s="10">
        <f t="shared" si="26"/>
        <v>70188741.404799998</v>
      </c>
      <c r="AR856" s="10">
        <f t="shared" si="27"/>
        <v>7999452.1454000007</v>
      </c>
    </row>
    <row r="857" spans="1:44" x14ac:dyDescent="0.3">
      <c r="A857">
        <v>856</v>
      </c>
      <c r="B857">
        <v>11</v>
      </c>
      <c r="C857">
        <v>1</v>
      </c>
      <c r="D857">
        <v>31</v>
      </c>
      <c r="E857">
        <v>0.5</v>
      </c>
      <c r="F857">
        <v>258046.84340000001</v>
      </c>
      <c r="G857">
        <v>2019207</v>
      </c>
      <c r="H857">
        <v>24080</v>
      </c>
      <c r="I857">
        <v>1019</v>
      </c>
      <c r="J857" t="s">
        <v>180</v>
      </c>
      <c r="K857" t="s">
        <v>181</v>
      </c>
      <c r="L857" t="s">
        <v>180</v>
      </c>
      <c r="M857">
        <v>126417</v>
      </c>
      <c r="N857">
        <v>1</v>
      </c>
      <c r="O857">
        <v>4</v>
      </c>
      <c r="P857">
        <v>266</v>
      </c>
      <c r="Q857">
        <v>31</v>
      </c>
      <c r="R857">
        <v>9</v>
      </c>
      <c r="S857">
        <v>1</v>
      </c>
      <c r="T857" t="s">
        <v>182</v>
      </c>
      <c r="U857" t="s">
        <v>182</v>
      </c>
      <c r="V857" t="s">
        <v>7</v>
      </c>
      <c r="W857" t="s">
        <v>182</v>
      </c>
      <c r="X857">
        <v>3</v>
      </c>
      <c r="Y857" t="s">
        <v>182</v>
      </c>
      <c r="Z857" t="s">
        <v>182</v>
      </c>
      <c r="AA857">
        <v>8.0000000000000002E-3</v>
      </c>
      <c r="AB857" t="s">
        <v>182</v>
      </c>
      <c r="AC857">
        <v>58</v>
      </c>
      <c r="AD857">
        <v>2</v>
      </c>
      <c r="AE857">
        <v>1</v>
      </c>
      <c r="AF857">
        <v>1</v>
      </c>
      <c r="AG857" t="s">
        <v>182</v>
      </c>
      <c r="AH857" t="s">
        <v>182</v>
      </c>
      <c r="AI857" t="s">
        <v>182</v>
      </c>
      <c r="AJ857">
        <v>2</v>
      </c>
      <c r="AK857" t="s">
        <v>182</v>
      </c>
      <c r="AL857" t="s">
        <v>182</v>
      </c>
      <c r="AM857" t="s">
        <v>182</v>
      </c>
      <c r="AN857" t="s">
        <v>182</v>
      </c>
      <c r="AO857" t="b">
        <v>1</v>
      </c>
      <c r="AQ857" s="10">
        <f t="shared" si="26"/>
        <v>68640460.344400004</v>
      </c>
      <c r="AR857" s="10">
        <f t="shared" si="27"/>
        <v>7999452.1454000007</v>
      </c>
    </row>
    <row r="858" spans="1:44" x14ac:dyDescent="0.3">
      <c r="A858">
        <v>857</v>
      </c>
      <c r="B858">
        <v>11</v>
      </c>
      <c r="C858">
        <v>1</v>
      </c>
      <c r="D858">
        <v>31</v>
      </c>
      <c r="E858">
        <v>0.5</v>
      </c>
      <c r="F858">
        <v>258046.84340000001</v>
      </c>
      <c r="G858">
        <v>2019207</v>
      </c>
      <c r="H858">
        <v>24080</v>
      </c>
      <c r="I858">
        <v>1019</v>
      </c>
      <c r="J858" t="s">
        <v>180</v>
      </c>
      <c r="K858" t="s">
        <v>181</v>
      </c>
      <c r="L858" t="s">
        <v>180</v>
      </c>
      <c r="M858">
        <v>126417</v>
      </c>
      <c r="N858">
        <v>1</v>
      </c>
      <c r="O858">
        <v>15</v>
      </c>
      <c r="P858">
        <v>262</v>
      </c>
      <c r="Q858">
        <v>31</v>
      </c>
      <c r="R858">
        <v>5</v>
      </c>
      <c r="S858">
        <v>2</v>
      </c>
      <c r="T858" t="s">
        <v>182</v>
      </c>
      <c r="U858" t="s">
        <v>182</v>
      </c>
      <c r="V858" t="s">
        <v>7</v>
      </c>
      <c r="W858" t="s">
        <v>182</v>
      </c>
      <c r="X858">
        <v>3</v>
      </c>
      <c r="Y858" t="s">
        <v>182</v>
      </c>
      <c r="Z858" t="s">
        <v>182</v>
      </c>
      <c r="AA858">
        <v>2E-3</v>
      </c>
      <c r="AB858" t="s">
        <v>182</v>
      </c>
      <c r="AC858">
        <v>57</v>
      </c>
      <c r="AD858">
        <v>2</v>
      </c>
      <c r="AE858">
        <v>1</v>
      </c>
      <c r="AF858">
        <v>1</v>
      </c>
      <c r="AG858" t="s">
        <v>182</v>
      </c>
      <c r="AH858" t="s">
        <v>182</v>
      </c>
      <c r="AI858" t="s">
        <v>182</v>
      </c>
      <c r="AJ858">
        <v>1</v>
      </c>
      <c r="AK858" t="s">
        <v>182</v>
      </c>
      <c r="AL858" t="s">
        <v>182</v>
      </c>
      <c r="AM858" t="s">
        <v>182</v>
      </c>
      <c r="AN858" t="s">
        <v>182</v>
      </c>
      <c r="AO858" t="b">
        <v>1</v>
      </c>
      <c r="AQ858" s="10">
        <f t="shared" si="26"/>
        <v>67608272.970799997</v>
      </c>
      <c r="AR858" s="10">
        <f t="shared" si="27"/>
        <v>7999452.1454000007</v>
      </c>
    </row>
    <row r="859" spans="1:44" x14ac:dyDescent="0.3">
      <c r="A859">
        <v>858</v>
      </c>
      <c r="B859">
        <v>11</v>
      </c>
      <c r="C859">
        <v>1</v>
      </c>
      <c r="D859">
        <v>31</v>
      </c>
      <c r="E859">
        <v>0.5</v>
      </c>
      <c r="F859">
        <v>258046.84340000001</v>
      </c>
      <c r="G859">
        <v>2019207</v>
      </c>
      <c r="H859">
        <v>24080</v>
      </c>
      <c r="I859">
        <v>1019</v>
      </c>
      <c r="J859" t="s">
        <v>180</v>
      </c>
      <c r="K859" t="s">
        <v>181</v>
      </c>
      <c r="L859" t="s">
        <v>180</v>
      </c>
      <c r="M859">
        <v>126417</v>
      </c>
      <c r="N859">
        <v>1</v>
      </c>
      <c r="O859">
        <v>19</v>
      </c>
      <c r="P859">
        <v>240</v>
      </c>
      <c r="Q859">
        <v>31</v>
      </c>
      <c r="R859">
        <v>6</v>
      </c>
      <c r="S859">
        <v>1</v>
      </c>
      <c r="T859" t="s">
        <v>182</v>
      </c>
      <c r="U859" t="s">
        <v>182</v>
      </c>
      <c r="V859" t="s">
        <v>7</v>
      </c>
      <c r="W859" t="s">
        <v>182</v>
      </c>
      <c r="X859">
        <v>3</v>
      </c>
      <c r="Y859" t="s">
        <v>182</v>
      </c>
      <c r="Z859" t="s">
        <v>182</v>
      </c>
      <c r="AA859">
        <v>6.0000000000000001E-3</v>
      </c>
      <c r="AB859" t="s">
        <v>182</v>
      </c>
      <c r="AC859">
        <v>57</v>
      </c>
      <c r="AD859">
        <v>2</v>
      </c>
      <c r="AE859">
        <v>1</v>
      </c>
      <c r="AF859">
        <v>1</v>
      </c>
      <c r="AG859" t="s">
        <v>182</v>
      </c>
      <c r="AH859" t="s">
        <v>182</v>
      </c>
      <c r="AI859" t="s">
        <v>182</v>
      </c>
      <c r="AJ859">
        <v>1</v>
      </c>
      <c r="AK859" t="s">
        <v>182</v>
      </c>
      <c r="AL859" t="s">
        <v>182</v>
      </c>
      <c r="AM859" t="s">
        <v>182</v>
      </c>
      <c r="AN859" t="s">
        <v>182</v>
      </c>
      <c r="AO859" t="b">
        <v>1</v>
      </c>
      <c r="AQ859" s="10">
        <f t="shared" si="26"/>
        <v>61931242.416000001</v>
      </c>
      <c r="AR859" s="10">
        <f t="shared" si="27"/>
        <v>7999452.1454000007</v>
      </c>
    </row>
    <row r="860" spans="1:44" x14ac:dyDescent="0.3">
      <c r="A860">
        <v>859</v>
      </c>
      <c r="B860">
        <v>11</v>
      </c>
      <c r="C860">
        <v>1</v>
      </c>
      <c r="D860">
        <v>31</v>
      </c>
      <c r="E860">
        <v>0.5</v>
      </c>
      <c r="F860">
        <v>258046.84340000001</v>
      </c>
      <c r="G860">
        <v>2019207</v>
      </c>
      <c r="H860">
        <v>24080</v>
      </c>
      <c r="I860">
        <v>1019</v>
      </c>
      <c r="J860" t="s">
        <v>180</v>
      </c>
      <c r="K860" t="s">
        <v>181</v>
      </c>
      <c r="L860" t="s">
        <v>180</v>
      </c>
      <c r="M860">
        <v>126417</v>
      </c>
      <c r="N860">
        <v>1</v>
      </c>
      <c r="O860">
        <v>27</v>
      </c>
      <c r="P860">
        <v>162</v>
      </c>
      <c r="Q860">
        <v>31</v>
      </c>
      <c r="R860">
        <v>7</v>
      </c>
      <c r="S860">
        <v>1</v>
      </c>
      <c r="T860" t="s">
        <v>182</v>
      </c>
      <c r="U860" t="s">
        <v>182</v>
      </c>
      <c r="V860" t="s">
        <v>7</v>
      </c>
      <c r="W860" t="s">
        <v>182</v>
      </c>
      <c r="X860">
        <v>1</v>
      </c>
      <c r="Y860" t="s">
        <v>182</v>
      </c>
      <c r="Z860" t="s">
        <v>182</v>
      </c>
      <c r="AA860">
        <v>4.0000000000000001E-3</v>
      </c>
      <c r="AB860" t="s">
        <v>182</v>
      </c>
      <c r="AC860">
        <v>55</v>
      </c>
      <c r="AD860">
        <v>2</v>
      </c>
      <c r="AE860">
        <v>1</v>
      </c>
      <c r="AF860">
        <v>1</v>
      </c>
      <c r="AG860" t="s">
        <v>182</v>
      </c>
      <c r="AH860" t="s">
        <v>182</v>
      </c>
      <c r="AI860" t="s">
        <v>182</v>
      </c>
      <c r="AJ860">
        <v>1</v>
      </c>
      <c r="AK860" t="s">
        <v>182</v>
      </c>
      <c r="AL860" t="s">
        <v>182</v>
      </c>
      <c r="AM860" t="s">
        <v>182</v>
      </c>
      <c r="AN860" t="s">
        <v>182</v>
      </c>
      <c r="AO860" t="b">
        <v>1</v>
      </c>
      <c r="AQ860" s="10">
        <f t="shared" si="26"/>
        <v>41803588.630800001</v>
      </c>
      <c r="AR860" s="10">
        <f t="shared" si="27"/>
        <v>7999452.1454000007</v>
      </c>
    </row>
    <row r="861" spans="1:44" x14ac:dyDescent="0.3">
      <c r="A861">
        <v>860</v>
      </c>
      <c r="B861">
        <v>11</v>
      </c>
      <c r="C861">
        <v>1</v>
      </c>
      <c r="D861">
        <v>31</v>
      </c>
      <c r="E861">
        <v>0.5</v>
      </c>
      <c r="F861">
        <v>258046.84340000001</v>
      </c>
      <c r="G861">
        <v>2019207</v>
      </c>
      <c r="H861">
        <v>24080</v>
      </c>
      <c r="I861">
        <v>1019</v>
      </c>
      <c r="J861" t="s">
        <v>180</v>
      </c>
      <c r="K861" t="s">
        <v>181</v>
      </c>
      <c r="L861" t="s">
        <v>180</v>
      </c>
      <c r="M861">
        <v>126417</v>
      </c>
      <c r="N861">
        <v>1</v>
      </c>
      <c r="O861">
        <v>28</v>
      </c>
      <c r="P861">
        <v>260</v>
      </c>
      <c r="Q861">
        <v>31</v>
      </c>
      <c r="R861">
        <v>8</v>
      </c>
      <c r="S861">
        <v>1</v>
      </c>
      <c r="T861" t="s">
        <v>182</v>
      </c>
      <c r="U861" t="s">
        <v>182</v>
      </c>
      <c r="V861" t="s">
        <v>7</v>
      </c>
      <c r="W861" t="s">
        <v>182</v>
      </c>
      <c r="X861">
        <v>1</v>
      </c>
      <c r="Y861" t="s">
        <v>182</v>
      </c>
      <c r="Z861" t="s">
        <v>182</v>
      </c>
      <c r="AA861">
        <v>0.01</v>
      </c>
      <c r="AB861" t="s">
        <v>182</v>
      </c>
      <c r="AC861">
        <v>56</v>
      </c>
      <c r="AD861">
        <v>2</v>
      </c>
      <c r="AE861">
        <v>1</v>
      </c>
      <c r="AF861">
        <v>1</v>
      </c>
      <c r="AG861" t="s">
        <v>182</v>
      </c>
      <c r="AH861" t="s">
        <v>182</v>
      </c>
      <c r="AI861" t="s">
        <v>182</v>
      </c>
      <c r="AJ861">
        <v>2</v>
      </c>
      <c r="AK861" t="s">
        <v>182</v>
      </c>
      <c r="AL861" t="s">
        <v>182</v>
      </c>
      <c r="AM861" t="s">
        <v>182</v>
      </c>
      <c r="AN861" t="s">
        <v>182</v>
      </c>
      <c r="AO861" t="b">
        <v>1</v>
      </c>
      <c r="AQ861" s="10">
        <f t="shared" si="26"/>
        <v>67092179.284000002</v>
      </c>
      <c r="AR861" s="10">
        <f t="shared" si="27"/>
        <v>7999452.1454000007</v>
      </c>
    </row>
    <row r="862" spans="1:44" x14ac:dyDescent="0.3">
      <c r="A862">
        <v>861</v>
      </c>
      <c r="B862">
        <v>11</v>
      </c>
      <c r="C862">
        <v>1</v>
      </c>
      <c r="D862">
        <v>31</v>
      </c>
      <c r="E862">
        <v>0.5</v>
      </c>
      <c r="F862">
        <v>258046.84340000001</v>
      </c>
      <c r="G862">
        <v>2019207</v>
      </c>
      <c r="H862">
        <v>24080</v>
      </c>
      <c r="I862">
        <v>1019</v>
      </c>
      <c r="J862" t="s">
        <v>180</v>
      </c>
      <c r="K862" t="s">
        <v>181</v>
      </c>
      <c r="L862" t="s">
        <v>180</v>
      </c>
      <c r="M862">
        <v>126417</v>
      </c>
      <c r="N862">
        <v>1</v>
      </c>
      <c r="O862">
        <v>67</v>
      </c>
      <c r="P862">
        <v>233</v>
      </c>
      <c r="Q862">
        <v>31</v>
      </c>
      <c r="R862">
        <v>7</v>
      </c>
      <c r="S862">
        <v>1</v>
      </c>
      <c r="T862" t="s">
        <v>182</v>
      </c>
      <c r="U862" t="s">
        <v>182</v>
      </c>
      <c r="V862" t="s">
        <v>7</v>
      </c>
      <c r="W862" t="s">
        <v>182</v>
      </c>
      <c r="X862">
        <v>1</v>
      </c>
      <c r="Y862" t="s">
        <v>182</v>
      </c>
      <c r="Z862" t="s">
        <v>182</v>
      </c>
      <c r="AA862">
        <v>4.0000000000000001E-3</v>
      </c>
      <c r="AB862" t="s">
        <v>182</v>
      </c>
      <c r="AC862">
        <v>55</v>
      </c>
      <c r="AD862">
        <v>2</v>
      </c>
      <c r="AE862">
        <v>1</v>
      </c>
      <c r="AF862">
        <v>1</v>
      </c>
      <c r="AG862" t="s">
        <v>182</v>
      </c>
      <c r="AH862" t="s">
        <v>182</v>
      </c>
      <c r="AI862" t="s">
        <v>182</v>
      </c>
      <c r="AJ862">
        <v>1</v>
      </c>
      <c r="AK862" t="s">
        <v>182</v>
      </c>
      <c r="AL862" t="s">
        <v>182</v>
      </c>
      <c r="AM862" t="s">
        <v>182</v>
      </c>
      <c r="AN862" t="s">
        <v>182</v>
      </c>
      <c r="AO862" t="b">
        <v>1</v>
      </c>
      <c r="AQ862" s="10">
        <f t="shared" si="26"/>
        <v>60124914.512200005</v>
      </c>
      <c r="AR862" s="10">
        <f t="shared" si="27"/>
        <v>7999452.1454000007</v>
      </c>
    </row>
    <row r="863" spans="1:44" x14ac:dyDescent="0.3">
      <c r="A863">
        <v>862</v>
      </c>
      <c r="B863">
        <v>11</v>
      </c>
      <c r="C863">
        <v>1</v>
      </c>
      <c r="D863">
        <v>31</v>
      </c>
      <c r="E863">
        <v>0.5</v>
      </c>
      <c r="F863">
        <v>258046.84340000001</v>
      </c>
      <c r="G863">
        <v>2019207</v>
      </c>
      <c r="H863">
        <v>24080</v>
      </c>
      <c r="I863">
        <v>1019</v>
      </c>
      <c r="J863" t="s">
        <v>180</v>
      </c>
      <c r="K863" t="s">
        <v>181</v>
      </c>
      <c r="L863" t="s">
        <v>180</v>
      </c>
      <c r="M863">
        <v>126417</v>
      </c>
      <c r="N863">
        <v>1</v>
      </c>
      <c r="O863">
        <v>82</v>
      </c>
      <c r="P863">
        <v>278</v>
      </c>
      <c r="Q863">
        <v>31</v>
      </c>
      <c r="R863">
        <v>9</v>
      </c>
      <c r="S863">
        <v>1</v>
      </c>
      <c r="T863" t="s">
        <v>182</v>
      </c>
      <c r="U863" t="s">
        <v>182</v>
      </c>
      <c r="V863" t="s">
        <v>7</v>
      </c>
      <c r="W863" t="s">
        <v>182</v>
      </c>
      <c r="X863">
        <v>3</v>
      </c>
      <c r="Y863" t="s">
        <v>182</v>
      </c>
      <c r="Z863" t="s">
        <v>182</v>
      </c>
      <c r="AA863">
        <v>8.0000000000000002E-3</v>
      </c>
      <c r="AB863" t="s">
        <v>182</v>
      </c>
      <c r="AC863">
        <v>58</v>
      </c>
      <c r="AD863">
        <v>2</v>
      </c>
      <c r="AE863">
        <v>1</v>
      </c>
      <c r="AF863">
        <v>1</v>
      </c>
      <c r="AG863" t="s">
        <v>182</v>
      </c>
      <c r="AH863" t="s">
        <v>182</v>
      </c>
      <c r="AI863" t="s">
        <v>182</v>
      </c>
      <c r="AJ863">
        <v>2</v>
      </c>
      <c r="AK863" t="s">
        <v>182</v>
      </c>
      <c r="AL863" t="s">
        <v>182</v>
      </c>
      <c r="AM863" t="s">
        <v>182</v>
      </c>
      <c r="AN863" t="s">
        <v>182</v>
      </c>
      <c r="AO863" t="b">
        <v>1</v>
      </c>
      <c r="AQ863" s="10">
        <f t="shared" si="26"/>
        <v>71737022.465200007</v>
      </c>
      <c r="AR863" s="10">
        <f t="shared" si="27"/>
        <v>7999452.1454000007</v>
      </c>
    </row>
    <row r="864" spans="1:44" x14ac:dyDescent="0.3">
      <c r="A864">
        <v>863</v>
      </c>
      <c r="B864">
        <v>11</v>
      </c>
      <c r="C864">
        <v>1</v>
      </c>
      <c r="D864">
        <v>31</v>
      </c>
      <c r="E864">
        <v>0.5</v>
      </c>
      <c r="F864">
        <v>258046.84340000001</v>
      </c>
      <c r="G864">
        <v>2019207</v>
      </c>
      <c r="H864">
        <v>24080</v>
      </c>
      <c r="I864">
        <v>1019</v>
      </c>
      <c r="J864" t="s">
        <v>180</v>
      </c>
      <c r="K864" t="s">
        <v>181</v>
      </c>
      <c r="L864" t="s">
        <v>180</v>
      </c>
      <c r="M864">
        <v>126417</v>
      </c>
      <c r="N864">
        <v>1</v>
      </c>
      <c r="O864">
        <v>91</v>
      </c>
      <c r="P864">
        <v>237</v>
      </c>
      <c r="Q864">
        <v>31</v>
      </c>
      <c r="R864">
        <v>7</v>
      </c>
      <c r="S864">
        <v>1</v>
      </c>
      <c r="T864" t="s">
        <v>182</v>
      </c>
      <c r="U864" t="s">
        <v>182</v>
      </c>
      <c r="V864" t="s">
        <v>7</v>
      </c>
      <c r="W864" t="s">
        <v>182</v>
      </c>
      <c r="X864">
        <v>1</v>
      </c>
      <c r="Y864" t="s">
        <v>182</v>
      </c>
      <c r="Z864" t="s">
        <v>182</v>
      </c>
      <c r="AA864">
        <v>4.0000000000000001E-3</v>
      </c>
      <c r="AB864" t="s">
        <v>182</v>
      </c>
      <c r="AC864">
        <v>55</v>
      </c>
      <c r="AD864">
        <v>2</v>
      </c>
      <c r="AE864">
        <v>1</v>
      </c>
      <c r="AF864">
        <v>1</v>
      </c>
      <c r="AG864" t="s">
        <v>182</v>
      </c>
      <c r="AH864" t="s">
        <v>182</v>
      </c>
      <c r="AI864" t="s">
        <v>182</v>
      </c>
      <c r="AJ864">
        <v>1</v>
      </c>
      <c r="AK864" t="s">
        <v>182</v>
      </c>
      <c r="AL864" t="s">
        <v>182</v>
      </c>
      <c r="AM864" t="s">
        <v>182</v>
      </c>
      <c r="AN864" t="s">
        <v>182</v>
      </c>
      <c r="AO864" t="b">
        <v>1</v>
      </c>
      <c r="AQ864" s="10">
        <f t="shared" si="26"/>
        <v>61157101.885800004</v>
      </c>
      <c r="AR864" s="10">
        <f t="shared" si="27"/>
        <v>7999452.1454000007</v>
      </c>
    </row>
    <row r="865" spans="1:44" x14ac:dyDescent="0.3">
      <c r="A865">
        <v>864</v>
      </c>
      <c r="B865">
        <v>11</v>
      </c>
      <c r="C865">
        <v>1</v>
      </c>
      <c r="D865">
        <v>31</v>
      </c>
      <c r="E865">
        <v>0.5</v>
      </c>
      <c r="F865">
        <v>258046.84340000001</v>
      </c>
      <c r="G865">
        <v>2019207</v>
      </c>
      <c r="H865">
        <v>24080</v>
      </c>
      <c r="I865">
        <v>1019</v>
      </c>
      <c r="J865" t="s">
        <v>180</v>
      </c>
      <c r="K865" t="s">
        <v>181</v>
      </c>
      <c r="L865" t="s">
        <v>180</v>
      </c>
      <c r="M865">
        <v>126417</v>
      </c>
      <c r="N865">
        <v>1</v>
      </c>
      <c r="O865">
        <v>94</v>
      </c>
      <c r="P865">
        <v>274</v>
      </c>
      <c r="Q865">
        <v>31</v>
      </c>
      <c r="R865">
        <v>9</v>
      </c>
      <c r="S865">
        <v>1</v>
      </c>
      <c r="T865" t="s">
        <v>182</v>
      </c>
      <c r="U865" t="s">
        <v>182</v>
      </c>
      <c r="V865" t="s">
        <v>7</v>
      </c>
      <c r="W865" t="s">
        <v>182</v>
      </c>
      <c r="X865">
        <v>3</v>
      </c>
      <c r="Y865" t="s">
        <v>182</v>
      </c>
      <c r="Z865" t="s">
        <v>182</v>
      </c>
      <c r="AA865">
        <v>8.0000000000000002E-3</v>
      </c>
      <c r="AB865" t="s">
        <v>182</v>
      </c>
      <c r="AC865">
        <v>58</v>
      </c>
      <c r="AD865">
        <v>2</v>
      </c>
      <c r="AE865">
        <v>1</v>
      </c>
      <c r="AF865">
        <v>1</v>
      </c>
      <c r="AG865" t="s">
        <v>182</v>
      </c>
      <c r="AH865" t="s">
        <v>182</v>
      </c>
      <c r="AI865" t="s">
        <v>182</v>
      </c>
      <c r="AJ865">
        <v>2</v>
      </c>
      <c r="AK865" t="s">
        <v>182</v>
      </c>
      <c r="AL865" t="s">
        <v>182</v>
      </c>
      <c r="AM865" t="s">
        <v>182</v>
      </c>
      <c r="AN865" t="s">
        <v>182</v>
      </c>
      <c r="AO865" t="b">
        <v>1</v>
      </c>
      <c r="AQ865" s="10">
        <f t="shared" si="26"/>
        <v>70704835.091600001</v>
      </c>
      <c r="AR865" s="10">
        <f t="shared" si="27"/>
        <v>7999452.1454000007</v>
      </c>
    </row>
    <row r="866" spans="1:44" x14ac:dyDescent="0.3">
      <c r="A866">
        <v>865</v>
      </c>
      <c r="B866">
        <v>11</v>
      </c>
      <c r="C866">
        <v>1</v>
      </c>
      <c r="D866">
        <v>31</v>
      </c>
      <c r="E866">
        <v>0.5</v>
      </c>
      <c r="F866">
        <v>258046.84340000001</v>
      </c>
      <c r="G866">
        <v>2019207</v>
      </c>
      <c r="H866">
        <v>24081</v>
      </c>
      <c r="I866">
        <v>1019</v>
      </c>
      <c r="J866" t="s">
        <v>180</v>
      </c>
      <c r="K866" t="s">
        <v>181</v>
      </c>
      <c r="L866" t="s">
        <v>180</v>
      </c>
      <c r="M866">
        <v>126417</v>
      </c>
      <c r="N866">
        <v>1</v>
      </c>
      <c r="O866">
        <v>1</v>
      </c>
      <c r="P866">
        <v>227</v>
      </c>
      <c r="Q866">
        <v>31</v>
      </c>
      <c r="R866">
        <v>9</v>
      </c>
      <c r="S866">
        <v>2</v>
      </c>
      <c r="T866" t="s">
        <v>182</v>
      </c>
      <c r="U866" t="s">
        <v>182</v>
      </c>
      <c r="V866" t="s">
        <v>7</v>
      </c>
      <c r="W866" t="s">
        <v>182</v>
      </c>
      <c r="X866">
        <v>2</v>
      </c>
      <c r="Y866" t="s">
        <v>182</v>
      </c>
      <c r="Z866" t="s">
        <v>182</v>
      </c>
      <c r="AA866" t="s">
        <v>182</v>
      </c>
      <c r="AB866" t="s">
        <v>182</v>
      </c>
      <c r="AC866">
        <v>56</v>
      </c>
      <c r="AD866">
        <v>2</v>
      </c>
      <c r="AE866">
        <v>1</v>
      </c>
      <c r="AF866">
        <v>2</v>
      </c>
      <c r="AG866" t="s">
        <v>182</v>
      </c>
      <c r="AH866" t="s">
        <v>182</v>
      </c>
      <c r="AI866" t="s">
        <v>182</v>
      </c>
      <c r="AJ866">
        <v>1</v>
      </c>
      <c r="AK866" t="s">
        <v>182</v>
      </c>
      <c r="AL866" t="s">
        <v>182</v>
      </c>
      <c r="AM866" t="s">
        <v>182</v>
      </c>
      <c r="AN866" t="s">
        <v>182</v>
      </c>
      <c r="AO866" t="b">
        <v>1</v>
      </c>
      <c r="AQ866" s="10">
        <f t="shared" si="26"/>
        <v>58576633.451800004</v>
      </c>
      <c r="AR866" s="10">
        <f t="shared" si="27"/>
        <v>7999452.1454000007</v>
      </c>
    </row>
    <row r="867" spans="1:44" x14ac:dyDescent="0.3">
      <c r="A867">
        <v>866</v>
      </c>
      <c r="B867">
        <v>11</v>
      </c>
      <c r="C867">
        <v>1</v>
      </c>
      <c r="D867">
        <v>31</v>
      </c>
      <c r="E867">
        <v>0.5</v>
      </c>
      <c r="F867">
        <v>258046.84340000001</v>
      </c>
      <c r="G867">
        <v>2019207</v>
      </c>
      <c r="H867">
        <v>24081</v>
      </c>
      <c r="I867">
        <v>1019</v>
      </c>
      <c r="J867" t="s">
        <v>180</v>
      </c>
      <c r="K867" t="s">
        <v>181</v>
      </c>
      <c r="L867" t="s">
        <v>180</v>
      </c>
      <c r="M867">
        <v>126417</v>
      </c>
      <c r="N867">
        <v>1</v>
      </c>
      <c r="O867">
        <v>20</v>
      </c>
      <c r="P867">
        <v>274</v>
      </c>
      <c r="Q867">
        <v>31</v>
      </c>
      <c r="R867">
        <v>6</v>
      </c>
      <c r="S867">
        <v>1</v>
      </c>
      <c r="T867" t="s">
        <v>182</v>
      </c>
      <c r="U867" t="s">
        <v>182</v>
      </c>
      <c r="V867" t="s">
        <v>7</v>
      </c>
      <c r="W867" t="s">
        <v>182</v>
      </c>
      <c r="X867">
        <v>2</v>
      </c>
      <c r="Y867" t="s">
        <v>182</v>
      </c>
      <c r="Z867" t="s">
        <v>182</v>
      </c>
      <c r="AA867">
        <v>1.7999999999999999E-2</v>
      </c>
      <c r="AB867" t="s">
        <v>182</v>
      </c>
      <c r="AC867">
        <v>57</v>
      </c>
      <c r="AD867">
        <v>2</v>
      </c>
      <c r="AE867">
        <v>1</v>
      </c>
      <c r="AF867">
        <v>2</v>
      </c>
      <c r="AG867" t="s">
        <v>182</v>
      </c>
      <c r="AH867" t="s">
        <v>182</v>
      </c>
      <c r="AI867" t="s">
        <v>182</v>
      </c>
      <c r="AJ867">
        <v>1</v>
      </c>
      <c r="AK867" t="s">
        <v>182</v>
      </c>
      <c r="AL867" t="s">
        <v>182</v>
      </c>
      <c r="AM867" t="s">
        <v>182</v>
      </c>
      <c r="AN867" t="s">
        <v>182</v>
      </c>
      <c r="AO867" t="b">
        <v>1</v>
      </c>
      <c r="AQ867" s="10">
        <f t="shared" si="26"/>
        <v>70704835.091600001</v>
      </c>
      <c r="AR867" s="10">
        <f t="shared" si="27"/>
        <v>7999452.1454000007</v>
      </c>
    </row>
    <row r="868" spans="1:44" x14ac:dyDescent="0.3">
      <c r="A868">
        <v>867</v>
      </c>
      <c r="B868">
        <v>11</v>
      </c>
      <c r="C868">
        <v>1</v>
      </c>
      <c r="D868">
        <v>31.5</v>
      </c>
      <c r="E868">
        <v>0.5</v>
      </c>
      <c r="F868">
        <v>288759.0098</v>
      </c>
      <c r="G868">
        <v>2019207</v>
      </c>
      <c r="H868">
        <v>24073</v>
      </c>
      <c r="I868">
        <v>1019</v>
      </c>
      <c r="J868" t="s">
        <v>180</v>
      </c>
      <c r="K868" t="s">
        <v>181</v>
      </c>
      <c r="L868" t="s">
        <v>180</v>
      </c>
      <c r="M868">
        <v>126417</v>
      </c>
      <c r="N868">
        <v>1</v>
      </c>
      <c r="O868">
        <v>22</v>
      </c>
      <c r="P868">
        <v>263</v>
      </c>
      <c r="Q868">
        <v>31.5</v>
      </c>
      <c r="R868">
        <v>6</v>
      </c>
      <c r="S868">
        <v>1</v>
      </c>
      <c r="T868" t="s">
        <v>182</v>
      </c>
      <c r="U868" t="s">
        <v>182</v>
      </c>
      <c r="V868" t="s">
        <v>7</v>
      </c>
      <c r="W868" t="s">
        <v>182</v>
      </c>
      <c r="X868">
        <v>4</v>
      </c>
      <c r="Y868" t="s">
        <v>182</v>
      </c>
      <c r="Z868" t="s">
        <v>182</v>
      </c>
      <c r="AA868" t="s">
        <v>182</v>
      </c>
      <c r="AB868" t="s">
        <v>182</v>
      </c>
      <c r="AC868">
        <v>56</v>
      </c>
      <c r="AD868">
        <v>2</v>
      </c>
      <c r="AE868">
        <v>1</v>
      </c>
      <c r="AF868">
        <v>1</v>
      </c>
      <c r="AG868" t="s">
        <v>182</v>
      </c>
      <c r="AH868" t="s">
        <v>182</v>
      </c>
      <c r="AI868" t="s">
        <v>182</v>
      </c>
      <c r="AJ868">
        <v>1</v>
      </c>
      <c r="AK868" t="s">
        <v>182</v>
      </c>
      <c r="AL868" t="s">
        <v>182</v>
      </c>
      <c r="AM868" t="s">
        <v>182</v>
      </c>
      <c r="AN868" t="s">
        <v>182</v>
      </c>
      <c r="AO868" t="b">
        <v>1</v>
      </c>
      <c r="AQ868" s="10">
        <f t="shared" si="26"/>
        <v>75943619.577399999</v>
      </c>
      <c r="AR868" s="10">
        <f t="shared" si="27"/>
        <v>9095908.8087000009</v>
      </c>
    </row>
    <row r="869" spans="1:44" x14ac:dyDescent="0.3">
      <c r="A869">
        <v>868</v>
      </c>
      <c r="B869">
        <v>11</v>
      </c>
      <c r="C869">
        <v>1</v>
      </c>
      <c r="D869">
        <v>31.5</v>
      </c>
      <c r="E869">
        <v>0.5</v>
      </c>
      <c r="F869">
        <v>288759.0098</v>
      </c>
      <c r="G869">
        <v>2019207</v>
      </c>
      <c r="H869">
        <v>24073</v>
      </c>
      <c r="I869">
        <v>1019</v>
      </c>
      <c r="J869" t="s">
        <v>180</v>
      </c>
      <c r="K869" t="s">
        <v>181</v>
      </c>
      <c r="L869" t="s">
        <v>180</v>
      </c>
      <c r="M869">
        <v>126417</v>
      </c>
      <c r="N869">
        <v>1</v>
      </c>
      <c r="O869">
        <v>44</v>
      </c>
      <c r="P869">
        <v>274</v>
      </c>
      <c r="Q869">
        <v>31.5</v>
      </c>
      <c r="R869">
        <v>8</v>
      </c>
      <c r="S869">
        <v>2</v>
      </c>
      <c r="T869" t="s">
        <v>182</v>
      </c>
      <c r="U869" t="s">
        <v>182</v>
      </c>
      <c r="V869" t="s">
        <v>182</v>
      </c>
      <c r="W869" t="s">
        <v>182</v>
      </c>
      <c r="X869">
        <v>2</v>
      </c>
      <c r="Y869" t="s">
        <v>182</v>
      </c>
      <c r="Z869" t="s">
        <v>182</v>
      </c>
      <c r="AA869" t="s">
        <v>182</v>
      </c>
      <c r="AB869" t="s">
        <v>182</v>
      </c>
      <c r="AC869">
        <v>55</v>
      </c>
      <c r="AD869">
        <v>2</v>
      </c>
      <c r="AE869">
        <v>1</v>
      </c>
      <c r="AF869">
        <v>1</v>
      </c>
      <c r="AG869" t="s">
        <v>182</v>
      </c>
      <c r="AH869" t="s">
        <v>182</v>
      </c>
      <c r="AI869" t="s">
        <v>182</v>
      </c>
      <c r="AJ869">
        <v>1</v>
      </c>
      <c r="AK869" t="s">
        <v>182</v>
      </c>
      <c r="AL869" t="s">
        <v>182</v>
      </c>
      <c r="AM869" t="s">
        <v>182</v>
      </c>
      <c r="AN869" t="s">
        <v>182</v>
      </c>
      <c r="AO869" t="b">
        <v>1</v>
      </c>
      <c r="AQ869" s="10">
        <f t="shared" si="26"/>
        <v>79119968.685200006</v>
      </c>
      <c r="AR869" s="10">
        <f t="shared" si="27"/>
        <v>9095908.8087000009</v>
      </c>
    </row>
    <row r="870" spans="1:44" x14ac:dyDescent="0.3">
      <c r="A870">
        <v>869</v>
      </c>
      <c r="B870">
        <v>11</v>
      </c>
      <c r="C870">
        <v>1</v>
      </c>
      <c r="D870">
        <v>31.5</v>
      </c>
      <c r="E870">
        <v>0.5</v>
      </c>
      <c r="F870">
        <v>288759.0098</v>
      </c>
      <c r="G870">
        <v>2019207</v>
      </c>
      <c r="H870">
        <v>24073</v>
      </c>
      <c r="I870">
        <v>1019</v>
      </c>
      <c r="J870" t="s">
        <v>180</v>
      </c>
      <c r="K870" t="s">
        <v>181</v>
      </c>
      <c r="L870" t="s">
        <v>180</v>
      </c>
      <c r="M870">
        <v>126417</v>
      </c>
      <c r="N870">
        <v>1</v>
      </c>
      <c r="O870">
        <v>54</v>
      </c>
      <c r="P870">
        <v>246</v>
      </c>
      <c r="Q870">
        <v>31.5</v>
      </c>
      <c r="R870">
        <v>8</v>
      </c>
      <c r="S870">
        <v>2</v>
      </c>
      <c r="T870" t="s">
        <v>182</v>
      </c>
      <c r="U870" t="s">
        <v>182</v>
      </c>
      <c r="V870" t="s">
        <v>182</v>
      </c>
      <c r="W870" t="s">
        <v>182</v>
      </c>
      <c r="X870">
        <v>2</v>
      </c>
      <c r="Y870" t="s">
        <v>182</v>
      </c>
      <c r="Z870" t="s">
        <v>182</v>
      </c>
      <c r="AA870" t="s">
        <v>182</v>
      </c>
      <c r="AB870" t="s">
        <v>182</v>
      </c>
      <c r="AC870">
        <v>55</v>
      </c>
      <c r="AD870">
        <v>2</v>
      </c>
      <c r="AE870">
        <v>1</v>
      </c>
      <c r="AF870">
        <v>1</v>
      </c>
      <c r="AG870" t="s">
        <v>182</v>
      </c>
      <c r="AH870" t="s">
        <v>182</v>
      </c>
      <c r="AI870" t="s">
        <v>182</v>
      </c>
      <c r="AJ870">
        <v>1</v>
      </c>
      <c r="AK870" t="s">
        <v>182</v>
      </c>
      <c r="AL870" t="s">
        <v>182</v>
      </c>
      <c r="AM870" t="s">
        <v>182</v>
      </c>
      <c r="AN870" t="s">
        <v>182</v>
      </c>
      <c r="AO870" t="b">
        <v>1</v>
      </c>
      <c r="AQ870" s="10">
        <f t="shared" si="26"/>
        <v>71034716.410799995</v>
      </c>
      <c r="AR870" s="10">
        <f t="shared" si="27"/>
        <v>9095908.8087000009</v>
      </c>
    </row>
    <row r="871" spans="1:44" x14ac:dyDescent="0.3">
      <c r="A871">
        <v>870</v>
      </c>
      <c r="B871">
        <v>11</v>
      </c>
      <c r="C871">
        <v>1</v>
      </c>
      <c r="D871">
        <v>31.5</v>
      </c>
      <c r="E871">
        <v>0.5</v>
      </c>
      <c r="F871">
        <v>288759.0098</v>
      </c>
      <c r="G871">
        <v>2019207</v>
      </c>
      <c r="H871">
        <v>24080</v>
      </c>
      <c r="I871">
        <v>1019</v>
      </c>
      <c r="J871" t="s">
        <v>180</v>
      </c>
      <c r="K871" t="s">
        <v>181</v>
      </c>
      <c r="L871" t="s">
        <v>180</v>
      </c>
      <c r="M871">
        <v>126417</v>
      </c>
      <c r="N871">
        <v>1</v>
      </c>
      <c r="O871">
        <v>13</v>
      </c>
      <c r="P871">
        <v>300</v>
      </c>
      <c r="Q871">
        <v>31.5</v>
      </c>
      <c r="R871">
        <v>10</v>
      </c>
      <c r="S871">
        <v>2</v>
      </c>
      <c r="T871" t="s">
        <v>182</v>
      </c>
      <c r="U871" t="s">
        <v>182</v>
      </c>
      <c r="V871" t="s">
        <v>7</v>
      </c>
      <c r="W871" t="s">
        <v>182</v>
      </c>
      <c r="X871">
        <v>3</v>
      </c>
      <c r="Y871" t="s">
        <v>182</v>
      </c>
      <c r="Z871" t="s">
        <v>182</v>
      </c>
      <c r="AA871">
        <v>0.01</v>
      </c>
      <c r="AB871" t="s">
        <v>182</v>
      </c>
      <c r="AC871">
        <v>55</v>
      </c>
      <c r="AD871">
        <v>2</v>
      </c>
      <c r="AE871">
        <v>1</v>
      </c>
      <c r="AF871">
        <v>1</v>
      </c>
      <c r="AG871" t="s">
        <v>182</v>
      </c>
      <c r="AH871" t="s">
        <v>182</v>
      </c>
      <c r="AI871" t="s">
        <v>182</v>
      </c>
      <c r="AJ871">
        <v>2</v>
      </c>
      <c r="AK871" t="s">
        <v>182</v>
      </c>
      <c r="AL871" t="s">
        <v>182</v>
      </c>
      <c r="AM871" t="s">
        <v>182</v>
      </c>
      <c r="AN871" t="s">
        <v>182</v>
      </c>
      <c r="AO871" t="b">
        <v>1</v>
      </c>
      <c r="AQ871" s="10">
        <f t="shared" si="26"/>
        <v>86627702.939999998</v>
      </c>
      <c r="AR871" s="10">
        <f t="shared" si="27"/>
        <v>9095908.8087000009</v>
      </c>
    </row>
    <row r="872" spans="1:44" x14ac:dyDescent="0.3">
      <c r="A872">
        <v>871</v>
      </c>
      <c r="B872">
        <v>11</v>
      </c>
      <c r="C872">
        <v>1</v>
      </c>
      <c r="D872">
        <v>31.5</v>
      </c>
      <c r="E872">
        <v>0.5</v>
      </c>
      <c r="F872">
        <v>288759.0098</v>
      </c>
      <c r="G872">
        <v>2019207</v>
      </c>
      <c r="H872">
        <v>24080</v>
      </c>
      <c r="I872">
        <v>1019</v>
      </c>
      <c r="J872" t="s">
        <v>180</v>
      </c>
      <c r="K872" t="s">
        <v>181</v>
      </c>
      <c r="L872" t="s">
        <v>180</v>
      </c>
      <c r="M872">
        <v>126417</v>
      </c>
      <c r="N872">
        <v>1</v>
      </c>
      <c r="O872">
        <v>54</v>
      </c>
      <c r="P872">
        <v>286</v>
      </c>
      <c r="Q872">
        <v>31.5</v>
      </c>
      <c r="R872">
        <v>10</v>
      </c>
      <c r="S872">
        <v>2</v>
      </c>
      <c r="T872" t="s">
        <v>182</v>
      </c>
      <c r="U872" t="s">
        <v>182</v>
      </c>
      <c r="V872" t="s">
        <v>7</v>
      </c>
      <c r="W872" t="s">
        <v>182</v>
      </c>
      <c r="X872">
        <v>3</v>
      </c>
      <c r="Y872" t="s">
        <v>182</v>
      </c>
      <c r="Z872" t="s">
        <v>182</v>
      </c>
      <c r="AA872">
        <v>0.01</v>
      </c>
      <c r="AB872" t="s">
        <v>182</v>
      </c>
      <c r="AC872">
        <v>55</v>
      </c>
      <c r="AD872">
        <v>2</v>
      </c>
      <c r="AE872">
        <v>1</v>
      </c>
      <c r="AF872">
        <v>1</v>
      </c>
      <c r="AG872" t="s">
        <v>182</v>
      </c>
      <c r="AH872" t="s">
        <v>182</v>
      </c>
      <c r="AI872" t="s">
        <v>182</v>
      </c>
      <c r="AJ872">
        <v>2</v>
      </c>
      <c r="AK872" t="s">
        <v>182</v>
      </c>
      <c r="AL872" t="s">
        <v>182</v>
      </c>
      <c r="AM872" t="s">
        <v>182</v>
      </c>
      <c r="AN872" t="s">
        <v>182</v>
      </c>
      <c r="AO872" t="b">
        <v>1</v>
      </c>
      <c r="AQ872" s="10">
        <f t="shared" si="26"/>
        <v>82585076.8028</v>
      </c>
      <c r="AR872" s="10">
        <f t="shared" si="27"/>
        <v>9095908.8087000009</v>
      </c>
    </row>
    <row r="873" spans="1:44" x14ac:dyDescent="0.3">
      <c r="A873">
        <v>872</v>
      </c>
      <c r="B873">
        <v>11</v>
      </c>
      <c r="C873">
        <v>1</v>
      </c>
      <c r="D873">
        <v>31.5</v>
      </c>
      <c r="E873">
        <v>0.5</v>
      </c>
      <c r="F873">
        <v>288759.0098</v>
      </c>
      <c r="G873">
        <v>2019207</v>
      </c>
      <c r="H873">
        <v>24080</v>
      </c>
      <c r="I873">
        <v>1019</v>
      </c>
      <c r="J873" t="s">
        <v>180</v>
      </c>
      <c r="K873" t="s">
        <v>181</v>
      </c>
      <c r="L873" t="s">
        <v>180</v>
      </c>
      <c r="M873">
        <v>126417</v>
      </c>
      <c r="N873">
        <v>1</v>
      </c>
      <c r="O873">
        <v>76</v>
      </c>
      <c r="P873">
        <v>266</v>
      </c>
      <c r="Q873">
        <v>31.5</v>
      </c>
      <c r="R873">
        <v>10</v>
      </c>
      <c r="S873">
        <v>2</v>
      </c>
      <c r="T873" t="s">
        <v>182</v>
      </c>
      <c r="U873" t="s">
        <v>182</v>
      </c>
      <c r="V873" t="s">
        <v>7</v>
      </c>
      <c r="W873" t="s">
        <v>182</v>
      </c>
      <c r="X873">
        <v>3</v>
      </c>
      <c r="Y873" t="s">
        <v>182</v>
      </c>
      <c r="Z873" t="s">
        <v>182</v>
      </c>
      <c r="AA873">
        <v>0.01</v>
      </c>
      <c r="AB873" t="s">
        <v>182</v>
      </c>
      <c r="AC873">
        <v>55</v>
      </c>
      <c r="AD873">
        <v>2</v>
      </c>
      <c r="AE873">
        <v>1</v>
      </c>
      <c r="AF873">
        <v>1</v>
      </c>
      <c r="AG873" t="s">
        <v>182</v>
      </c>
      <c r="AH873" t="s">
        <v>182</v>
      </c>
      <c r="AI873" t="s">
        <v>182</v>
      </c>
      <c r="AJ873">
        <v>2</v>
      </c>
      <c r="AK873" t="s">
        <v>182</v>
      </c>
      <c r="AL873" t="s">
        <v>182</v>
      </c>
      <c r="AM873" t="s">
        <v>182</v>
      </c>
      <c r="AN873" t="s">
        <v>182</v>
      </c>
      <c r="AO873" t="b">
        <v>1</v>
      </c>
      <c r="AQ873" s="10">
        <f t="shared" si="26"/>
        <v>76809896.606800005</v>
      </c>
      <c r="AR873" s="10">
        <f t="shared" si="27"/>
        <v>9095908.8087000009</v>
      </c>
    </row>
    <row r="874" spans="1:44" x14ac:dyDescent="0.3">
      <c r="A874">
        <v>873</v>
      </c>
      <c r="B874">
        <v>11</v>
      </c>
      <c r="C874">
        <v>1</v>
      </c>
      <c r="D874">
        <v>31.5</v>
      </c>
      <c r="E874">
        <v>0.5</v>
      </c>
      <c r="F874">
        <v>288759.0098</v>
      </c>
      <c r="G874">
        <v>2019207</v>
      </c>
      <c r="H874">
        <v>24080</v>
      </c>
      <c r="I874">
        <v>1019</v>
      </c>
      <c r="J874" t="s">
        <v>180</v>
      </c>
      <c r="K874" t="s">
        <v>181</v>
      </c>
      <c r="L874" t="s">
        <v>180</v>
      </c>
      <c r="M874">
        <v>126417</v>
      </c>
      <c r="N874">
        <v>1</v>
      </c>
      <c r="O874">
        <v>79</v>
      </c>
      <c r="P874">
        <v>240</v>
      </c>
      <c r="Q874">
        <v>31.5</v>
      </c>
      <c r="R874">
        <v>10</v>
      </c>
      <c r="S874">
        <v>2</v>
      </c>
      <c r="T874" t="s">
        <v>182</v>
      </c>
      <c r="U874" t="s">
        <v>182</v>
      </c>
      <c r="V874" t="s">
        <v>7</v>
      </c>
      <c r="W874" t="s">
        <v>182</v>
      </c>
      <c r="X874">
        <v>3</v>
      </c>
      <c r="Y874" t="s">
        <v>182</v>
      </c>
      <c r="Z874" t="s">
        <v>182</v>
      </c>
      <c r="AA874">
        <v>0.01</v>
      </c>
      <c r="AB874" t="s">
        <v>182</v>
      </c>
      <c r="AC874">
        <v>55</v>
      </c>
      <c r="AD874">
        <v>2</v>
      </c>
      <c r="AE874">
        <v>1</v>
      </c>
      <c r="AF874">
        <v>1</v>
      </c>
      <c r="AG874" t="s">
        <v>182</v>
      </c>
      <c r="AH874" t="s">
        <v>182</v>
      </c>
      <c r="AI874" t="s">
        <v>182</v>
      </c>
      <c r="AJ874">
        <v>2</v>
      </c>
      <c r="AK874" t="s">
        <v>182</v>
      </c>
      <c r="AL874" t="s">
        <v>182</v>
      </c>
      <c r="AM874" t="s">
        <v>182</v>
      </c>
      <c r="AN874" t="s">
        <v>182</v>
      </c>
      <c r="AO874" t="b">
        <v>1</v>
      </c>
      <c r="AQ874" s="10">
        <f t="shared" si="26"/>
        <v>69302162.351999998</v>
      </c>
      <c r="AR874" s="10">
        <f t="shared" si="27"/>
        <v>9095908.8087000009</v>
      </c>
    </row>
    <row r="875" spans="1:44" x14ac:dyDescent="0.3">
      <c r="A875">
        <v>874</v>
      </c>
      <c r="B875">
        <v>11</v>
      </c>
      <c r="C875">
        <v>1</v>
      </c>
      <c r="D875">
        <v>31.5</v>
      </c>
      <c r="E875">
        <v>0.5</v>
      </c>
      <c r="F875">
        <v>288759.0098</v>
      </c>
      <c r="G875">
        <v>2019207</v>
      </c>
      <c r="H875">
        <v>24080</v>
      </c>
      <c r="I875">
        <v>1019</v>
      </c>
      <c r="J875" t="s">
        <v>180</v>
      </c>
      <c r="K875" t="s">
        <v>181</v>
      </c>
      <c r="L875" t="s">
        <v>180</v>
      </c>
      <c r="M875">
        <v>126417</v>
      </c>
      <c r="N875">
        <v>1</v>
      </c>
      <c r="O875">
        <v>97</v>
      </c>
      <c r="P875">
        <v>257</v>
      </c>
      <c r="Q875">
        <v>31.5</v>
      </c>
      <c r="R875">
        <v>10</v>
      </c>
      <c r="S875">
        <v>2</v>
      </c>
      <c r="T875" t="s">
        <v>182</v>
      </c>
      <c r="U875" t="s">
        <v>182</v>
      </c>
      <c r="V875" t="s">
        <v>7</v>
      </c>
      <c r="W875" t="s">
        <v>182</v>
      </c>
      <c r="X875">
        <v>3</v>
      </c>
      <c r="Y875" t="s">
        <v>182</v>
      </c>
      <c r="Z875" t="s">
        <v>182</v>
      </c>
      <c r="AA875">
        <v>0.01</v>
      </c>
      <c r="AB875" t="s">
        <v>182</v>
      </c>
      <c r="AC875">
        <v>55</v>
      </c>
      <c r="AD875">
        <v>2</v>
      </c>
      <c r="AE875">
        <v>1</v>
      </c>
      <c r="AF875">
        <v>1</v>
      </c>
      <c r="AG875" t="s">
        <v>182</v>
      </c>
      <c r="AH875" t="s">
        <v>182</v>
      </c>
      <c r="AI875" t="s">
        <v>182</v>
      </c>
      <c r="AJ875">
        <v>2</v>
      </c>
      <c r="AK875" t="s">
        <v>182</v>
      </c>
      <c r="AL875" t="s">
        <v>182</v>
      </c>
      <c r="AM875" t="s">
        <v>182</v>
      </c>
      <c r="AN875" t="s">
        <v>182</v>
      </c>
      <c r="AO875" t="b">
        <v>1</v>
      </c>
      <c r="AQ875" s="10">
        <f t="shared" si="26"/>
        <v>74211065.518600002</v>
      </c>
      <c r="AR875" s="10">
        <f t="shared" si="27"/>
        <v>9095908.8087000009</v>
      </c>
    </row>
    <row r="876" spans="1:44" x14ac:dyDescent="0.3">
      <c r="A876">
        <v>875</v>
      </c>
      <c r="B876">
        <v>11</v>
      </c>
      <c r="C876">
        <v>1</v>
      </c>
      <c r="D876">
        <v>31.5</v>
      </c>
      <c r="E876">
        <v>0.5</v>
      </c>
      <c r="F876">
        <v>288759.0098</v>
      </c>
      <c r="G876">
        <v>2019207</v>
      </c>
      <c r="H876">
        <v>24080</v>
      </c>
      <c r="I876">
        <v>1019</v>
      </c>
      <c r="J876" t="s">
        <v>180</v>
      </c>
      <c r="K876" t="s">
        <v>181</v>
      </c>
      <c r="L876" t="s">
        <v>180</v>
      </c>
      <c r="M876">
        <v>126417</v>
      </c>
      <c r="N876">
        <v>1</v>
      </c>
      <c r="O876">
        <v>98</v>
      </c>
      <c r="P876">
        <v>244</v>
      </c>
      <c r="Q876">
        <v>31.5</v>
      </c>
      <c r="R876">
        <v>10</v>
      </c>
      <c r="S876">
        <v>2</v>
      </c>
      <c r="T876" t="s">
        <v>182</v>
      </c>
      <c r="U876" t="s">
        <v>182</v>
      </c>
      <c r="V876" t="s">
        <v>7</v>
      </c>
      <c r="W876" t="s">
        <v>182</v>
      </c>
      <c r="X876">
        <v>3</v>
      </c>
      <c r="Y876" t="s">
        <v>182</v>
      </c>
      <c r="Z876" t="s">
        <v>182</v>
      </c>
      <c r="AA876">
        <v>0.01</v>
      </c>
      <c r="AB876" t="s">
        <v>182</v>
      </c>
      <c r="AC876">
        <v>55</v>
      </c>
      <c r="AD876">
        <v>2</v>
      </c>
      <c r="AE876">
        <v>1</v>
      </c>
      <c r="AF876">
        <v>1</v>
      </c>
      <c r="AG876" t="s">
        <v>182</v>
      </c>
      <c r="AH876" t="s">
        <v>182</v>
      </c>
      <c r="AI876" t="s">
        <v>182</v>
      </c>
      <c r="AJ876">
        <v>2</v>
      </c>
      <c r="AK876" t="s">
        <v>182</v>
      </c>
      <c r="AL876" t="s">
        <v>182</v>
      </c>
      <c r="AM876" t="s">
        <v>182</v>
      </c>
      <c r="AN876" t="s">
        <v>182</v>
      </c>
      <c r="AO876" t="b">
        <v>1</v>
      </c>
      <c r="AQ876" s="10">
        <f t="shared" si="26"/>
        <v>70457198.391200006</v>
      </c>
      <c r="AR876" s="10">
        <f t="shared" si="27"/>
        <v>9095908.8087000009</v>
      </c>
    </row>
    <row r="877" spans="1:44" x14ac:dyDescent="0.3">
      <c r="A877">
        <v>876</v>
      </c>
      <c r="B877">
        <v>11</v>
      </c>
      <c r="C877">
        <v>1</v>
      </c>
      <c r="D877">
        <v>31.5</v>
      </c>
      <c r="E877">
        <v>0.5</v>
      </c>
      <c r="F877">
        <v>288759.0098</v>
      </c>
      <c r="G877">
        <v>2019207</v>
      </c>
      <c r="H877">
        <v>24081</v>
      </c>
      <c r="I877">
        <v>1019</v>
      </c>
      <c r="J877" t="s">
        <v>180</v>
      </c>
      <c r="K877" t="s">
        <v>181</v>
      </c>
      <c r="L877" t="s">
        <v>180</v>
      </c>
      <c r="M877">
        <v>126417</v>
      </c>
      <c r="N877">
        <v>1</v>
      </c>
      <c r="O877">
        <v>3</v>
      </c>
      <c r="P877">
        <v>252</v>
      </c>
      <c r="Q877">
        <v>31.5</v>
      </c>
      <c r="R877">
        <v>7</v>
      </c>
      <c r="S877">
        <v>2</v>
      </c>
      <c r="T877" t="s">
        <v>182</v>
      </c>
      <c r="U877" t="s">
        <v>182</v>
      </c>
      <c r="V877" t="s">
        <v>7</v>
      </c>
      <c r="W877" t="s">
        <v>182</v>
      </c>
      <c r="X877">
        <v>2</v>
      </c>
      <c r="Y877" t="s">
        <v>182</v>
      </c>
      <c r="Z877" t="s">
        <v>182</v>
      </c>
      <c r="AA877" t="s">
        <v>182</v>
      </c>
      <c r="AB877" t="s">
        <v>182</v>
      </c>
      <c r="AC877">
        <v>56</v>
      </c>
      <c r="AD877">
        <v>2</v>
      </c>
      <c r="AE877">
        <v>1</v>
      </c>
      <c r="AF877">
        <v>3</v>
      </c>
      <c r="AG877" t="s">
        <v>182</v>
      </c>
      <c r="AH877" t="s">
        <v>182</v>
      </c>
      <c r="AI877" t="s">
        <v>182</v>
      </c>
      <c r="AJ877">
        <v>1</v>
      </c>
      <c r="AK877" t="s">
        <v>182</v>
      </c>
      <c r="AL877" t="s">
        <v>182</v>
      </c>
      <c r="AM877" t="s">
        <v>182</v>
      </c>
      <c r="AN877" t="s">
        <v>182</v>
      </c>
      <c r="AO877" t="b">
        <v>1</v>
      </c>
      <c r="AQ877" s="10">
        <f t="shared" si="26"/>
        <v>72767270.469600007</v>
      </c>
      <c r="AR877" s="10">
        <f t="shared" si="27"/>
        <v>9095908.8087000009</v>
      </c>
    </row>
    <row r="878" spans="1:44" x14ac:dyDescent="0.3">
      <c r="A878">
        <v>877</v>
      </c>
      <c r="B878">
        <v>11</v>
      </c>
      <c r="C878">
        <v>1</v>
      </c>
      <c r="D878">
        <v>31.5</v>
      </c>
      <c r="E878">
        <v>0.5</v>
      </c>
      <c r="F878">
        <v>288759.0098</v>
      </c>
      <c r="G878">
        <v>2019207</v>
      </c>
      <c r="H878">
        <v>24081</v>
      </c>
      <c r="I878">
        <v>1019</v>
      </c>
      <c r="J878" t="s">
        <v>180</v>
      </c>
      <c r="K878" t="s">
        <v>181</v>
      </c>
      <c r="L878" t="s">
        <v>180</v>
      </c>
      <c r="M878">
        <v>126417</v>
      </c>
      <c r="N878">
        <v>1</v>
      </c>
      <c r="O878">
        <v>17</v>
      </c>
      <c r="P878">
        <v>244</v>
      </c>
      <c r="Q878">
        <v>31.5</v>
      </c>
      <c r="R878">
        <v>13</v>
      </c>
      <c r="S878">
        <v>1</v>
      </c>
      <c r="T878" t="s">
        <v>182</v>
      </c>
      <c r="U878" t="s">
        <v>182</v>
      </c>
      <c r="V878" t="s">
        <v>7</v>
      </c>
      <c r="W878" t="s">
        <v>182</v>
      </c>
      <c r="X878">
        <v>1</v>
      </c>
      <c r="Y878" t="s">
        <v>182</v>
      </c>
      <c r="Z878" t="s">
        <v>182</v>
      </c>
      <c r="AA878">
        <v>7.0000000000000001E-3</v>
      </c>
      <c r="AB878" t="s">
        <v>182</v>
      </c>
      <c r="AC878">
        <v>56</v>
      </c>
      <c r="AD878">
        <v>2</v>
      </c>
      <c r="AE878">
        <v>1</v>
      </c>
      <c r="AF878">
        <v>2</v>
      </c>
      <c r="AG878" t="s">
        <v>182</v>
      </c>
      <c r="AH878" t="s">
        <v>182</v>
      </c>
      <c r="AI878" t="s">
        <v>182</v>
      </c>
      <c r="AJ878">
        <v>2</v>
      </c>
      <c r="AK878" t="s">
        <v>182</v>
      </c>
      <c r="AL878" t="s">
        <v>182</v>
      </c>
      <c r="AM878" t="s">
        <v>182</v>
      </c>
      <c r="AN878" t="s">
        <v>182</v>
      </c>
      <c r="AO878" t="b">
        <v>1</v>
      </c>
      <c r="AQ878" s="10">
        <f t="shared" si="26"/>
        <v>70457198.391200006</v>
      </c>
      <c r="AR878" s="10">
        <f t="shared" si="27"/>
        <v>9095908.8087000009</v>
      </c>
    </row>
    <row r="879" spans="1:44" x14ac:dyDescent="0.3">
      <c r="A879">
        <v>878</v>
      </c>
      <c r="B879">
        <v>11</v>
      </c>
      <c r="C879">
        <v>1</v>
      </c>
      <c r="D879">
        <v>31.5</v>
      </c>
      <c r="E879">
        <v>0.5</v>
      </c>
      <c r="F879">
        <v>288759.0098</v>
      </c>
      <c r="G879">
        <v>2019207</v>
      </c>
      <c r="H879">
        <v>24081</v>
      </c>
      <c r="I879">
        <v>1019</v>
      </c>
      <c r="J879" t="s">
        <v>180</v>
      </c>
      <c r="K879" t="s">
        <v>181</v>
      </c>
      <c r="L879" t="s">
        <v>180</v>
      </c>
      <c r="M879">
        <v>126417</v>
      </c>
      <c r="N879">
        <v>1</v>
      </c>
      <c r="O879">
        <v>24</v>
      </c>
      <c r="P879">
        <v>251</v>
      </c>
      <c r="Q879">
        <v>31.5</v>
      </c>
      <c r="R879">
        <v>5</v>
      </c>
      <c r="S879">
        <v>1</v>
      </c>
      <c r="T879" t="s">
        <v>182</v>
      </c>
      <c r="U879" t="s">
        <v>182</v>
      </c>
      <c r="V879" t="s">
        <v>7</v>
      </c>
      <c r="W879" t="s">
        <v>182</v>
      </c>
      <c r="X879">
        <v>3</v>
      </c>
      <c r="Y879" t="s">
        <v>182</v>
      </c>
      <c r="Z879" t="s">
        <v>182</v>
      </c>
      <c r="AA879" t="s">
        <v>182</v>
      </c>
      <c r="AB879" t="s">
        <v>182</v>
      </c>
      <c r="AC879">
        <v>58</v>
      </c>
      <c r="AD879">
        <v>2</v>
      </c>
      <c r="AE879">
        <v>1</v>
      </c>
      <c r="AF879">
        <v>2</v>
      </c>
      <c r="AG879" t="s">
        <v>182</v>
      </c>
      <c r="AH879" t="s">
        <v>182</v>
      </c>
      <c r="AI879" t="s">
        <v>182</v>
      </c>
      <c r="AJ879">
        <v>1</v>
      </c>
      <c r="AK879" t="s">
        <v>182</v>
      </c>
      <c r="AL879" t="s">
        <v>182</v>
      </c>
      <c r="AM879" t="s">
        <v>182</v>
      </c>
      <c r="AN879" t="s">
        <v>182</v>
      </c>
      <c r="AO879" t="b">
        <v>1</v>
      </c>
      <c r="AQ879" s="10">
        <f t="shared" si="26"/>
        <v>72478511.459800005</v>
      </c>
      <c r="AR879" s="10">
        <f t="shared" si="27"/>
        <v>9095908.8087000009</v>
      </c>
    </row>
    <row r="880" spans="1:44" x14ac:dyDescent="0.3">
      <c r="A880">
        <v>879</v>
      </c>
      <c r="B880">
        <v>11</v>
      </c>
      <c r="C880">
        <v>1</v>
      </c>
      <c r="D880">
        <v>31.5</v>
      </c>
      <c r="E880">
        <v>0.5</v>
      </c>
      <c r="F880">
        <v>288759.0098</v>
      </c>
      <c r="G880">
        <v>2019207</v>
      </c>
      <c r="H880">
        <v>24081</v>
      </c>
      <c r="I880">
        <v>1019</v>
      </c>
      <c r="J880" t="s">
        <v>180</v>
      </c>
      <c r="K880" t="s">
        <v>181</v>
      </c>
      <c r="L880" t="s">
        <v>180</v>
      </c>
      <c r="M880">
        <v>126417</v>
      </c>
      <c r="N880">
        <v>1</v>
      </c>
      <c r="O880">
        <v>36</v>
      </c>
      <c r="P880">
        <v>238</v>
      </c>
      <c r="Q880">
        <v>31.5</v>
      </c>
      <c r="R880">
        <v>9</v>
      </c>
      <c r="S880">
        <v>1</v>
      </c>
      <c r="T880" t="s">
        <v>182</v>
      </c>
      <c r="U880" t="s">
        <v>182</v>
      </c>
      <c r="V880" t="s">
        <v>7</v>
      </c>
      <c r="W880" t="s">
        <v>182</v>
      </c>
      <c r="X880">
        <v>3</v>
      </c>
      <c r="Y880" t="s">
        <v>182</v>
      </c>
      <c r="Z880" t="s">
        <v>182</v>
      </c>
      <c r="AA880" t="s">
        <v>182</v>
      </c>
      <c r="AB880" t="s">
        <v>182</v>
      </c>
      <c r="AC880">
        <v>56</v>
      </c>
      <c r="AD880">
        <v>2</v>
      </c>
      <c r="AE880">
        <v>1</v>
      </c>
      <c r="AF880">
        <v>3</v>
      </c>
      <c r="AG880" t="s">
        <v>182</v>
      </c>
      <c r="AH880" t="s">
        <v>182</v>
      </c>
      <c r="AI880" t="s">
        <v>182</v>
      </c>
      <c r="AJ880">
        <v>1</v>
      </c>
      <c r="AK880" t="s">
        <v>182</v>
      </c>
      <c r="AL880" t="s">
        <v>182</v>
      </c>
      <c r="AM880" t="s">
        <v>182</v>
      </c>
      <c r="AN880" t="s">
        <v>182</v>
      </c>
      <c r="AO880" t="b">
        <v>1</v>
      </c>
      <c r="AQ880" s="10">
        <f t="shared" si="26"/>
        <v>68724644.332399994</v>
      </c>
      <c r="AR880" s="10">
        <f t="shared" si="27"/>
        <v>9095908.8087000009</v>
      </c>
    </row>
    <row r="881" spans="1:44" x14ac:dyDescent="0.3">
      <c r="A881">
        <v>880</v>
      </c>
      <c r="B881">
        <v>11</v>
      </c>
      <c r="C881">
        <v>1</v>
      </c>
      <c r="D881">
        <v>32</v>
      </c>
      <c r="E881">
        <v>0.5</v>
      </c>
      <c r="F881">
        <v>254870.8118</v>
      </c>
      <c r="G881">
        <v>2019207</v>
      </c>
      <c r="H881">
        <v>24066</v>
      </c>
      <c r="I881">
        <v>1019</v>
      </c>
      <c r="J881" t="s">
        <v>180</v>
      </c>
      <c r="K881" t="s">
        <v>181</v>
      </c>
      <c r="L881" t="s">
        <v>180</v>
      </c>
      <c r="M881">
        <v>126417</v>
      </c>
      <c r="N881">
        <v>1</v>
      </c>
      <c r="O881">
        <v>2</v>
      </c>
      <c r="P881">
        <v>271</v>
      </c>
      <c r="Q881">
        <v>32</v>
      </c>
      <c r="R881">
        <v>8</v>
      </c>
      <c r="S881">
        <v>1</v>
      </c>
      <c r="T881" t="s">
        <v>182</v>
      </c>
      <c r="U881" t="s">
        <v>182</v>
      </c>
      <c r="V881" t="s">
        <v>7</v>
      </c>
      <c r="W881" t="s">
        <v>182</v>
      </c>
      <c r="X881">
        <v>2</v>
      </c>
      <c r="Y881" t="s">
        <v>182</v>
      </c>
      <c r="Z881" t="s">
        <v>182</v>
      </c>
      <c r="AA881" t="s">
        <v>182</v>
      </c>
      <c r="AB881" t="s">
        <v>182</v>
      </c>
      <c r="AC881">
        <v>57</v>
      </c>
      <c r="AD881">
        <v>2</v>
      </c>
      <c r="AE881">
        <v>1</v>
      </c>
      <c r="AF881">
        <v>3</v>
      </c>
      <c r="AG881" t="s">
        <v>182</v>
      </c>
      <c r="AH881" t="s">
        <v>182</v>
      </c>
      <c r="AI881" t="s">
        <v>182</v>
      </c>
      <c r="AJ881">
        <v>1</v>
      </c>
      <c r="AK881" t="s">
        <v>182</v>
      </c>
      <c r="AL881" t="s">
        <v>182</v>
      </c>
      <c r="AM881" t="s">
        <v>182</v>
      </c>
      <c r="AN881" t="s">
        <v>182</v>
      </c>
      <c r="AO881" t="b">
        <v>1</v>
      </c>
      <c r="AQ881" s="10">
        <f t="shared" si="26"/>
        <v>69069989.997799993</v>
      </c>
      <c r="AR881" s="10">
        <f t="shared" si="27"/>
        <v>8155865.9775999999</v>
      </c>
    </row>
    <row r="882" spans="1:44" x14ac:dyDescent="0.3">
      <c r="A882">
        <v>881</v>
      </c>
      <c r="B882">
        <v>11</v>
      </c>
      <c r="C882">
        <v>1</v>
      </c>
      <c r="D882">
        <v>32</v>
      </c>
      <c r="E882">
        <v>0.5</v>
      </c>
      <c r="F882">
        <v>254870.8118</v>
      </c>
      <c r="G882">
        <v>2019207</v>
      </c>
      <c r="H882">
        <v>24070</v>
      </c>
      <c r="I882">
        <v>1019</v>
      </c>
      <c r="J882" t="s">
        <v>180</v>
      </c>
      <c r="K882" t="s">
        <v>181</v>
      </c>
      <c r="L882" t="s">
        <v>180</v>
      </c>
      <c r="M882">
        <v>126417</v>
      </c>
      <c r="N882">
        <v>1</v>
      </c>
      <c r="O882">
        <v>11</v>
      </c>
      <c r="P882">
        <v>269</v>
      </c>
      <c r="Q882">
        <v>32</v>
      </c>
      <c r="R882">
        <v>5</v>
      </c>
      <c r="S882">
        <v>1</v>
      </c>
      <c r="T882" t="s">
        <v>182</v>
      </c>
      <c r="U882" t="s">
        <v>182</v>
      </c>
      <c r="V882" t="s">
        <v>7</v>
      </c>
      <c r="W882" t="s">
        <v>182</v>
      </c>
      <c r="X882">
        <v>3</v>
      </c>
      <c r="Y882" t="s">
        <v>182</v>
      </c>
      <c r="Z882" t="s">
        <v>182</v>
      </c>
      <c r="AA882" t="s">
        <v>182</v>
      </c>
      <c r="AB882" t="s">
        <v>182</v>
      </c>
      <c r="AC882">
        <v>58</v>
      </c>
      <c r="AD882">
        <v>2</v>
      </c>
      <c r="AE882">
        <v>1</v>
      </c>
      <c r="AF882">
        <v>2</v>
      </c>
      <c r="AG882" t="s">
        <v>182</v>
      </c>
      <c r="AH882" t="s">
        <v>182</v>
      </c>
      <c r="AI882" t="s">
        <v>182</v>
      </c>
      <c r="AJ882">
        <v>1</v>
      </c>
      <c r="AK882" t="s">
        <v>182</v>
      </c>
      <c r="AL882" t="s">
        <v>182</v>
      </c>
      <c r="AM882" t="s">
        <v>182</v>
      </c>
      <c r="AN882" t="s">
        <v>182</v>
      </c>
      <c r="AO882" t="b">
        <v>1</v>
      </c>
      <c r="AQ882" s="10">
        <f t="shared" si="26"/>
        <v>68560248.374200001</v>
      </c>
      <c r="AR882" s="10">
        <f t="shared" si="27"/>
        <v>8155865.9775999999</v>
      </c>
    </row>
    <row r="883" spans="1:44" x14ac:dyDescent="0.3">
      <c r="A883">
        <v>882</v>
      </c>
      <c r="B883">
        <v>11</v>
      </c>
      <c r="C883">
        <v>1</v>
      </c>
      <c r="D883">
        <v>32</v>
      </c>
      <c r="E883">
        <v>0.5</v>
      </c>
      <c r="F883">
        <v>254870.8118</v>
      </c>
      <c r="G883">
        <v>2019207</v>
      </c>
      <c r="H883">
        <v>24081</v>
      </c>
      <c r="I883">
        <v>1019</v>
      </c>
      <c r="J883" t="s">
        <v>180</v>
      </c>
      <c r="K883" t="s">
        <v>181</v>
      </c>
      <c r="L883" t="s">
        <v>180</v>
      </c>
      <c r="M883">
        <v>126417</v>
      </c>
      <c r="N883">
        <v>1</v>
      </c>
      <c r="O883">
        <v>41</v>
      </c>
      <c r="P883">
        <v>306</v>
      </c>
      <c r="Q883">
        <v>32</v>
      </c>
      <c r="R883">
        <v>8</v>
      </c>
      <c r="S883">
        <v>1</v>
      </c>
      <c r="T883" t="s">
        <v>182</v>
      </c>
      <c r="U883" t="s">
        <v>182</v>
      </c>
      <c r="V883" t="s">
        <v>7</v>
      </c>
      <c r="W883" t="s">
        <v>182</v>
      </c>
      <c r="X883">
        <v>2</v>
      </c>
      <c r="Y883" t="s">
        <v>182</v>
      </c>
      <c r="Z883" t="s">
        <v>182</v>
      </c>
      <c r="AA883">
        <v>0.02</v>
      </c>
      <c r="AB883" t="s">
        <v>182</v>
      </c>
      <c r="AC883">
        <v>56</v>
      </c>
      <c r="AD883">
        <v>2</v>
      </c>
      <c r="AE883">
        <v>1</v>
      </c>
      <c r="AF883">
        <v>3</v>
      </c>
      <c r="AG883" t="s">
        <v>182</v>
      </c>
      <c r="AH883" t="s">
        <v>182</v>
      </c>
      <c r="AI883" t="s">
        <v>182</v>
      </c>
      <c r="AJ883">
        <v>1</v>
      </c>
      <c r="AK883" t="s">
        <v>182</v>
      </c>
      <c r="AL883" t="s">
        <v>182</v>
      </c>
      <c r="AM883" t="s">
        <v>182</v>
      </c>
      <c r="AN883" t="s">
        <v>182</v>
      </c>
      <c r="AO883" t="b">
        <v>1</v>
      </c>
      <c r="AQ883" s="10">
        <f t="shared" si="26"/>
        <v>77990468.410799995</v>
      </c>
      <c r="AR883" s="10">
        <f t="shared" si="27"/>
        <v>8155865.9775999999</v>
      </c>
    </row>
    <row r="884" spans="1:44" x14ac:dyDescent="0.3">
      <c r="A884">
        <v>883</v>
      </c>
      <c r="B884">
        <v>11</v>
      </c>
      <c r="C884">
        <v>1</v>
      </c>
      <c r="D884">
        <v>32.5</v>
      </c>
      <c r="E884">
        <v>0.5</v>
      </c>
      <c r="F884">
        <v>270579.66989999998</v>
      </c>
      <c r="G884">
        <v>2019207</v>
      </c>
      <c r="H884">
        <v>24080</v>
      </c>
      <c r="I884">
        <v>1019</v>
      </c>
      <c r="J884" t="s">
        <v>180</v>
      </c>
      <c r="K884" t="s">
        <v>181</v>
      </c>
      <c r="L884" t="s">
        <v>180</v>
      </c>
      <c r="M884">
        <v>126417</v>
      </c>
      <c r="N884">
        <v>1</v>
      </c>
      <c r="O884">
        <v>29</v>
      </c>
      <c r="P884">
        <v>281</v>
      </c>
      <c r="Q884">
        <v>32.5</v>
      </c>
      <c r="R884">
        <v>10</v>
      </c>
      <c r="S884">
        <v>1</v>
      </c>
      <c r="T884" t="s">
        <v>182</v>
      </c>
      <c r="U884" t="s">
        <v>182</v>
      </c>
      <c r="V884" t="s">
        <v>7</v>
      </c>
      <c r="W884" t="s">
        <v>182</v>
      </c>
      <c r="X884">
        <v>2</v>
      </c>
      <c r="Y884" t="s">
        <v>182</v>
      </c>
      <c r="Z884" t="s">
        <v>182</v>
      </c>
      <c r="AA884">
        <v>4.0000000000000001E-3</v>
      </c>
      <c r="AB884" t="s">
        <v>182</v>
      </c>
      <c r="AC884">
        <v>57</v>
      </c>
      <c r="AD884">
        <v>2</v>
      </c>
      <c r="AE884">
        <v>1</v>
      </c>
      <c r="AF884">
        <v>1</v>
      </c>
      <c r="AG884" t="s">
        <v>182</v>
      </c>
      <c r="AH884" t="s">
        <v>182</v>
      </c>
      <c r="AI884" t="s">
        <v>182</v>
      </c>
      <c r="AJ884">
        <v>2</v>
      </c>
      <c r="AK884" t="s">
        <v>182</v>
      </c>
      <c r="AL884" t="s">
        <v>182</v>
      </c>
      <c r="AM884" t="s">
        <v>182</v>
      </c>
      <c r="AN884" t="s">
        <v>182</v>
      </c>
      <c r="AO884" t="b">
        <v>1</v>
      </c>
      <c r="AQ884" s="10">
        <f t="shared" si="26"/>
        <v>76032887.241899997</v>
      </c>
      <c r="AR884" s="10">
        <f t="shared" si="27"/>
        <v>8793839.2717499994</v>
      </c>
    </row>
    <row r="885" spans="1:44" x14ac:dyDescent="0.3">
      <c r="A885">
        <v>884</v>
      </c>
      <c r="B885">
        <v>11</v>
      </c>
      <c r="C885">
        <v>1</v>
      </c>
      <c r="D885">
        <v>36.5</v>
      </c>
      <c r="E885">
        <v>0.5</v>
      </c>
      <c r="F885">
        <v>157435.18830000001</v>
      </c>
      <c r="G885">
        <v>2019207</v>
      </c>
      <c r="H885">
        <v>24081</v>
      </c>
      <c r="I885">
        <v>1019</v>
      </c>
      <c r="J885" t="s">
        <v>180</v>
      </c>
      <c r="K885" t="s">
        <v>181</v>
      </c>
      <c r="L885" t="s">
        <v>180</v>
      </c>
      <c r="M885">
        <v>126417</v>
      </c>
      <c r="N885">
        <v>1</v>
      </c>
      <c r="O885">
        <v>22</v>
      </c>
      <c r="P885">
        <v>391</v>
      </c>
      <c r="Q885">
        <v>36.5</v>
      </c>
      <c r="R885">
        <v>9</v>
      </c>
      <c r="S885">
        <v>2</v>
      </c>
      <c r="T885" t="s">
        <v>182</v>
      </c>
      <c r="U885" t="s">
        <v>182</v>
      </c>
      <c r="V885" t="s">
        <v>7</v>
      </c>
      <c r="W885" t="s">
        <v>182</v>
      </c>
      <c r="X885">
        <v>1</v>
      </c>
      <c r="Y885" t="s">
        <v>182</v>
      </c>
      <c r="Z885" t="s">
        <v>182</v>
      </c>
      <c r="AA885">
        <v>7.3999999999999996E-2</v>
      </c>
      <c r="AB885" t="s">
        <v>182</v>
      </c>
      <c r="AC885">
        <v>57</v>
      </c>
      <c r="AD885">
        <v>2</v>
      </c>
      <c r="AE885">
        <v>1</v>
      </c>
      <c r="AF885">
        <v>2</v>
      </c>
      <c r="AG885" t="s">
        <v>182</v>
      </c>
      <c r="AH885" t="s">
        <v>182</v>
      </c>
      <c r="AI885" t="s">
        <v>182</v>
      </c>
      <c r="AJ885">
        <v>2</v>
      </c>
      <c r="AK885" t="s">
        <v>182</v>
      </c>
      <c r="AL885" t="s">
        <v>182</v>
      </c>
      <c r="AM885" t="s">
        <v>182</v>
      </c>
      <c r="AN885" t="s">
        <v>182</v>
      </c>
      <c r="AO885" t="b">
        <v>1</v>
      </c>
      <c r="AQ885" s="10">
        <f t="shared" si="26"/>
        <v>61557158.625300005</v>
      </c>
      <c r="AR885" s="10">
        <f t="shared" si="27"/>
        <v>5746384.3729500007</v>
      </c>
    </row>
    <row r="886" spans="1:44" x14ac:dyDescent="0.3">
      <c r="A886">
        <v>885</v>
      </c>
      <c r="B886">
        <v>141</v>
      </c>
      <c r="C886">
        <v>1</v>
      </c>
      <c r="D886">
        <v>12</v>
      </c>
      <c r="E886">
        <v>0.5</v>
      </c>
      <c r="F886">
        <v>1864084.8603000001</v>
      </c>
      <c r="G886">
        <v>2019207</v>
      </c>
      <c r="H886">
        <v>24007</v>
      </c>
      <c r="I886">
        <v>1019</v>
      </c>
      <c r="J886" t="s">
        <v>180</v>
      </c>
      <c r="K886" t="s">
        <v>181</v>
      </c>
      <c r="L886" t="s">
        <v>180</v>
      </c>
      <c r="M886">
        <v>126417</v>
      </c>
      <c r="N886">
        <v>1</v>
      </c>
      <c r="O886">
        <v>28</v>
      </c>
      <c r="P886">
        <v>13</v>
      </c>
      <c r="Q886">
        <v>12</v>
      </c>
      <c r="R886">
        <v>1</v>
      </c>
      <c r="S886" t="s">
        <v>182</v>
      </c>
      <c r="T886" t="s">
        <v>182</v>
      </c>
      <c r="U886" t="s">
        <v>182</v>
      </c>
      <c r="V886" t="s">
        <v>0</v>
      </c>
      <c r="W886" t="s">
        <v>182</v>
      </c>
      <c r="X886">
        <v>2</v>
      </c>
      <c r="Y886" t="s">
        <v>182</v>
      </c>
      <c r="Z886" t="s">
        <v>182</v>
      </c>
      <c r="AA886" t="s">
        <v>182</v>
      </c>
      <c r="AB886" t="s">
        <v>182</v>
      </c>
      <c r="AC886">
        <v>57</v>
      </c>
      <c r="AD886">
        <v>2</v>
      </c>
      <c r="AE886">
        <v>1</v>
      </c>
      <c r="AF886">
        <v>2</v>
      </c>
      <c r="AG886" t="s">
        <v>182</v>
      </c>
      <c r="AH886" t="s">
        <v>182</v>
      </c>
      <c r="AI886" t="s">
        <v>182</v>
      </c>
      <c r="AJ886">
        <v>1</v>
      </c>
      <c r="AK886" t="s">
        <v>182</v>
      </c>
      <c r="AL886" t="s">
        <v>182</v>
      </c>
      <c r="AM886" t="s">
        <v>182</v>
      </c>
      <c r="AN886" t="s">
        <v>182</v>
      </c>
      <c r="AO886" t="b">
        <v>1</v>
      </c>
      <c r="AQ886" s="10">
        <f t="shared" si="26"/>
        <v>24233103.183900002</v>
      </c>
      <c r="AR886" s="10">
        <f t="shared" si="27"/>
        <v>22369018.323600002</v>
      </c>
    </row>
    <row r="887" spans="1:44" x14ac:dyDescent="0.3">
      <c r="A887">
        <v>886</v>
      </c>
      <c r="B887">
        <v>141</v>
      </c>
      <c r="C887">
        <v>1</v>
      </c>
      <c r="D887">
        <v>12</v>
      </c>
      <c r="E887">
        <v>0.5</v>
      </c>
      <c r="F887">
        <v>1864084.8603000001</v>
      </c>
      <c r="G887">
        <v>2019207</v>
      </c>
      <c r="H887">
        <v>24007</v>
      </c>
      <c r="I887">
        <v>1019</v>
      </c>
      <c r="J887" t="s">
        <v>180</v>
      </c>
      <c r="K887" t="s">
        <v>181</v>
      </c>
      <c r="L887" t="s">
        <v>180</v>
      </c>
      <c r="M887">
        <v>126417</v>
      </c>
      <c r="N887">
        <v>1</v>
      </c>
      <c r="O887">
        <v>30</v>
      </c>
      <c r="P887">
        <v>15</v>
      </c>
      <c r="Q887">
        <v>12</v>
      </c>
      <c r="R887">
        <v>1</v>
      </c>
      <c r="S887">
        <v>1</v>
      </c>
      <c r="T887" t="s">
        <v>182</v>
      </c>
      <c r="U887" t="s">
        <v>182</v>
      </c>
      <c r="V887" t="s">
        <v>0</v>
      </c>
      <c r="W887" t="s">
        <v>182</v>
      </c>
      <c r="X887">
        <v>2</v>
      </c>
      <c r="Y887" t="s">
        <v>182</v>
      </c>
      <c r="Z887" t="s">
        <v>182</v>
      </c>
      <c r="AA887" t="s">
        <v>182</v>
      </c>
      <c r="AB887" t="s">
        <v>182</v>
      </c>
      <c r="AC887" t="s">
        <v>182</v>
      </c>
      <c r="AD887">
        <v>2</v>
      </c>
      <c r="AE887">
        <v>1</v>
      </c>
      <c r="AF887">
        <v>3</v>
      </c>
      <c r="AG887" t="s">
        <v>182</v>
      </c>
      <c r="AH887" t="s">
        <v>182</v>
      </c>
      <c r="AI887" t="s">
        <v>182</v>
      </c>
      <c r="AJ887">
        <v>1</v>
      </c>
      <c r="AK887" t="s">
        <v>182</v>
      </c>
      <c r="AL887" t="s">
        <v>182</v>
      </c>
      <c r="AM887" t="s">
        <v>182</v>
      </c>
      <c r="AN887" t="s">
        <v>182</v>
      </c>
      <c r="AO887" t="b">
        <v>1</v>
      </c>
      <c r="AQ887" s="10">
        <f t="shared" si="26"/>
        <v>27961272.9045</v>
      </c>
      <c r="AR887" s="10">
        <f t="shared" si="27"/>
        <v>22369018.323600002</v>
      </c>
    </row>
    <row r="888" spans="1:44" x14ac:dyDescent="0.3">
      <c r="A888">
        <v>887</v>
      </c>
      <c r="B888">
        <v>141</v>
      </c>
      <c r="C888">
        <v>1</v>
      </c>
      <c r="D888">
        <v>12</v>
      </c>
      <c r="E888">
        <v>0.5</v>
      </c>
      <c r="F888">
        <v>1864084.8603000001</v>
      </c>
      <c r="G888">
        <v>2019207</v>
      </c>
      <c r="H888">
        <v>24007</v>
      </c>
      <c r="I888">
        <v>1019</v>
      </c>
      <c r="J888" t="s">
        <v>180</v>
      </c>
      <c r="K888" t="s">
        <v>181</v>
      </c>
      <c r="L888" t="s">
        <v>180</v>
      </c>
      <c r="M888">
        <v>126417</v>
      </c>
      <c r="N888">
        <v>1</v>
      </c>
      <c r="O888">
        <v>40</v>
      </c>
      <c r="P888">
        <v>13</v>
      </c>
      <c r="Q888">
        <v>12</v>
      </c>
      <c r="R888">
        <v>1</v>
      </c>
      <c r="S888">
        <v>2</v>
      </c>
      <c r="T888" t="s">
        <v>182</v>
      </c>
      <c r="U888" t="s">
        <v>182</v>
      </c>
      <c r="V888" t="s">
        <v>0</v>
      </c>
      <c r="W888" t="s">
        <v>182</v>
      </c>
      <c r="X888">
        <v>2</v>
      </c>
      <c r="Y888" t="s">
        <v>182</v>
      </c>
      <c r="Z888" t="s">
        <v>182</v>
      </c>
      <c r="AA888" t="s">
        <v>182</v>
      </c>
      <c r="AB888" t="s">
        <v>182</v>
      </c>
      <c r="AC888" t="s">
        <v>182</v>
      </c>
      <c r="AD888">
        <v>2</v>
      </c>
      <c r="AE888">
        <v>1</v>
      </c>
      <c r="AF888">
        <v>2</v>
      </c>
      <c r="AG888" t="s">
        <v>182</v>
      </c>
      <c r="AH888" t="s">
        <v>182</v>
      </c>
      <c r="AI888" t="s">
        <v>182</v>
      </c>
      <c r="AJ888">
        <v>1</v>
      </c>
      <c r="AK888" t="s">
        <v>182</v>
      </c>
      <c r="AL888" t="s">
        <v>182</v>
      </c>
      <c r="AM888" t="s">
        <v>182</v>
      </c>
      <c r="AN888" t="s">
        <v>182</v>
      </c>
      <c r="AO888" t="b">
        <v>1</v>
      </c>
      <c r="AQ888" s="10">
        <f t="shared" si="26"/>
        <v>24233103.183900002</v>
      </c>
      <c r="AR888" s="10">
        <f t="shared" si="27"/>
        <v>22369018.323600002</v>
      </c>
    </row>
    <row r="889" spans="1:44" x14ac:dyDescent="0.3">
      <c r="A889">
        <v>888</v>
      </c>
      <c r="B889">
        <v>141</v>
      </c>
      <c r="C889">
        <v>1</v>
      </c>
      <c r="D889">
        <v>12</v>
      </c>
      <c r="E889">
        <v>0.5</v>
      </c>
      <c r="F889">
        <v>1864084.8603000001</v>
      </c>
      <c r="G889">
        <v>2019207</v>
      </c>
      <c r="H889">
        <v>24007</v>
      </c>
      <c r="I889">
        <v>1019</v>
      </c>
      <c r="J889" t="s">
        <v>180</v>
      </c>
      <c r="K889" t="s">
        <v>181</v>
      </c>
      <c r="L889" t="s">
        <v>180</v>
      </c>
      <c r="M889">
        <v>126417</v>
      </c>
      <c r="N889">
        <v>1</v>
      </c>
      <c r="O889">
        <v>65</v>
      </c>
      <c r="P889">
        <v>13</v>
      </c>
      <c r="Q889">
        <v>12</v>
      </c>
      <c r="R889">
        <v>1</v>
      </c>
      <c r="S889">
        <v>1</v>
      </c>
      <c r="T889" t="s">
        <v>182</v>
      </c>
      <c r="U889" t="s">
        <v>182</v>
      </c>
      <c r="V889" t="s">
        <v>0</v>
      </c>
      <c r="W889" t="s">
        <v>182</v>
      </c>
      <c r="X889">
        <v>2</v>
      </c>
      <c r="Y889" t="s">
        <v>182</v>
      </c>
      <c r="Z889" t="s">
        <v>182</v>
      </c>
      <c r="AA889" t="s">
        <v>182</v>
      </c>
      <c r="AB889" t="s">
        <v>182</v>
      </c>
      <c r="AC889" t="s">
        <v>182</v>
      </c>
      <c r="AD889">
        <v>2</v>
      </c>
      <c r="AE889">
        <v>1</v>
      </c>
      <c r="AF889">
        <v>3</v>
      </c>
      <c r="AG889" t="s">
        <v>182</v>
      </c>
      <c r="AH889" t="s">
        <v>182</v>
      </c>
      <c r="AI889" t="s">
        <v>182</v>
      </c>
      <c r="AJ889">
        <v>1</v>
      </c>
      <c r="AK889" t="s">
        <v>182</v>
      </c>
      <c r="AL889" t="s">
        <v>182</v>
      </c>
      <c r="AM889" t="s">
        <v>182</v>
      </c>
      <c r="AN889" t="s">
        <v>182</v>
      </c>
      <c r="AO889" t="b">
        <v>1</v>
      </c>
      <c r="AQ889" s="10">
        <f t="shared" si="26"/>
        <v>24233103.183900002</v>
      </c>
      <c r="AR889" s="10">
        <f t="shared" si="27"/>
        <v>22369018.323600002</v>
      </c>
    </row>
    <row r="890" spans="1:44" x14ac:dyDescent="0.3">
      <c r="A890">
        <v>889</v>
      </c>
      <c r="B890">
        <v>141</v>
      </c>
      <c r="C890">
        <v>1</v>
      </c>
      <c r="D890">
        <v>12</v>
      </c>
      <c r="E890">
        <v>0.5</v>
      </c>
      <c r="F890">
        <v>1864084.8603000001</v>
      </c>
      <c r="G890">
        <v>2019207</v>
      </c>
      <c r="H890">
        <v>24007</v>
      </c>
      <c r="I890">
        <v>1019</v>
      </c>
      <c r="J890" t="s">
        <v>180</v>
      </c>
      <c r="K890" t="s">
        <v>181</v>
      </c>
      <c r="L890" t="s">
        <v>180</v>
      </c>
      <c r="M890">
        <v>126417</v>
      </c>
      <c r="N890">
        <v>1</v>
      </c>
      <c r="O890">
        <v>70</v>
      </c>
      <c r="P890">
        <v>16</v>
      </c>
      <c r="Q890">
        <v>12</v>
      </c>
      <c r="R890">
        <v>1</v>
      </c>
      <c r="S890">
        <v>2</v>
      </c>
      <c r="T890" t="s">
        <v>182</v>
      </c>
      <c r="U890" t="s">
        <v>182</v>
      </c>
      <c r="V890" t="s">
        <v>0</v>
      </c>
      <c r="W890" t="s">
        <v>182</v>
      </c>
      <c r="X890">
        <v>2</v>
      </c>
      <c r="Y890" t="s">
        <v>182</v>
      </c>
      <c r="Z890" t="s">
        <v>182</v>
      </c>
      <c r="AA890" t="s">
        <v>182</v>
      </c>
      <c r="AB890" t="s">
        <v>182</v>
      </c>
      <c r="AC890" t="s">
        <v>182</v>
      </c>
      <c r="AD890">
        <v>2</v>
      </c>
      <c r="AE890">
        <v>1</v>
      </c>
      <c r="AF890">
        <v>2</v>
      </c>
      <c r="AG890" t="s">
        <v>182</v>
      </c>
      <c r="AH890" t="s">
        <v>182</v>
      </c>
      <c r="AI890" t="s">
        <v>182</v>
      </c>
      <c r="AJ890">
        <v>1</v>
      </c>
      <c r="AK890" t="s">
        <v>182</v>
      </c>
      <c r="AL890" t="s">
        <v>182</v>
      </c>
      <c r="AM890" t="s">
        <v>182</v>
      </c>
      <c r="AN890" t="s">
        <v>182</v>
      </c>
      <c r="AO890" t="b">
        <v>1</v>
      </c>
      <c r="AQ890" s="10">
        <f t="shared" si="26"/>
        <v>29825357.764800001</v>
      </c>
      <c r="AR890" s="10">
        <f t="shared" si="27"/>
        <v>22369018.323600002</v>
      </c>
    </row>
    <row r="891" spans="1:44" x14ac:dyDescent="0.3">
      <c r="A891">
        <v>890</v>
      </c>
      <c r="B891">
        <v>141</v>
      </c>
      <c r="C891">
        <v>1</v>
      </c>
      <c r="D891">
        <v>12</v>
      </c>
      <c r="E891">
        <v>0.5</v>
      </c>
      <c r="F891">
        <v>1864084.8603000001</v>
      </c>
      <c r="G891">
        <v>2019207</v>
      </c>
      <c r="H891">
        <v>24007</v>
      </c>
      <c r="I891">
        <v>1019</v>
      </c>
      <c r="J891" t="s">
        <v>180</v>
      </c>
      <c r="K891" t="s">
        <v>181</v>
      </c>
      <c r="L891" t="s">
        <v>180</v>
      </c>
      <c r="M891">
        <v>126417</v>
      </c>
      <c r="N891">
        <v>1</v>
      </c>
      <c r="O891">
        <v>86</v>
      </c>
      <c r="P891">
        <v>14</v>
      </c>
      <c r="Q891">
        <v>12</v>
      </c>
      <c r="R891">
        <v>1</v>
      </c>
      <c r="S891">
        <v>1</v>
      </c>
      <c r="T891" t="s">
        <v>182</v>
      </c>
      <c r="U891" t="s">
        <v>182</v>
      </c>
      <c r="V891" t="s">
        <v>0</v>
      </c>
      <c r="W891" t="s">
        <v>182</v>
      </c>
      <c r="X891">
        <v>2</v>
      </c>
      <c r="Y891" t="s">
        <v>182</v>
      </c>
      <c r="Z891" t="s">
        <v>182</v>
      </c>
      <c r="AA891" t="s">
        <v>182</v>
      </c>
      <c r="AB891" t="s">
        <v>182</v>
      </c>
      <c r="AC891" t="s">
        <v>182</v>
      </c>
      <c r="AD891">
        <v>2</v>
      </c>
      <c r="AE891">
        <v>1</v>
      </c>
      <c r="AF891">
        <v>3</v>
      </c>
      <c r="AG891" t="s">
        <v>182</v>
      </c>
      <c r="AH891" t="s">
        <v>182</v>
      </c>
      <c r="AI891" t="s">
        <v>182</v>
      </c>
      <c r="AJ891">
        <v>1</v>
      </c>
      <c r="AK891" t="s">
        <v>182</v>
      </c>
      <c r="AL891" t="s">
        <v>182</v>
      </c>
      <c r="AM891" t="s">
        <v>182</v>
      </c>
      <c r="AN891" t="s">
        <v>182</v>
      </c>
      <c r="AO891" t="b">
        <v>1</v>
      </c>
      <c r="AQ891" s="10">
        <f t="shared" si="26"/>
        <v>26097188.044199999</v>
      </c>
      <c r="AR891" s="10">
        <f t="shared" si="27"/>
        <v>22369018.323600002</v>
      </c>
    </row>
    <row r="892" spans="1:44" x14ac:dyDescent="0.3">
      <c r="A892">
        <v>891</v>
      </c>
      <c r="B892">
        <v>141</v>
      </c>
      <c r="C892">
        <v>1</v>
      </c>
      <c r="D892">
        <v>12</v>
      </c>
      <c r="E892">
        <v>0.5</v>
      </c>
      <c r="F892">
        <v>1864084.8603000001</v>
      </c>
      <c r="G892">
        <v>2019207</v>
      </c>
      <c r="H892">
        <v>24007</v>
      </c>
      <c r="I892">
        <v>1019</v>
      </c>
      <c r="J892" t="s">
        <v>180</v>
      </c>
      <c r="K892" t="s">
        <v>181</v>
      </c>
      <c r="L892" t="s">
        <v>180</v>
      </c>
      <c r="M892">
        <v>126417</v>
      </c>
      <c r="N892">
        <v>1</v>
      </c>
      <c r="O892">
        <v>92</v>
      </c>
      <c r="P892">
        <v>14</v>
      </c>
      <c r="Q892">
        <v>12</v>
      </c>
      <c r="R892">
        <v>1</v>
      </c>
      <c r="S892">
        <v>1</v>
      </c>
      <c r="T892" t="s">
        <v>182</v>
      </c>
      <c r="U892" t="s">
        <v>182</v>
      </c>
      <c r="V892" t="s">
        <v>0</v>
      </c>
      <c r="W892" t="s">
        <v>182</v>
      </c>
      <c r="X892">
        <v>2</v>
      </c>
      <c r="Y892" t="s">
        <v>182</v>
      </c>
      <c r="Z892" t="s">
        <v>182</v>
      </c>
      <c r="AA892" t="s">
        <v>182</v>
      </c>
      <c r="AB892" t="s">
        <v>182</v>
      </c>
      <c r="AC892" t="s">
        <v>182</v>
      </c>
      <c r="AD892">
        <v>2</v>
      </c>
      <c r="AE892">
        <v>1</v>
      </c>
      <c r="AF892">
        <v>3</v>
      </c>
      <c r="AG892" t="s">
        <v>182</v>
      </c>
      <c r="AH892" t="s">
        <v>182</v>
      </c>
      <c r="AI892" t="s">
        <v>182</v>
      </c>
      <c r="AJ892">
        <v>1</v>
      </c>
      <c r="AK892" t="s">
        <v>182</v>
      </c>
      <c r="AL892" t="s">
        <v>182</v>
      </c>
      <c r="AM892" t="s">
        <v>182</v>
      </c>
      <c r="AN892" t="s">
        <v>182</v>
      </c>
      <c r="AO892" t="b">
        <v>1</v>
      </c>
      <c r="AQ892" s="10">
        <f t="shared" si="26"/>
        <v>26097188.044199999</v>
      </c>
      <c r="AR892" s="10">
        <f t="shared" si="27"/>
        <v>22369018.323600002</v>
      </c>
    </row>
    <row r="893" spans="1:44" x14ac:dyDescent="0.3">
      <c r="A893">
        <v>892</v>
      </c>
      <c r="B893">
        <v>141</v>
      </c>
      <c r="C893">
        <v>1</v>
      </c>
      <c r="D893">
        <v>12</v>
      </c>
      <c r="E893">
        <v>0.5</v>
      </c>
      <c r="F893">
        <v>1864084.8603000001</v>
      </c>
      <c r="G893">
        <v>2019207</v>
      </c>
      <c r="H893">
        <v>24008</v>
      </c>
      <c r="I893">
        <v>1019</v>
      </c>
      <c r="J893" t="s">
        <v>180</v>
      </c>
      <c r="K893" t="s">
        <v>181</v>
      </c>
      <c r="L893" t="s">
        <v>180</v>
      </c>
      <c r="M893">
        <v>126417</v>
      </c>
      <c r="N893">
        <v>1</v>
      </c>
      <c r="O893">
        <v>13</v>
      </c>
      <c r="P893">
        <v>12</v>
      </c>
      <c r="Q893">
        <v>12</v>
      </c>
      <c r="R893">
        <v>1</v>
      </c>
      <c r="S893">
        <v>1</v>
      </c>
      <c r="T893" t="s">
        <v>182</v>
      </c>
      <c r="U893" t="s">
        <v>182</v>
      </c>
      <c r="V893" t="s">
        <v>0</v>
      </c>
      <c r="W893" t="s">
        <v>182</v>
      </c>
      <c r="X893">
        <v>1</v>
      </c>
      <c r="Y893" t="s">
        <v>182</v>
      </c>
      <c r="Z893" t="s">
        <v>182</v>
      </c>
      <c r="AA893" t="s">
        <v>182</v>
      </c>
      <c r="AB893" t="s">
        <v>182</v>
      </c>
      <c r="AC893" t="s">
        <v>182</v>
      </c>
      <c r="AD893">
        <v>2</v>
      </c>
      <c r="AE893">
        <v>1</v>
      </c>
      <c r="AF893">
        <v>2</v>
      </c>
      <c r="AG893" t="s">
        <v>182</v>
      </c>
      <c r="AH893" t="s">
        <v>182</v>
      </c>
      <c r="AI893" t="s">
        <v>182</v>
      </c>
      <c r="AJ893">
        <v>1</v>
      </c>
      <c r="AK893" t="s">
        <v>182</v>
      </c>
      <c r="AL893" t="s">
        <v>182</v>
      </c>
      <c r="AM893" t="s">
        <v>182</v>
      </c>
      <c r="AN893" t="s">
        <v>182</v>
      </c>
      <c r="AO893" t="b">
        <v>1</v>
      </c>
      <c r="AQ893" s="10">
        <f t="shared" si="26"/>
        <v>22369018.323600002</v>
      </c>
      <c r="AR893" s="10">
        <f t="shared" si="27"/>
        <v>22369018.323600002</v>
      </c>
    </row>
    <row r="894" spans="1:44" x14ac:dyDescent="0.3">
      <c r="A894">
        <v>893</v>
      </c>
      <c r="B894">
        <v>141</v>
      </c>
      <c r="C894">
        <v>1</v>
      </c>
      <c r="D894">
        <v>12</v>
      </c>
      <c r="E894">
        <v>0.5</v>
      </c>
      <c r="F894">
        <v>1864084.8603000001</v>
      </c>
      <c r="G894">
        <v>2019207</v>
      </c>
      <c r="H894">
        <v>24008</v>
      </c>
      <c r="I894">
        <v>1019</v>
      </c>
      <c r="J894" t="s">
        <v>180</v>
      </c>
      <c r="K894" t="s">
        <v>181</v>
      </c>
      <c r="L894" t="s">
        <v>180</v>
      </c>
      <c r="M894">
        <v>126417</v>
      </c>
      <c r="N894">
        <v>1</v>
      </c>
      <c r="O894">
        <v>66</v>
      </c>
      <c r="P894">
        <v>14</v>
      </c>
      <c r="Q894">
        <v>12</v>
      </c>
      <c r="R894">
        <v>1</v>
      </c>
      <c r="S894">
        <v>1</v>
      </c>
      <c r="T894" t="s">
        <v>182</v>
      </c>
      <c r="U894" t="s">
        <v>182</v>
      </c>
      <c r="V894" t="s">
        <v>0</v>
      </c>
      <c r="W894" t="s">
        <v>182</v>
      </c>
      <c r="X894">
        <v>1</v>
      </c>
      <c r="Y894" t="s">
        <v>182</v>
      </c>
      <c r="Z894" t="s">
        <v>182</v>
      </c>
      <c r="AA894" t="s">
        <v>182</v>
      </c>
      <c r="AB894" t="s">
        <v>182</v>
      </c>
      <c r="AC894" t="s">
        <v>182</v>
      </c>
      <c r="AD894">
        <v>2</v>
      </c>
      <c r="AE894">
        <v>1</v>
      </c>
      <c r="AF894">
        <v>2</v>
      </c>
      <c r="AG894" t="s">
        <v>182</v>
      </c>
      <c r="AH894" t="s">
        <v>182</v>
      </c>
      <c r="AI894" t="s">
        <v>182</v>
      </c>
      <c r="AJ894">
        <v>1</v>
      </c>
      <c r="AK894" t="s">
        <v>182</v>
      </c>
      <c r="AL894" t="s">
        <v>182</v>
      </c>
      <c r="AM894" t="s">
        <v>182</v>
      </c>
      <c r="AN894" t="s">
        <v>182</v>
      </c>
      <c r="AO894" t="b">
        <v>1</v>
      </c>
      <c r="AQ894" s="10">
        <f t="shared" si="26"/>
        <v>26097188.044199999</v>
      </c>
      <c r="AR894" s="10">
        <f t="shared" si="27"/>
        <v>22369018.323600002</v>
      </c>
    </row>
    <row r="895" spans="1:44" x14ac:dyDescent="0.3">
      <c r="A895">
        <v>894</v>
      </c>
      <c r="B895">
        <v>141</v>
      </c>
      <c r="C895">
        <v>1</v>
      </c>
      <c r="D895">
        <v>12.5</v>
      </c>
      <c r="E895">
        <v>0.5</v>
      </c>
      <c r="F895">
        <v>1864084.8603000001</v>
      </c>
      <c r="G895">
        <v>2019207</v>
      </c>
      <c r="H895">
        <v>24007</v>
      </c>
      <c r="I895">
        <v>1019</v>
      </c>
      <c r="J895" t="s">
        <v>180</v>
      </c>
      <c r="K895" t="s">
        <v>181</v>
      </c>
      <c r="L895" t="s">
        <v>180</v>
      </c>
      <c r="M895">
        <v>126417</v>
      </c>
      <c r="N895">
        <v>1</v>
      </c>
      <c r="O895">
        <v>32</v>
      </c>
      <c r="P895">
        <v>15</v>
      </c>
      <c r="Q895">
        <v>12.5</v>
      </c>
      <c r="R895">
        <v>1</v>
      </c>
      <c r="S895">
        <v>2</v>
      </c>
      <c r="T895" t="s">
        <v>182</v>
      </c>
      <c r="U895" t="s">
        <v>182</v>
      </c>
      <c r="V895" t="s">
        <v>0</v>
      </c>
      <c r="W895" t="s">
        <v>182</v>
      </c>
      <c r="X895">
        <v>2</v>
      </c>
      <c r="Y895" t="s">
        <v>182</v>
      </c>
      <c r="Z895" t="s">
        <v>182</v>
      </c>
      <c r="AA895" t="s">
        <v>182</v>
      </c>
      <c r="AB895" t="s">
        <v>182</v>
      </c>
      <c r="AC895">
        <v>56</v>
      </c>
      <c r="AD895">
        <v>2</v>
      </c>
      <c r="AE895">
        <v>1</v>
      </c>
      <c r="AF895">
        <v>2</v>
      </c>
      <c r="AG895" t="s">
        <v>182</v>
      </c>
      <c r="AH895" t="s">
        <v>182</v>
      </c>
      <c r="AI895" t="s">
        <v>182</v>
      </c>
      <c r="AJ895">
        <v>1</v>
      </c>
      <c r="AK895" t="s">
        <v>182</v>
      </c>
      <c r="AL895" t="s">
        <v>182</v>
      </c>
      <c r="AM895" t="s">
        <v>182</v>
      </c>
      <c r="AN895" t="s">
        <v>182</v>
      </c>
      <c r="AO895" t="b">
        <v>1</v>
      </c>
      <c r="AQ895" s="10">
        <f t="shared" si="26"/>
        <v>27961272.9045</v>
      </c>
      <c r="AR895" s="10">
        <f t="shared" si="27"/>
        <v>23301060.75375</v>
      </c>
    </row>
    <row r="896" spans="1:44" x14ac:dyDescent="0.3">
      <c r="A896">
        <v>895</v>
      </c>
      <c r="B896">
        <v>141</v>
      </c>
      <c r="C896">
        <v>1</v>
      </c>
      <c r="D896">
        <v>12.5</v>
      </c>
      <c r="E896">
        <v>0.5</v>
      </c>
      <c r="F896">
        <v>1864084.8603000001</v>
      </c>
      <c r="G896">
        <v>2019207</v>
      </c>
      <c r="H896">
        <v>24007</v>
      </c>
      <c r="I896">
        <v>1019</v>
      </c>
      <c r="J896" t="s">
        <v>180</v>
      </c>
      <c r="K896" t="s">
        <v>181</v>
      </c>
      <c r="L896" t="s">
        <v>180</v>
      </c>
      <c r="M896">
        <v>126417</v>
      </c>
      <c r="N896">
        <v>1</v>
      </c>
      <c r="O896">
        <v>43</v>
      </c>
      <c r="P896">
        <v>16</v>
      </c>
      <c r="Q896">
        <v>12.5</v>
      </c>
      <c r="R896">
        <v>1</v>
      </c>
      <c r="S896">
        <v>1</v>
      </c>
      <c r="T896" t="s">
        <v>182</v>
      </c>
      <c r="U896" t="s">
        <v>182</v>
      </c>
      <c r="V896" t="s">
        <v>0</v>
      </c>
      <c r="W896" t="s">
        <v>182</v>
      </c>
      <c r="X896">
        <v>2</v>
      </c>
      <c r="Y896" t="s">
        <v>182</v>
      </c>
      <c r="Z896" t="s">
        <v>182</v>
      </c>
      <c r="AA896" t="s">
        <v>182</v>
      </c>
      <c r="AB896" t="s">
        <v>182</v>
      </c>
      <c r="AC896">
        <v>57</v>
      </c>
      <c r="AD896">
        <v>2</v>
      </c>
      <c r="AE896">
        <v>1</v>
      </c>
      <c r="AF896">
        <v>2</v>
      </c>
      <c r="AG896" t="s">
        <v>182</v>
      </c>
      <c r="AH896" t="s">
        <v>182</v>
      </c>
      <c r="AI896" t="s">
        <v>182</v>
      </c>
      <c r="AJ896">
        <v>1</v>
      </c>
      <c r="AK896" t="s">
        <v>182</v>
      </c>
      <c r="AL896" t="s">
        <v>182</v>
      </c>
      <c r="AM896" t="s">
        <v>182</v>
      </c>
      <c r="AN896" t="s">
        <v>182</v>
      </c>
      <c r="AO896" t="b">
        <v>1</v>
      </c>
      <c r="AQ896" s="10">
        <f t="shared" si="26"/>
        <v>29825357.764800001</v>
      </c>
      <c r="AR896" s="10">
        <f t="shared" si="27"/>
        <v>23301060.75375</v>
      </c>
    </row>
    <row r="897" spans="1:44" x14ac:dyDescent="0.3">
      <c r="A897">
        <v>896</v>
      </c>
      <c r="B897">
        <v>141</v>
      </c>
      <c r="C897">
        <v>1</v>
      </c>
      <c r="D897">
        <v>12.5</v>
      </c>
      <c r="E897">
        <v>0.5</v>
      </c>
      <c r="F897">
        <v>1864084.8603000001</v>
      </c>
      <c r="G897">
        <v>2019207</v>
      </c>
      <c r="H897">
        <v>24007</v>
      </c>
      <c r="I897">
        <v>1019</v>
      </c>
      <c r="J897" t="s">
        <v>180</v>
      </c>
      <c r="K897" t="s">
        <v>181</v>
      </c>
      <c r="L897" t="s">
        <v>180</v>
      </c>
      <c r="M897">
        <v>126417</v>
      </c>
      <c r="N897">
        <v>1</v>
      </c>
      <c r="O897">
        <v>67</v>
      </c>
      <c r="P897">
        <v>17</v>
      </c>
      <c r="Q897">
        <v>12.5</v>
      </c>
      <c r="R897">
        <v>1</v>
      </c>
      <c r="S897">
        <v>2</v>
      </c>
      <c r="T897" t="s">
        <v>182</v>
      </c>
      <c r="U897" t="s">
        <v>182</v>
      </c>
      <c r="V897" t="s">
        <v>0</v>
      </c>
      <c r="W897" t="s">
        <v>182</v>
      </c>
      <c r="X897">
        <v>2</v>
      </c>
      <c r="Y897" t="s">
        <v>182</v>
      </c>
      <c r="Z897" t="s">
        <v>182</v>
      </c>
      <c r="AA897" t="s">
        <v>182</v>
      </c>
      <c r="AB897" t="s">
        <v>182</v>
      </c>
      <c r="AC897">
        <v>56</v>
      </c>
      <c r="AD897">
        <v>2</v>
      </c>
      <c r="AE897">
        <v>1</v>
      </c>
      <c r="AF897">
        <v>2</v>
      </c>
      <c r="AG897" t="s">
        <v>182</v>
      </c>
      <c r="AH897" t="s">
        <v>182</v>
      </c>
      <c r="AI897" t="s">
        <v>182</v>
      </c>
      <c r="AJ897">
        <v>1</v>
      </c>
      <c r="AK897" t="s">
        <v>182</v>
      </c>
      <c r="AL897" t="s">
        <v>182</v>
      </c>
      <c r="AM897" t="s">
        <v>182</v>
      </c>
      <c r="AN897" t="s">
        <v>182</v>
      </c>
      <c r="AO897" t="b">
        <v>1</v>
      </c>
      <c r="AQ897" s="10">
        <f t="shared" si="26"/>
        <v>31689442.625100002</v>
      </c>
      <c r="AR897" s="10">
        <f t="shared" si="27"/>
        <v>23301060.75375</v>
      </c>
    </row>
    <row r="898" spans="1:44" x14ac:dyDescent="0.3">
      <c r="A898">
        <v>897</v>
      </c>
      <c r="B898">
        <v>141</v>
      </c>
      <c r="C898">
        <v>1</v>
      </c>
      <c r="D898">
        <v>12.5</v>
      </c>
      <c r="E898">
        <v>0.5</v>
      </c>
      <c r="F898">
        <v>1864084.8603000001</v>
      </c>
      <c r="G898">
        <v>2019207</v>
      </c>
      <c r="H898">
        <v>24007</v>
      </c>
      <c r="I898">
        <v>1019</v>
      </c>
      <c r="J898" t="s">
        <v>180</v>
      </c>
      <c r="K898" t="s">
        <v>181</v>
      </c>
      <c r="L898" t="s">
        <v>180</v>
      </c>
      <c r="M898">
        <v>126417</v>
      </c>
      <c r="N898">
        <v>1</v>
      </c>
      <c r="O898">
        <v>76</v>
      </c>
      <c r="P898">
        <v>13</v>
      </c>
      <c r="Q898">
        <v>12.5</v>
      </c>
      <c r="R898">
        <v>1</v>
      </c>
      <c r="S898">
        <v>1</v>
      </c>
      <c r="T898" t="s">
        <v>182</v>
      </c>
      <c r="U898" t="s">
        <v>182</v>
      </c>
      <c r="V898" t="s">
        <v>0</v>
      </c>
      <c r="W898" t="s">
        <v>182</v>
      </c>
      <c r="X898">
        <v>2</v>
      </c>
      <c r="Y898" t="s">
        <v>182</v>
      </c>
      <c r="Z898" t="s">
        <v>182</v>
      </c>
      <c r="AA898" t="s">
        <v>182</v>
      </c>
      <c r="AB898" t="s">
        <v>182</v>
      </c>
      <c r="AC898">
        <v>57</v>
      </c>
      <c r="AD898">
        <v>2</v>
      </c>
      <c r="AE898">
        <v>1</v>
      </c>
      <c r="AF898">
        <v>2</v>
      </c>
      <c r="AG898" t="s">
        <v>182</v>
      </c>
      <c r="AH898" t="s">
        <v>182</v>
      </c>
      <c r="AI898" t="s">
        <v>182</v>
      </c>
      <c r="AJ898">
        <v>1</v>
      </c>
      <c r="AK898" t="s">
        <v>182</v>
      </c>
      <c r="AL898" t="s">
        <v>182</v>
      </c>
      <c r="AM898" t="s">
        <v>182</v>
      </c>
      <c r="AN898" t="s">
        <v>182</v>
      </c>
      <c r="AO898" t="b">
        <v>1</v>
      </c>
      <c r="AQ898" s="10">
        <f t="shared" ref="AQ898:AQ961" si="28">$F898*P898</f>
        <v>24233103.183900002</v>
      </c>
      <c r="AR898" s="10">
        <f t="shared" ref="AR898:AR961" si="29">$F898*Q898</f>
        <v>23301060.75375</v>
      </c>
    </row>
    <row r="899" spans="1:44" x14ac:dyDescent="0.3">
      <c r="A899">
        <v>898</v>
      </c>
      <c r="B899">
        <v>141</v>
      </c>
      <c r="C899">
        <v>1</v>
      </c>
      <c r="D899">
        <v>12.5</v>
      </c>
      <c r="E899">
        <v>0.5</v>
      </c>
      <c r="F899">
        <v>1864084.8603000001</v>
      </c>
      <c r="G899">
        <v>2019207</v>
      </c>
      <c r="H899">
        <v>24007</v>
      </c>
      <c r="I899">
        <v>1019</v>
      </c>
      <c r="J899" t="s">
        <v>180</v>
      </c>
      <c r="K899" t="s">
        <v>181</v>
      </c>
      <c r="L899" t="s">
        <v>180</v>
      </c>
      <c r="M899">
        <v>126417</v>
      </c>
      <c r="N899">
        <v>1</v>
      </c>
      <c r="O899">
        <v>100</v>
      </c>
      <c r="P899">
        <v>14</v>
      </c>
      <c r="Q899">
        <v>12.5</v>
      </c>
      <c r="R899">
        <v>1</v>
      </c>
      <c r="S899">
        <v>1</v>
      </c>
      <c r="T899" t="s">
        <v>182</v>
      </c>
      <c r="U899" t="s">
        <v>182</v>
      </c>
      <c r="V899" t="s">
        <v>0</v>
      </c>
      <c r="W899" t="s">
        <v>182</v>
      </c>
      <c r="X899">
        <v>2</v>
      </c>
      <c r="Y899" t="s">
        <v>182</v>
      </c>
      <c r="Z899" t="s">
        <v>182</v>
      </c>
      <c r="AA899" t="s">
        <v>182</v>
      </c>
      <c r="AB899" t="s">
        <v>182</v>
      </c>
      <c r="AC899">
        <v>57</v>
      </c>
      <c r="AD899">
        <v>2</v>
      </c>
      <c r="AE899">
        <v>1</v>
      </c>
      <c r="AF899">
        <v>2</v>
      </c>
      <c r="AG899" t="s">
        <v>182</v>
      </c>
      <c r="AH899" t="s">
        <v>182</v>
      </c>
      <c r="AI899" t="s">
        <v>182</v>
      </c>
      <c r="AJ899">
        <v>1</v>
      </c>
      <c r="AK899" t="s">
        <v>182</v>
      </c>
      <c r="AL899" t="s">
        <v>182</v>
      </c>
      <c r="AM899" t="s">
        <v>182</v>
      </c>
      <c r="AN899" t="s">
        <v>182</v>
      </c>
      <c r="AO899" t="b">
        <v>1</v>
      </c>
      <c r="AQ899" s="10">
        <f t="shared" si="28"/>
        <v>26097188.044199999</v>
      </c>
      <c r="AR899" s="10">
        <f t="shared" si="29"/>
        <v>23301060.75375</v>
      </c>
    </row>
    <row r="900" spans="1:44" x14ac:dyDescent="0.3">
      <c r="A900">
        <v>899</v>
      </c>
      <c r="B900">
        <v>141</v>
      </c>
      <c r="C900">
        <v>1</v>
      </c>
      <c r="D900">
        <v>13</v>
      </c>
      <c r="E900">
        <v>0.5</v>
      </c>
      <c r="F900">
        <v>1864084.8603000001</v>
      </c>
      <c r="G900">
        <v>2019207</v>
      </c>
      <c r="H900">
        <v>24007</v>
      </c>
      <c r="I900">
        <v>1019</v>
      </c>
      <c r="J900" t="s">
        <v>180</v>
      </c>
      <c r="K900" t="s">
        <v>181</v>
      </c>
      <c r="L900" t="s">
        <v>180</v>
      </c>
      <c r="M900">
        <v>126417</v>
      </c>
      <c r="N900">
        <v>1</v>
      </c>
      <c r="O900">
        <v>11</v>
      </c>
      <c r="P900">
        <v>20</v>
      </c>
      <c r="Q900">
        <v>13</v>
      </c>
      <c r="R900">
        <v>1</v>
      </c>
      <c r="S900">
        <v>2</v>
      </c>
      <c r="T900" t="s">
        <v>182</v>
      </c>
      <c r="U900" t="s">
        <v>182</v>
      </c>
      <c r="V900" t="s">
        <v>0</v>
      </c>
      <c r="W900" t="s">
        <v>182</v>
      </c>
      <c r="X900">
        <v>3</v>
      </c>
      <c r="Y900" t="s">
        <v>182</v>
      </c>
      <c r="Z900" t="s">
        <v>182</v>
      </c>
      <c r="AA900" t="s">
        <v>182</v>
      </c>
      <c r="AB900" t="s">
        <v>182</v>
      </c>
      <c r="AC900">
        <v>57</v>
      </c>
      <c r="AD900">
        <v>2</v>
      </c>
      <c r="AE900">
        <v>1</v>
      </c>
      <c r="AF900">
        <v>3</v>
      </c>
      <c r="AG900" t="s">
        <v>182</v>
      </c>
      <c r="AH900" t="s">
        <v>182</v>
      </c>
      <c r="AI900" t="s">
        <v>182</v>
      </c>
      <c r="AJ900">
        <v>1</v>
      </c>
      <c r="AK900" t="s">
        <v>182</v>
      </c>
      <c r="AL900" t="s">
        <v>182</v>
      </c>
      <c r="AM900" t="s">
        <v>182</v>
      </c>
      <c r="AN900" t="s">
        <v>182</v>
      </c>
      <c r="AO900" t="b">
        <v>1</v>
      </c>
      <c r="AQ900" s="10">
        <f t="shared" si="28"/>
        <v>37281697.206</v>
      </c>
      <c r="AR900" s="10">
        <f t="shared" si="29"/>
        <v>24233103.183900002</v>
      </c>
    </row>
    <row r="901" spans="1:44" x14ac:dyDescent="0.3">
      <c r="A901">
        <v>900</v>
      </c>
      <c r="B901">
        <v>141</v>
      </c>
      <c r="C901">
        <v>1</v>
      </c>
      <c r="D901">
        <v>13</v>
      </c>
      <c r="E901">
        <v>0.5</v>
      </c>
      <c r="F901">
        <v>1864084.8603000001</v>
      </c>
      <c r="G901">
        <v>2019207</v>
      </c>
      <c r="H901">
        <v>24007</v>
      </c>
      <c r="I901">
        <v>1019</v>
      </c>
      <c r="J901" t="s">
        <v>180</v>
      </c>
      <c r="K901" t="s">
        <v>181</v>
      </c>
      <c r="L901" t="s">
        <v>180</v>
      </c>
      <c r="M901">
        <v>126417</v>
      </c>
      <c r="N901">
        <v>1</v>
      </c>
      <c r="O901">
        <v>36</v>
      </c>
      <c r="P901">
        <v>16</v>
      </c>
      <c r="Q901">
        <v>13</v>
      </c>
      <c r="R901">
        <v>1</v>
      </c>
      <c r="S901">
        <v>1</v>
      </c>
      <c r="T901" t="s">
        <v>182</v>
      </c>
      <c r="U901" t="s">
        <v>182</v>
      </c>
      <c r="V901" t="s">
        <v>0</v>
      </c>
      <c r="W901" t="s">
        <v>182</v>
      </c>
      <c r="X901">
        <v>2</v>
      </c>
      <c r="Y901" t="s">
        <v>182</v>
      </c>
      <c r="Z901" t="s">
        <v>182</v>
      </c>
      <c r="AA901" t="s">
        <v>182</v>
      </c>
      <c r="AB901" t="s">
        <v>182</v>
      </c>
      <c r="AC901">
        <v>58</v>
      </c>
      <c r="AD901">
        <v>2</v>
      </c>
      <c r="AE901">
        <v>1</v>
      </c>
      <c r="AF901">
        <v>2</v>
      </c>
      <c r="AG901" t="s">
        <v>182</v>
      </c>
      <c r="AH901" t="s">
        <v>182</v>
      </c>
      <c r="AI901" t="s">
        <v>182</v>
      </c>
      <c r="AJ901">
        <v>1</v>
      </c>
      <c r="AK901" t="s">
        <v>182</v>
      </c>
      <c r="AL901" t="s">
        <v>182</v>
      </c>
      <c r="AM901" t="s">
        <v>182</v>
      </c>
      <c r="AN901" t="s">
        <v>182</v>
      </c>
      <c r="AO901" t="b">
        <v>1</v>
      </c>
      <c r="AQ901" s="10">
        <f t="shared" si="28"/>
        <v>29825357.764800001</v>
      </c>
      <c r="AR901" s="10">
        <f t="shared" si="29"/>
        <v>24233103.183900002</v>
      </c>
    </row>
    <row r="902" spans="1:44" x14ac:dyDescent="0.3">
      <c r="A902">
        <v>901</v>
      </c>
      <c r="B902">
        <v>141</v>
      </c>
      <c r="C902">
        <v>1</v>
      </c>
      <c r="D902">
        <v>13</v>
      </c>
      <c r="E902">
        <v>0.5</v>
      </c>
      <c r="F902">
        <v>1864084.8603000001</v>
      </c>
      <c r="G902">
        <v>2019207</v>
      </c>
      <c r="H902">
        <v>24007</v>
      </c>
      <c r="I902">
        <v>1019</v>
      </c>
      <c r="J902" t="s">
        <v>180</v>
      </c>
      <c r="K902" t="s">
        <v>181</v>
      </c>
      <c r="L902" t="s">
        <v>180</v>
      </c>
      <c r="M902">
        <v>126417</v>
      </c>
      <c r="N902">
        <v>1</v>
      </c>
      <c r="O902">
        <v>47</v>
      </c>
      <c r="P902">
        <v>17</v>
      </c>
      <c r="Q902">
        <v>13</v>
      </c>
      <c r="R902">
        <v>1</v>
      </c>
      <c r="S902">
        <v>2</v>
      </c>
      <c r="T902" t="s">
        <v>182</v>
      </c>
      <c r="U902" t="s">
        <v>182</v>
      </c>
      <c r="V902" t="s">
        <v>0</v>
      </c>
      <c r="W902" t="s">
        <v>182</v>
      </c>
      <c r="X902">
        <v>2</v>
      </c>
      <c r="Y902" t="s">
        <v>182</v>
      </c>
      <c r="Z902" t="s">
        <v>182</v>
      </c>
      <c r="AA902" t="s">
        <v>182</v>
      </c>
      <c r="AB902" t="s">
        <v>182</v>
      </c>
      <c r="AC902">
        <v>57</v>
      </c>
      <c r="AD902">
        <v>2</v>
      </c>
      <c r="AE902">
        <v>1</v>
      </c>
      <c r="AF902">
        <v>2</v>
      </c>
      <c r="AG902" t="s">
        <v>182</v>
      </c>
      <c r="AH902" t="s">
        <v>182</v>
      </c>
      <c r="AI902" t="s">
        <v>182</v>
      </c>
      <c r="AJ902">
        <v>1</v>
      </c>
      <c r="AK902" t="s">
        <v>182</v>
      </c>
      <c r="AL902" t="s">
        <v>182</v>
      </c>
      <c r="AM902" t="s">
        <v>182</v>
      </c>
      <c r="AN902" t="s">
        <v>182</v>
      </c>
      <c r="AO902" t="b">
        <v>1</v>
      </c>
      <c r="AQ902" s="10">
        <f t="shared" si="28"/>
        <v>31689442.625100002</v>
      </c>
      <c r="AR902" s="10">
        <f t="shared" si="29"/>
        <v>24233103.183900002</v>
      </c>
    </row>
    <row r="903" spans="1:44" x14ac:dyDescent="0.3">
      <c r="A903">
        <v>902</v>
      </c>
      <c r="B903">
        <v>141</v>
      </c>
      <c r="C903">
        <v>1</v>
      </c>
      <c r="D903">
        <v>13</v>
      </c>
      <c r="E903">
        <v>0.5</v>
      </c>
      <c r="F903">
        <v>1864084.8603000001</v>
      </c>
      <c r="G903">
        <v>2019207</v>
      </c>
      <c r="H903">
        <v>24007</v>
      </c>
      <c r="I903">
        <v>1019</v>
      </c>
      <c r="J903" t="s">
        <v>180</v>
      </c>
      <c r="K903" t="s">
        <v>181</v>
      </c>
      <c r="L903" t="s">
        <v>180</v>
      </c>
      <c r="M903">
        <v>126417</v>
      </c>
      <c r="N903">
        <v>1</v>
      </c>
      <c r="O903">
        <v>49</v>
      </c>
      <c r="P903">
        <v>17</v>
      </c>
      <c r="Q903">
        <v>13</v>
      </c>
      <c r="R903">
        <v>1</v>
      </c>
      <c r="S903">
        <v>2</v>
      </c>
      <c r="T903" t="s">
        <v>182</v>
      </c>
      <c r="U903" t="s">
        <v>182</v>
      </c>
      <c r="V903" t="s">
        <v>0</v>
      </c>
      <c r="W903" t="s">
        <v>182</v>
      </c>
      <c r="X903">
        <v>2</v>
      </c>
      <c r="Y903" t="s">
        <v>182</v>
      </c>
      <c r="Z903" t="s">
        <v>182</v>
      </c>
      <c r="AA903" t="s">
        <v>182</v>
      </c>
      <c r="AB903" t="s">
        <v>182</v>
      </c>
      <c r="AC903">
        <v>57</v>
      </c>
      <c r="AD903">
        <v>2</v>
      </c>
      <c r="AE903">
        <v>1</v>
      </c>
      <c r="AF903">
        <v>2</v>
      </c>
      <c r="AG903" t="s">
        <v>182</v>
      </c>
      <c r="AH903" t="s">
        <v>182</v>
      </c>
      <c r="AI903" t="s">
        <v>182</v>
      </c>
      <c r="AJ903">
        <v>1</v>
      </c>
      <c r="AK903" t="s">
        <v>182</v>
      </c>
      <c r="AL903" t="s">
        <v>182</v>
      </c>
      <c r="AM903" t="s">
        <v>182</v>
      </c>
      <c r="AN903" t="s">
        <v>182</v>
      </c>
      <c r="AO903" t="b">
        <v>1</v>
      </c>
      <c r="AQ903" s="10">
        <f t="shared" si="28"/>
        <v>31689442.625100002</v>
      </c>
      <c r="AR903" s="10">
        <f t="shared" si="29"/>
        <v>24233103.183900002</v>
      </c>
    </row>
    <row r="904" spans="1:44" x14ac:dyDescent="0.3">
      <c r="A904">
        <v>903</v>
      </c>
      <c r="B904">
        <v>141</v>
      </c>
      <c r="C904">
        <v>1</v>
      </c>
      <c r="D904">
        <v>13</v>
      </c>
      <c r="E904">
        <v>0.5</v>
      </c>
      <c r="F904">
        <v>1864084.8603000001</v>
      </c>
      <c r="G904">
        <v>2019207</v>
      </c>
      <c r="H904">
        <v>24007</v>
      </c>
      <c r="I904">
        <v>1019</v>
      </c>
      <c r="J904" t="s">
        <v>180</v>
      </c>
      <c r="K904" t="s">
        <v>181</v>
      </c>
      <c r="L904" t="s">
        <v>180</v>
      </c>
      <c r="M904">
        <v>126417</v>
      </c>
      <c r="N904">
        <v>1</v>
      </c>
      <c r="O904">
        <v>56</v>
      </c>
      <c r="P904">
        <v>17</v>
      </c>
      <c r="Q904">
        <v>13</v>
      </c>
      <c r="R904">
        <v>1</v>
      </c>
      <c r="S904">
        <v>2</v>
      </c>
      <c r="T904" t="s">
        <v>182</v>
      </c>
      <c r="U904" t="s">
        <v>182</v>
      </c>
      <c r="V904" t="s">
        <v>0</v>
      </c>
      <c r="W904" t="s">
        <v>182</v>
      </c>
      <c r="X904">
        <v>2</v>
      </c>
      <c r="Y904" t="s">
        <v>182</v>
      </c>
      <c r="Z904" t="s">
        <v>182</v>
      </c>
      <c r="AA904" t="s">
        <v>182</v>
      </c>
      <c r="AB904" t="s">
        <v>182</v>
      </c>
      <c r="AC904">
        <v>57</v>
      </c>
      <c r="AD904">
        <v>2</v>
      </c>
      <c r="AE904">
        <v>1</v>
      </c>
      <c r="AF904">
        <v>2</v>
      </c>
      <c r="AG904" t="s">
        <v>182</v>
      </c>
      <c r="AH904" t="s">
        <v>182</v>
      </c>
      <c r="AI904" t="s">
        <v>182</v>
      </c>
      <c r="AJ904">
        <v>1</v>
      </c>
      <c r="AK904" t="s">
        <v>182</v>
      </c>
      <c r="AL904" t="s">
        <v>182</v>
      </c>
      <c r="AM904" t="s">
        <v>182</v>
      </c>
      <c r="AN904" t="s">
        <v>182</v>
      </c>
      <c r="AO904" t="b">
        <v>1</v>
      </c>
      <c r="AQ904" s="10">
        <f t="shared" si="28"/>
        <v>31689442.625100002</v>
      </c>
      <c r="AR904" s="10">
        <f t="shared" si="29"/>
        <v>24233103.183900002</v>
      </c>
    </row>
    <row r="905" spans="1:44" x14ac:dyDescent="0.3">
      <c r="A905">
        <v>904</v>
      </c>
      <c r="B905">
        <v>141</v>
      </c>
      <c r="C905">
        <v>1</v>
      </c>
      <c r="D905">
        <v>13</v>
      </c>
      <c r="E905">
        <v>0.5</v>
      </c>
      <c r="F905">
        <v>1864084.8603000001</v>
      </c>
      <c r="G905">
        <v>2019207</v>
      </c>
      <c r="H905">
        <v>24007</v>
      </c>
      <c r="I905">
        <v>1019</v>
      </c>
      <c r="J905" t="s">
        <v>180</v>
      </c>
      <c r="K905" t="s">
        <v>181</v>
      </c>
      <c r="L905" t="s">
        <v>180</v>
      </c>
      <c r="M905">
        <v>126417</v>
      </c>
      <c r="N905">
        <v>1</v>
      </c>
      <c r="O905">
        <v>57</v>
      </c>
      <c r="P905">
        <v>16</v>
      </c>
      <c r="Q905">
        <v>13</v>
      </c>
      <c r="R905">
        <v>1</v>
      </c>
      <c r="S905">
        <v>2</v>
      </c>
      <c r="T905" t="s">
        <v>182</v>
      </c>
      <c r="U905" t="s">
        <v>182</v>
      </c>
      <c r="V905" t="s">
        <v>0</v>
      </c>
      <c r="W905" t="s">
        <v>182</v>
      </c>
      <c r="X905">
        <v>3</v>
      </c>
      <c r="Y905" t="s">
        <v>182</v>
      </c>
      <c r="Z905" t="s">
        <v>182</v>
      </c>
      <c r="AA905" t="s">
        <v>182</v>
      </c>
      <c r="AB905" t="s">
        <v>182</v>
      </c>
      <c r="AC905">
        <v>57</v>
      </c>
      <c r="AD905">
        <v>2</v>
      </c>
      <c r="AE905">
        <v>1</v>
      </c>
      <c r="AF905">
        <v>3</v>
      </c>
      <c r="AG905" t="s">
        <v>182</v>
      </c>
      <c r="AH905" t="s">
        <v>182</v>
      </c>
      <c r="AI905" t="s">
        <v>182</v>
      </c>
      <c r="AJ905">
        <v>1</v>
      </c>
      <c r="AK905" t="s">
        <v>182</v>
      </c>
      <c r="AL905" t="s">
        <v>182</v>
      </c>
      <c r="AM905" t="s">
        <v>182</v>
      </c>
      <c r="AN905" t="s">
        <v>182</v>
      </c>
      <c r="AO905" t="b">
        <v>1</v>
      </c>
      <c r="AQ905" s="10">
        <f t="shared" si="28"/>
        <v>29825357.764800001</v>
      </c>
      <c r="AR905" s="10">
        <f t="shared" si="29"/>
        <v>24233103.183900002</v>
      </c>
    </row>
    <row r="906" spans="1:44" x14ac:dyDescent="0.3">
      <c r="A906">
        <v>905</v>
      </c>
      <c r="B906">
        <v>141</v>
      </c>
      <c r="C906">
        <v>1</v>
      </c>
      <c r="D906">
        <v>13</v>
      </c>
      <c r="E906">
        <v>0.5</v>
      </c>
      <c r="F906">
        <v>1864084.8603000001</v>
      </c>
      <c r="G906">
        <v>2019207</v>
      </c>
      <c r="H906">
        <v>24007</v>
      </c>
      <c r="I906">
        <v>1019</v>
      </c>
      <c r="J906" t="s">
        <v>180</v>
      </c>
      <c r="K906" t="s">
        <v>181</v>
      </c>
      <c r="L906" t="s">
        <v>180</v>
      </c>
      <c r="M906">
        <v>126417</v>
      </c>
      <c r="N906">
        <v>1</v>
      </c>
      <c r="O906">
        <v>71</v>
      </c>
      <c r="P906">
        <v>15</v>
      </c>
      <c r="Q906">
        <v>13</v>
      </c>
      <c r="R906">
        <v>1</v>
      </c>
      <c r="S906">
        <v>1</v>
      </c>
      <c r="T906" t="s">
        <v>182</v>
      </c>
      <c r="U906" t="s">
        <v>182</v>
      </c>
      <c r="V906" t="s">
        <v>0</v>
      </c>
      <c r="W906" t="s">
        <v>182</v>
      </c>
      <c r="X906">
        <v>2</v>
      </c>
      <c r="Y906" t="s">
        <v>182</v>
      </c>
      <c r="Z906" t="s">
        <v>182</v>
      </c>
      <c r="AA906" t="s">
        <v>182</v>
      </c>
      <c r="AB906" t="s">
        <v>182</v>
      </c>
      <c r="AC906">
        <v>58</v>
      </c>
      <c r="AD906">
        <v>2</v>
      </c>
      <c r="AE906">
        <v>1</v>
      </c>
      <c r="AF906">
        <v>2</v>
      </c>
      <c r="AG906" t="s">
        <v>182</v>
      </c>
      <c r="AH906" t="s">
        <v>182</v>
      </c>
      <c r="AI906" t="s">
        <v>182</v>
      </c>
      <c r="AJ906">
        <v>1</v>
      </c>
      <c r="AK906" t="s">
        <v>182</v>
      </c>
      <c r="AL906" t="s">
        <v>182</v>
      </c>
      <c r="AM906" t="s">
        <v>182</v>
      </c>
      <c r="AN906" t="s">
        <v>182</v>
      </c>
      <c r="AO906" t="b">
        <v>1</v>
      </c>
      <c r="AQ906" s="10">
        <f t="shared" si="28"/>
        <v>27961272.9045</v>
      </c>
      <c r="AR906" s="10">
        <f t="shared" si="29"/>
        <v>24233103.183900002</v>
      </c>
    </row>
    <row r="907" spans="1:44" x14ac:dyDescent="0.3">
      <c r="A907">
        <v>906</v>
      </c>
      <c r="B907">
        <v>141</v>
      </c>
      <c r="C907">
        <v>1</v>
      </c>
      <c r="D907">
        <v>13</v>
      </c>
      <c r="E907">
        <v>0.5</v>
      </c>
      <c r="F907">
        <v>1864084.8603000001</v>
      </c>
      <c r="G907">
        <v>2019207</v>
      </c>
      <c r="H907">
        <v>24007</v>
      </c>
      <c r="I907">
        <v>1019</v>
      </c>
      <c r="J907" t="s">
        <v>180</v>
      </c>
      <c r="K907" t="s">
        <v>181</v>
      </c>
      <c r="L907" t="s">
        <v>180</v>
      </c>
      <c r="M907">
        <v>126417</v>
      </c>
      <c r="N907">
        <v>1</v>
      </c>
      <c r="O907">
        <v>73</v>
      </c>
      <c r="P907">
        <v>15</v>
      </c>
      <c r="Q907">
        <v>13</v>
      </c>
      <c r="R907">
        <v>1</v>
      </c>
      <c r="S907">
        <v>1</v>
      </c>
      <c r="T907" t="s">
        <v>182</v>
      </c>
      <c r="U907" t="s">
        <v>182</v>
      </c>
      <c r="V907" t="s">
        <v>0</v>
      </c>
      <c r="W907" t="s">
        <v>182</v>
      </c>
      <c r="X907">
        <v>2</v>
      </c>
      <c r="Y907" t="s">
        <v>182</v>
      </c>
      <c r="Z907" t="s">
        <v>182</v>
      </c>
      <c r="AA907" t="s">
        <v>182</v>
      </c>
      <c r="AB907" t="s">
        <v>182</v>
      </c>
      <c r="AC907">
        <v>58</v>
      </c>
      <c r="AD907">
        <v>2</v>
      </c>
      <c r="AE907">
        <v>1</v>
      </c>
      <c r="AF907">
        <v>2</v>
      </c>
      <c r="AG907" t="s">
        <v>182</v>
      </c>
      <c r="AH907" t="s">
        <v>182</v>
      </c>
      <c r="AI907" t="s">
        <v>182</v>
      </c>
      <c r="AJ907">
        <v>1</v>
      </c>
      <c r="AK907" t="s">
        <v>182</v>
      </c>
      <c r="AL907" t="s">
        <v>182</v>
      </c>
      <c r="AM907" t="s">
        <v>182</v>
      </c>
      <c r="AN907" t="s">
        <v>182</v>
      </c>
      <c r="AO907" t="b">
        <v>1</v>
      </c>
      <c r="AQ907" s="10">
        <f t="shared" si="28"/>
        <v>27961272.9045</v>
      </c>
      <c r="AR907" s="10">
        <f t="shared" si="29"/>
        <v>24233103.183900002</v>
      </c>
    </row>
    <row r="908" spans="1:44" x14ac:dyDescent="0.3">
      <c r="A908">
        <v>907</v>
      </c>
      <c r="B908">
        <v>141</v>
      </c>
      <c r="C908">
        <v>1</v>
      </c>
      <c r="D908">
        <v>13</v>
      </c>
      <c r="E908">
        <v>0.5</v>
      </c>
      <c r="F908">
        <v>1864084.8603000001</v>
      </c>
      <c r="G908">
        <v>2019207</v>
      </c>
      <c r="H908">
        <v>24007</v>
      </c>
      <c r="I908">
        <v>1019</v>
      </c>
      <c r="J908" t="s">
        <v>180</v>
      </c>
      <c r="K908" t="s">
        <v>181</v>
      </c>
      <c r="L908" t="s">
        <v>180</v>
      </c>
      <c r="M908">
        <v>126417</v>
      </c>
      <c r="N908">
        <v>1</v>
      </c>
      <c r="O908">
        <v>74</v>
      </c>
      <c r="P908">
        <v>14</v>
      </c>
      <c r="Q908">
        <v>13</v>
      </c>
      <c r="R908">
        <v>1</v>
      </c>
      <c r="S908">
        <v>2</v>
      </c>
      <c r="T908" t="s">
        <v>182</v>
      </c>
      <c r="U908" t="s">
        <v>182</v>
      </c>
      <c r="V908" t="s">
        <v>0</v>
      </c>
      <c r="W908" t="s">
        <v>182</v>
      </c>
      <c r="X908">
        <v>2</v>
      </c>
      <c r="Y908" t="s">
        <v>182</v>
      </c>
      <c r="Z908" t="s">
        <v>182</v>
      </c>
      <c r="AA908" t="s">
        <v>182</v>
      </c>
      <c r="AB908" t="s">
        <v>182</v>
      </c>
      <c r="AC908">
        <v>57</v>
      </c>
      <c r="AD908">
        <v>2</v>
      </c>
      <c r="AE908">
        <v>1</v>
      </c>
      <c r="AF908">
        <v>2</v>
      </c>
      <c r="AG908" t="s">
        <v>182</v>
      </c>
      <c r="AH908" t="s">
        <v>182</v>
      </c>
      <c r="AI908" t="s">
        <v>182</v>
      </c>
      <c r="AJ908">
        <v>1</v>
      </c>
      <c r="AK908" t="s">
        <v>182</v>
      </c>
      <c r="AL908" t="s">
        <v>182</v>
      </c>
      <c r="AM908" t="s">
        <v>182</v>
      </c>
      <c r="AN908" t="s">
        <v>182</v>
      </c>
      <c r="AO908" t="b">
        <v>1</v>
      </c>
      <c r="AQ908" s="10">
        <f t="shared" si="28"/>
        <v>26097188.044199999</v>
      </c>
      <c r="AR908" s="10">
        <f t="shared" si="29"/>
        <v>24233103.183900002</v>
      </c>
    </row>
    <row r="909" spans="1:44" x14ac:dyDescent="0.3">
      <c r="A909">
        <v>908</v>
      </c>
      <c r="B909">
        <v>141</v>
      </c>
      <c r="C909">
        <v>1</v>
      </c>
      <c r="D909">
        <v>13</v>
      </c>
      <c r="E909">
        <v>0.5</v>
      </c>
      <c r="F909">
        <v>1864084.8603000001</v>
      </c>
      <c r="G909">
        <v>2019207</v>
      </c>
      <c r="H909">
        <v>24007</v>
      </c>
      <c r="I909">
        <v>1019</v>
      </c>
      <c r="J909" t="s">
        <v>180</v>
      </c>
      <c r="K909" t="s">
        <v>181</v>
      </c>
      <c r="L909" t="s">
        <v>180</v>
      </c>
      <c r="M909">
        <v>126417</v>
      </c>
      <c r="N909">
        <v>1</v>
      </c>
      <c r="O909">
        <v>97</v>
      </c>
      <c r="P909">
        <v>15</v>
      </c>
      <c r="Q909">
        <v>13</v>
      </c>
      <c r="R909">
        <v>1</v>
      </c>
      <c r="S909">
        <v>1</v>
      </c>
      <c r="T909" t="s">
        <v>182</v>
      </c>
      <c r="U909" t="s">
        <v>182</v>
      </c>
      <c r="V909" t="s">
        <v>0</v>
      </c>
      <c r="W909" t="s">
        <v>182</v>
      </c>
      <c r="X909">
        <v>2</v>
      </c>
      <c r="Y909" t="s">
        <v>182</v>
      </c>
      <c r="Z909" t="s">
        <v>182</v>
      </c>
      <c r="AA909" t="s">
        <v>182</v>
      </c>
      <c r="AB909" t="s">
        <v>182</v>
      </c>
      <c r="AC909">
        <v>58</v>
      </c>
      <c r="AD909">
        <v>2</v>
      </c>
      <c r="AE909">
        <v>1</v>
      </c>
      <c r="AF909">
        <v>2</v>
      </c>
      <c r="AG909" t="s">
        <v>182</v>
      </c>
      <c r="AH909" t="s">
        <v>182</v>
      </c>
      <c r="AI909" t="s">
        <v>182</v>
      </c>
      <c r="AJ909">
        <v>1</v>
      </c>
      <c r="AK909" t="s">
        <v>182</v>
      </c>
      <c r="AL909" t="s">
        <v>182</v>
      </c>
      <c r="AM909" t="s">
        <v>182</v>
      </c>
      <c r="AN909" t="s">
        <v>182</v>
      </c>
      <c r="AO909" t="b">
        <v>1</v>
      </c>
      <c r="AQ909" s="10">
        <f t="shared" si="28"/>
        <v>27961272.9045</v>
      </c>
      <c r="AR909" s="10">
        <f t="shared" si="29"/>
        <v>24233103.183900002</v>
      </c>
    </row>
    <row r="910" spans="1:44" x14ac:dyDescent="0.3">
      <c r="A910">
        <v>909</v>
      </c>
      <c r="B910">
        <v>141</v>
      </c>
      <c r="C910">
        <v>1</v>
      </c>
      <c r="D910">
        <v>13</v>
      </c>
      <c r="E910">
        <v>0.5</v>
      </c>
      <c r="F910">
        <v>1864084.8603000001</v>
      </c>
      <c r="G910">
        <v>2019207</v>
      </c>
      <c r="H910">
        <v>24008</v>
      </c>
      <c r="I910">
        <v>1019</v>
      </c>
      <c r="J910" t="s">
        <v>180</v>
      </c>
      <c r="K910" t="s">
        <v>181</v>
      </c>
      <c r="L910" t="s">
        <v>180</v>
      </c>
      <c r="M910">
        <v>126417</v>
      </c>
      <c r="N910">
        <v>1</v>
      </c>
      <c r="O910">
        <v>57</v>
      </c>
      <c r="P910">
        <v>15</v>
      </c>
      <c r="Q910">
        <v>13</v>
      </c>
      <c r="R910">
        <v>1</v>
      </c>
      <c r="S910">
        <v>2</v>
      </c>
      <c r="T910" t="s">
        <v>182</v>
      </c>
      <c r="U910" t="s">
        <v>182</v>
      </c>
      <c r="V910" t="s">
        <v>0</v>
      </c>
      <c r="W910" t="s">
        <v>182</v>
      </c>
      <c r="X910">
        <v>2</v>
      </c>
      <c r="Y910" t="s">
        <v>182</v>
      </c>
      <c r="Z910" t="s">
        <v>182</v>
      </c>
      <c r="AA910" t="s">
        <v>182</v>
      </c>
      <c r="AB910" t="s">
        <v>182</v>
      </c>
      <c r="AC910">
        <v>57</v>
      </c>
      <c r="AD910">
        <v>2</v>
      </c>
      <c r="AE910">
        <v>1</v>
      </c>
      <c r="AF910">
        <v>2</v>
      </c>
      <c r="AG910" t="s">
        <v>182</v>
      </c>
      <c r="AH910" t="s">
        <v>182</v>
      </c>
      <c r="AI910" t="s">
        <v>182</v>
      </c>
      <c r="AJ910">
        <v>1</v>
      </c>
      <c r="AK910" t="s">
        <v>182</v>
      </c>
      <c r="AL910" t="s">
        <v>182</v>
      </c>
      <c r="AM910" t="s">
        <v>182</v>
      </c>
      <c r="AN910" t="s">
        <v>182</v>
      </c>
      <c r="AO910" t="b">
        <v>1</v>
      </c>
      <c r="AQ910" s="10">
        <f t="shared" si="28"/>
        <v>27961272.9045</v>
      </c>
      <c r="AR910" s="10">
        <f t="shared" si="29"/>
        <v>24233103.183900002</v>
      </c>
    </row>
    <row r="911" spans="1:44" x14ac:dyDescent="0.3">
      <c r="A911">
        <v>910</v>
      </c>
      <c r="B911">
        <v>141</v>
      </c>
      <c r="C911">
        <v>1</v>
      </c>
      <c r="D911">
        <v>13</v>
      </c>
      <c r="E911">
        <v>0.5</v>
      </c>
      <c r="F911">
        <v>1864084.8603000001</v>
      </c>
      <c r="G911">
        <v>2019207</v>
      </c>
      <c r="H911">
        <v>24008</v>
      </c>
      <c r="I911">
        <v>1019</v>
      </c>
      <c r="J911" t="s">
        <v>180</v>
      </c>
      <c r="K911" t="s">
        <v>181</v>
      </c>
      <c r="L911" t="s">
        <v>180</v>
      </c>
      <c r="M911">
        <v>126417</v>
      </c>
      <c r="N911">
        <v>1</v>
      </c>
      <c r="O911">
        <v>59</v>
      </c>
      <c r="P911">
        <v>16</v>
      </c>
      <c r="Q911">
        <v>13</v>
      </c>
      <c r="R911">
        <v>1</v>
      </c>
      <c r="S911">
        <v>1</v>
      </c>
      <c r="T911" t="s">
        <v>182</v>
      </c>
      <c r="U911" t="s">
        <v>182</v>
      </c>
      <c r="V911" t="s">
        <v>0</v>
      </c>
      <c r="W911" t="s">
        <v>182</v>
      </c>
      <c r="X911">
        <v>2</v>
      </c>
      <c r="Y911" t="s">
        <v>182</v>
      </c>
      <c r="Z911" t="s">
        <v>182</v>
      </c>
      <c r="AA911" t="s">
        <v>182</v>
      </c>
      <c r="AB911" t="s">
        <v>182</v>
      </c>
      <c r="AC911">
        <v>58</v>
      </c>
      <c r="AD911">
        <v>2</v>
      </c>
      <c r="AE911">
        <v>1</v>
      </c>
      <c r="AF911">
        <v>2</v>
      </c>
      <c r="AG911" t="s">
        <v>182</v>
      </c>
      <c r="AH911" t="s">
        <v>182</v>
      </c>
      <c r="AI911" t="s">
        <v>182</v>
      </c>
      <c r="AJ911">
        <v>1</v>
      </c>
      <c r="AK911" t="s">
        <v>182</v>
      </c>
      <c r="AL911" t="s">
        <v>182</v>
      </c>
      <c r="AM911" t="s">
        <v>182</v>
      </c>
      <c r="AN911" t="s">
        <v>182</v>
      </c>
      <c r="AO911" t="b">
        <v>1</v>
      </c>
      <c r="AQ911" s="10">
        <f t="shared" si="28"/>
        <v>29825357.764800001</v>
      </c>
      <c r="AR911" s="10">
        <f t="shared" si="29"/>
        <v>24233103.183900002</v>
      </c>
    </row>
    <row r="912" spans="1:44" x14ac:dyDescent="0.3">
      <c r="A912">
        <v>911</v>
      </c>
      <c r="B912">
        <v>141</v>
      </c>
      <c r="C912">
        <v>1</v>
      </c>
      <c r="D912">
        <v>13</v>
      </c>
      <c r="E912">
        <v>0.5</v>
      </c>
      <c r="F912">
        <v>1864084.8603000001</v>
      </c>
      <c r="G912">
        <v>2019207</v>
      </c>
      <c r="H912">
        <v>24008</v>
      </c>
      <c r="I912">
        <v>1019</v>
      </c>
      <c r="J912" t="s">
        <v>180</v>
      </c>
      <c r="K912" t="s">
        <v>181</v>
      </c>
      <c r="L912" t="s">
        <v>180</v>
      </c>
      <c r="M912">
        <v>126417</v>
      </c>
      <c r="N912">
        <v>1</v>
      </c>
      <c r="O912">
        <v>71</v>
      </c>
      <c r="P912">
        <v>15</v>
      </c>
      <c r="Q912">
        <v>13</v>
      </c>
      <c r="R912">
        <v>1</v>
      </c>
      <c r="S912">
        <v>2</v>
      </c>
      <c r="T912" t="s">
        <v>182</v>
      </c>
      <c r="U912" t="s">
        <v>182</v>
      </c>
      <c r="V912" t="s">
        <v>0</v>
      </c>
      <c r="W912" t="s">
        <v>182</v>
      </c>
      <c r="X912">
        <v>2</v>
      </c>
      <c r="Y912" t="s">
        <v>182</v>
      </c>
      <c r="Z912" t="s">
        <v>182</v>
      </c>
      <c r="AA912" t="s">
        <v>182</v>
      </c>
      <c r="AB912" t="s">
        <v>182</v>
      </c>
      <c r="AC912">
        <v>57</v>
      </c>
      <c r="AD912">
        <v>2</v>
      </c>
      <c r="AE912">
        <v>1</v>
      </c>
      <c r="AF912">
        <v>2</v>
      </c>
      <c r="AG912" t="s">
        <v>182</v>
      </c>
      <c r="AH912" t="s">
        <v>182</v>
      </c>
      <c r="AI912" t="s">
        <v>182</v>
      </c>
      <c r="AJ912">
        <v>1</v>
      </c>
      <c r="AK912" t="s">
        <v>182</v>
      </c>
      <c r="AL912" t="s">
        <v>182</v>
      </c>
      <c r="AM912" t="s">
        <v>182</v>
      </c>
      <c r="AN912" t="s">
        <v>182</v>
      </c>
      <c r="AO912" t="b">
        <v>1</v>
      </c>
      <c r="AQ912" s="10">
        <f t="shared" si="28"/>
        <v>27961272.9045</v>
      </c>
      <c r="AR912" s="10">
        <f t="shared" si="29"/>
        <v>24233103.183900002</v>
      </c>
    </row>
    <row r="913" spans="1:44" x14ac:dyDescent="0.3">
      <c r="A913">
        <v>912</v>
      </c>
      <c r="B913">
        <v>141</v>
      </c>
      <c r="C913">
        <v>1</v>
      </c>
      <c r="D913">
        <v>13.5</v>
      </c>
      <c r="E913">
        <v>0.5</v>
      </c>
      <c r="F913" s="47">
        <v>10206034.5177</v>
      </c>
      <c r="G913">
        <v>2019207</v>
      </c>
      <c r="H913">
        <v>24007</v>
      </c>
      <c r="I913">
        <v>1019</v>
      </c>
      <c r="J913" t="s">
        <v>180</v>
      </c>
      <c r="K913" t="s">
        <v>181</v>
      </c>
      <c r="L913" t="s">
        <v>180</v>
      </c>
      <c r="M913">
        <v>126417</v>
      </c>
      <c r="N913">
        <v>1</v>
      </c>
      <c r="O913">
        <v>20</v>
      </c>
      <c r="P913">
        <v>20</v>
      </c>
      <c r="Q913">
        <v>13.5</v>
      </c>
      <c r="R913">
        <v>1</v>
      </c>
      <c r="S913">
        <v>2</v>
      </c>
      <c r="T913" t="s">
        <v>182</v>
      </c>
      <c r="U913" t="s">
        <v>182</v>
      </c>
      <c r="V913" t="s">
        <v>0</v>
      </c>
      <c r="W913" t="s">
        <v>182</v>
      </c>
      <c r="X913">
        <v>3</v>
      </c>
      <c r="Y913" t="s">
        <v>182</v>
      </c>
      <c r="Z913" t="s">
        <v>182</v>
      </c>
      <c r="AA913" t="s">
        <v>182</v>
      </c>
      <c r="AB913" t="s">
        <v>182</v>
      </c>
      <c r="AC913">
        <v>57</v>
      </c>
      <c r="AD913">
        <v>2</v>
      </c>
      <c r="AE913">
        <v>1</v>
      </c>
      <c r="AF913">
        <v>3</v>
      </c>
      <c r="AG913" t="s">
        <v>182</v>
      </c>
      <c r="AH913" t="s">
        <v>182</v>
      </c>
      <c r="AI913" t="s">
        <v>182</v>
      </c>
      <c r="AJ913">
        <v>1</v>
      </c>
      <c r="AK913" t="s">
        <v>182</v>
      </c>
      <c r="AL913" t="s">
        <v>182</v>
      </c>
      <c r="AM913" t="s">
        <v>182</v>
      </c>
      <c r="AN913" t="s">
        <v>182</v>
      </c>
      <c r="AO913" t="b">
        <v>1</v>
      </c>
      <c r="AQ913" s="10">
        <f t="shared" si="28"/>
        <v>204120690.354</v>
      </c>
      <c r="AR913" s="10">
        <f t="shared" si="29"/>
        <v>137781465.98894998</v>
      </c>
    </row>
    <row r="914" spans="1:44" x14ac:dyDescent="0.3">
      <c r="A914">
        <v>913</v>
      </c>
      <c r="B914">
        <v>141</v>
      </c>
      <c r="C914">
        <v>1</v>
      </c>
      <c r="D914">
        <v>13.5</v>
      </c>
      <c r="E914">
        <v>0.5</v>
      </c>
      <c r="F914" s="47">
        <v>10206034.5177</v>
      </c>
      <c r="G914">
        <v>2019207</v>
      </c>
      <c r="H914">
        <v>24007</v>
      </c>
      <c r="I914">
        <v>1019</v>
      </c>
      <c r="J914" t="s">
        <v>180</v>
      </c>
      <c r="K914" t="s">
        <v>181</v>
      </c>
      <c r="L914" t="s">
        <v>180</v>
      </c>
      <c r="M914">
        <v>126417</v>
      </c>
      <c r="N914">
        <v>1</v>
      </c>
      <c r="O914">
        <v>21</v>
      </c>
      <c r="P914">
        <v>18</v>
      </c>
      <c r="Q914">
        <v>13.5</v>
      </c>
      <c r="R914">
        <v>1</v>
      </c>
      <c r="S914">
        <v>2</v>
      </c>
      <c r="T914" t="s">
        <v>182</v>
      </c>
      <c r="U914" t="s">
        <v>182</v>
      </c>
      <c r="V914" t="s">
        <v>0</v>
      </c>
      <c r="W914" t="s">
        <v>182</v>
      </c>
      <c r="X914">
        <v>3</v>
      </c>
      <c r="Y914" t="s">
        <v>182</v>
      </c>
      <c r="Z914" t="s">
        <v>182</v>
      </c>
      <c r="AA914" t="s">
        <v>182</v>
      </c>
      <c r="AB914" t="s">
        <v>182</v>
      </c>
      <c r="AC914">
        <v>56</v>
      </c>
      <c r="AD914">
        <v>2</v>
      </c>
      <c r="AE914">
        <v>1</v>
      </c>
      <c r="AF914">
        <v>3</v>
      </c>
      <c r="AG914" t="s">
        <v>182</v>
      </c>
      <c r="AH914" t="s">
        <v>182</v>
      </c>
      <c r="AI914" t="s">
        <v>182</v>
      </c>
      <c r="AJ914">
        <v>1</v>
      </c>
      <c r="AK914" t="s">
        <v>182</v>
      </c>
      <c r="AL914" t="s">
        <v>182</v>
      </c>
      <c r="AM914" t="s">
        <v>182</v>
      </c>
      <c r="AN914" t="s">
        <v>182</v>
      </c>
      <c r="AO914" t="b">
        <v>1</v>
      </c>
      <c r="AQ914" s="10">
        <f t="shared" si="28"/>
        <v>183708621.3186</v>
      </c>
      <c r="AR914" s="10">
        <f t="shared" si="29"/>
        <v>137781465.98894998</v>
      </c>
    </row>
    <row r="915" spans="1:44" x14ac:dyDescent="0.3">
      <c r="A915">
        <v>914</v>
      </c>
      <c r="B915">
        <v>141</v>
      </c>
      <c r="C915">
        <v>1</v>
      </c>
      <c r="D915">
        <v>13.5</v>
      </c>
      <c r="E915">
        <v>0.5</v>
      </c>
      <c r="F915" s="47">
        <v>10206034.5177</v>
      </c>
      <c r="G915">
        <v>2019207</v>
      </c>
      <c r="H915">
        <v>24007</v>
      </c>
      <c r="I915">
        <v>1019</v>
      </c>
      <c r="J915" t="s">
        <v>180</v>
      </c>
      <c r="K915" t="s">
        <v>181</v>
      </c>
      <c r="L915" t="s">
        <v>180</v>
      </c>
      <c r="M915">
        <v>126417</v>
      </c>
      <c r="N915">
        <v>1</v>
      </c>
      <c r="O915">
        <v>22</v>
      </c>
      <c r="P915">
        <v>19</v>
      </c>
      <c r="Q915">
        <v>13.5</v>
      </c>
      <c r="R915">
        <v>1</v>
      </c>
      <c r="S915">
        <v>1</v>
      </c>
      <c r="T915" t="s">
        <v>182</v>
      </c>
      <c r="U915" t="s">
        <v>182</v>
      </c>
      <c r="V915" t="s">
        <v>0</v>
      </c>
      <c r="W915" t="s">
        <v>182</v>
      </c>
      <c r="X915">
        <v>2</v>
      </c>
      <c r="Y915" t="s">
        <v>182</v>
      </c>
      <c r="Z915" t="s">
        <v>182</v>
      </c>
      <c r="AA915" t="s">
        <v>182</v>
      </c>
      <c r="AB915" t="s">
        <v>182</v>
      </c>
      <c r="AC915" t="s">
        <v>182</v>
      </c>
      <c r="AD915">
        <v>2</v>
      </c>
      <c r="AE915">
        <v>1</v>
      </c>
      <c r="AF915">
        <v>3</v>
      </c>
      <c r="AG915" t="s">
        <v>182</v>
      </c>
      <c r="AH915" t="s">
        <v>182</v>
      </c>
      <c r="AI915" t="s">
        <v>182</v>
      </c>
      <c r="AJ915">
        <v>1</v>
      </c>
      <c r="AK915" t="s">
        <v>182</v>
      </c>
      <c r="AL915" t="s">
        <v>182</v>
      </c>
      <c r="AM915" t="s">
        <v>182</v>
      </c>
      <c r="AN915" t="s">
        <v>182</v>
      </c>
      <c r="AO915" t="b">
        <v>1</v>
      </c>
      <c r="AQ915" s="10">
        <f t="shared" si="28"/>
        <v>193914655.83629999</v>
      </c>
      <c r="AR915" s="10">
        <f t="shared" si="29"/>
        <v>137781465.98894998</v>
      </c>
    </row>
    <row r="916" spans="1:44" x14ac:dyDescent="0.3">
      <c r="A916">
        <v>915</v>
      </c>
      <c r="B916">
        <v>141</v>
      </c>
      <c r="C916">
        <v>1</v>
      </c>
      <c r="D916">
        <v>13.5</v>
      </c>
      <c r="E916">
        <v>0.5</v>
      </c>
      <c r="F916" s="47">
        <v>10206034.5177</v>
      </c>
      <c r="G916">
        <v>2019207</v>
      </c>
      <c r="H916">
        <v>24007</v>
      </c>
      <c r="I916">
        <v>1019</v>
      </c>
      <c r="J916" t="s">
        <v>180</v>
      </c>
      <c r="K916" t="s">
        <v>181</v>
      </c>
      <c r="L916" t="s">
        <v>180</v>
      </c>
      <c r="M916">
        <v>126417</v>
      </c>
      <c r="N916">
        <v>1</v>
      </c>
      <c r="O916">
        <v>33</v>
      </c>
      <c r="P916">
        <v>19</v>
      </c>
      <c r="Q916">
        <v>13.5</v>
      </c>
      <c r="R916">
        <v>1</v>
      </c>
      <c r="S916">
        <v>2</v>
      </c>
      <c r="T916" t="s">
        <v>182</v>
      </c>
      <c r="U916" t="s">
        <v>182</v>
      </c>
      <c r="V916" t="s">
        <v>0</v>
      </c>
      <c r="W916" t="s">
        <v>182</v>
      </c>
      <c r="X916">
        <v>1</v>
      </c>
      <c r="Y916" t="s">
        <v>182</v>
      </c>
      <c r="Z916" t="s">
        <v>182</v>
      </c>
      <c r="AA916" t="s">
        <v>182</v>
      </c>
      <c r="AB916" t="s">
        <v>182</v>
      </c>
      <c r="AC916">
        <v>56</v>
      </c>
      <c r="AD916">
        <v>2</v>
      </c>
      <c r="AE916">
        <v>1</v>
      </c>
      <c r="AF916">
        <v>2</v>
      </c>
      <c r="AG916" t="s">
        <v>182</v>
      </c>
      <c r="AH916" t="s">
        <v>182</v>
      </c>
      <c r="AI916" t="s">
        <v>182</v>
      </c>
      <c r="AJ916">
        <v>1</v>
      </c>
      <c r="AK916" t="s">
        <v>182</v>
      </c>
      <c r="AL916" t="s">
        <v>182</v>
      </c>
      <c r="AM916" t="s">
        <v>182</v>
      </c>
      <c r="AN916" t="s">
        <v>182</v>
      </c>
      <c r="AO916" t="b">
        <v>1</v>
      </c>
      <c r="AQ916" s="10">
        <f t="shared" si="28"/>
        <v>193914655.83629999</v>
      </c>
      <c r="AR916" s="10">
        <f t="shared" si="29"/>
        <v>137781465.98894998</v>
      </c>
    </row>
    <row r="917" spans="1:44" x14ac:dyDescent="0.3">
      <c r="A917">
        <v>916</v>
      </c>
      <c r="B917">
        <v>141</v>
      </c>
      <c r="C917">
        <v>1</v>
      </c>
      <c r="D917">
        <v>13.5</v>
      </c>
      <c r="E917">
        <v>0.5</v>
      </c>
      <c r="F917" s="47">
        <v>10206034.5177</v>
      </c>
      <c r="G917">
        <v>2019207</v>
      </c>
      <c r="H917">
        <v>24007</v>
      </c>
      <c r="I917">
        <v>1019</v>
      </c>
      <c r="J917" t="s">
        <v>180</v>
      </c>
      <c r="K917" t="s">
        <v>181</v>
      </c>
      <c r="L917" t="s">
        <v>180</v>
      </c>
      <c r="M917">
        <v>126417</v>
      </c>
      <c r="N917">
        <v>1</v>
      </c>
      <c r="O917">
        <v>51</v>
      </c>
      <c r="P917">
        <v>17</v>
      </c>
      <c r="Q917">
        <v>13.5</v>
      </c>
      <c r="R917">
        <v>1</v>
      </c>
      <c r="S917">
        <v>2</v>
      </c>
      <c r="T917" t="s">
        <v>182</v>
      </c>
      <c r="U917" t="s">
        <v>182</v>
      </c>
      <c r="V917" t="s">
        <v>0</v>
      </c>
      <c r="W917" t="s">
        <v>182</v>
      </c>
      <c r="X917">
        <v>3</v>
      </c>
      <c r="Y917" t="s">
        <v>182</v>
      </c>
      <c r="Z917" t="s">
        <v>182</v>
      </c>
      <c r="AA917" t="s">
        <v>182</v>
      </c>
      <c r="AB917" t="s">
        <v>182</v>
      </c>
      <c r="AC917">
        <v>57</v>
      </c>
      <c r="AD917">
        <v>2</v>
      </c>
      <c r="AE917">
        <v>1</v>
      </c>
      <c r="AF917">
        <v>3</v>
      </c>
      <c r="AG917" t="s">
        <v>182</v>
      </c>
      <c r="AH917" t="s">
        <v>182</v>
      </c>
      <c r="AI917" t="s">
        <v>182</v>
      </c>
      <c r="AJ917">
        <v>1</v>
      </c>
      <c r="AK917" t="s">
        <v>182</v>
      </c>
      <c r="AL917" t="s">
        <v>182</v>
      </c>
      <c r="AM917" t="s">
        <v>182</v>
      </c>
      <c r="AN917" t="s">
        <v>182</v>
      </c>
      <c r="AO917" t="b">
        <v>1</v>
      </c>
      <c r="AQ917" s="10">
        <f t="shared" si="28"/>
        <v>173502586.80089998</v>
      </c>
      <c r="AR917" s="10">
        <f t="shared" si="29"/>
        <v>137781465.98894998</v>
      </c>
    </row>
    <row r="918" spans="1:44" x14ac:dyDescent="0.3">
      <c r="A918">
        <v>917</v>
      </c>
      <c r="B918">
        <v>141</v>
      </c>
      <c r="C918">
        <v>1</v>
      </c>
      <c r="D918">
        <v>13.5</v>
      </c>
      <c r="E918">
        <v>0.5</v>
      </c>
      <c r="F918" s="47">
        <v>10206034.5177</v>
      </c>
      <c r="G918">
        <v>2019207</v>
      </c>
      <c r="H918">
        <v>24007</v>
      </c>
      <c r="I918">
        <v>1019</v>
      </c>
      <c r="J918" t="s">
        <v>180</v>
      </c>
      <c r="K918" t="s">
        <v>181</v>
      </c>
      <c r="L918" t="s">
        <v>180</v>
      </c>
      <c r="M918">
        <v>126417</v>
      </c>
      <c r="N918">
        <v>1</v>
      </c>
      <c r="O918">
        <v>61</v>
      </c>
      <c r="P918">
        <v>19</v>
      </c>
      <c r="Q918">
        <v>13.5</v>
      </c>
      <c r="R918">
        <v>1</v>
      </c>
      <c r="S918">
        <v>2</v>
      </c>
      <c r="T918" t="s">
        <v>182</v>
      </c>
      <c r="U918" t="s">
        <v>182</v>
      </c>
      <c r="V918" t="s">
        <v>0</v>
      </c>
      <c r="W918" t="s">
        <v>182</v>
      </c>
      <c r="X918">
        <v>3</v>
      </c>
      <c r="Y918" t="s">
        <v>182</v>
      </c>
      <c r="Z918" t="s">
        <v>182</v>
      </c>
      <c r="AA918" t="s">
        <v>182</v>
      </c>
      <c r="AB918" t="s">
        <v>182</v>
      </c>
      <c r="AC918">
        <v>57</v>
      </c>
      <c r="AD918">
        <v>2</v>
      </c>
      <c r="AE918">
        <v>1</v>
      </c>
      <c r="AF918">
        <v>3</v>
      </c>
      <c r="AG918" t="s">
        <v>182</v>
      </c>
      <c r="AH918" t="s">
        <v>182</v>
      </c>
      <c r="AI918" t="s">
        <v>182</v>
      </c>
      <c r="AJ918">
        <v>1</v>
      </c>
      <c r="AK918" t="s">
        <v>182</v>
      </c>
      <c r="AL918" t="s">
        <v>182</v>
      </c>
      <c r="AM918" t="s">
        <v>182</v>
      </c>
      <c r="AN918" t="s">
        <v>182</v>
      </c>
      <c r="AO918" t="b">
        <v>1</v>
      </c>
      <c r="AQ918" s="10">
        <f t="shared" si="28"/>
        <v>193914655.83629999</v>
      </c>
      <c r="AR918" s="10">
        <f t="shared" si="29"/>
        <v>137781465.98894998</v>
      </c>
    </row>
    <row r="919" spans="1:44" x14ac:dyDescent="0.3">
      <c r="A919">
        <v>918</v>
      </c>
      <c r="B919">
        <v>141</v>
      </c>
      <c r="C919">
        <v>1</v>
      </c>
      <c r="D919">
        <v>13.5</v>
      </c>
      <c r="E919">
        <v>0.5</v>
      </c>
      <c r="F919" s="47">
        <v>10206034.5177</v>
      </c>
      <c r="G919">
        <v>2019207</v>
      </c>
      <c r="H919">
        <v>24007</v>
      </c>
      <c r="I919">
        <v>1019</v>
      </c>
      <c r="J919" t="s">
        <v>180</v>
      </c>
      <c r="K919" t="s">
        <v>181</v>
      </c>
      <c r="L919" t="s">
        <v>180</v>
      </c>
      <c r="M919">
        <v>126417</v>
      </c>
      <c r="N919">
        <v>1</v>
      </c>
      <c r="O919">
        <v>81</v>
      </c>
      <c r="P919">
        <v>19</v>
      </c>
      <c r="Q919">
        <v>13.5</v>
      </c>
      <c r="R919">
        <v>1</v>
      </c>
      <c r="S919">
        <v>1</v>
      </c>
      <c r="T919" t="s">
        <v>182</v>
      </c>
      <c r="U919" t="s">
        <v>182</v>
      </c>
      <c r="V919" t="s">
        <v>0</v>
      </c>
      <c r="W919" t="s">
        <v>182</v>
      </c>
      <c r="X919">
        <v>2</v>
      </c>
      <c r="Y919" t="s">
        <v>182</v>
      </c>
      <c r="Z919" t="s">
        <v>182</v>
      </c>
      <c r="AA919" t="s">
        <v>182</v>
      </c>
      <c r="AB919" t="s">
        <v>182</v>
      </c>
      <c r="AC919" t="s">
        <v>182</v>
      </c>
      <c r="AD919">
        <v>2</v>
      </c>
      <c r="AE919">
        <v>1</v>
      </c>
      <c r="AF919">
        <v>3</v>
      </c>
      <c r="AG919" t="s">
        <v>182</v>
      </c>
      <c r="AH919" t="s">
        <v>182</v>
      </c>
      <c r="AI919" t="s">
        <v>182</v>
      </c>
      <c r="AJ919">
        <v>1</v>
      </c>
      <c r="AK919" t="s">
        <v>182</v>
      </c>
      <c r="AL919" t="s">
        <v>182</v>
      </c>
      <c r="AM919" t="s">
        <v>182</v>
      </c>
      <c r="AN919" t="s">
        <v>182</v>
      </c>
      <c r="AO919" t="b">
        <v>1</v>
      </c>
      <c r="AQ919" s="10">
        <f t="shared" si="28"/>
        <v>193914655.83629999</v>
      </c>
      <c r="AR919" s="10">
        <f t="shared" si="29"/>
        <v>137781465.98894998</v>
      </c>
    </row>
    <row r="920" spans="1:44" x14ac:dyDescent="0.3">
      <c r="A920">
        <v>919</v>
      </c>
      <c r="B920">
        <v>141</v>
      </c>
      <c r="C920">
        <v>1</v>
      </c>
      <c r="D920">
        <v>13.5</v>
      </c>
      <c r="E920">
        <v>0.5</v>
      </c>
      <c r="F920" s="47">
        <v>10206034.5177</v>
      </c>
      <c r="G920">
        <v>2019207</v>
      </c>
      <c r="H920">
        <v>24007</v>
      </c>
      <c r="I920">
        <v>1019</v>
      </c>
      <c r="J920" t="s">
        <v>180</v>
      </c>
      <c r="K920" t="s">
        <v>181</v>
      </c>
      <c r="L920" t="s">
        <v>180</v>
      </c>
      <c r="M920">
        <v>126417</v>
      </c>
      <c r="N920">
        <v>1</v>
      </c>
      <c r="O920">
        <v>84</v>
      </c>
      <c r="P920">
        <v>20</v>
      </c>
      <c r="Q920">
        <v>13.5</v>
      </c>
      <c r="R920">
        <v>1</v>
      </c>
      <c r="S920">
        <v>2</v>
      </c>
      <c r="T920" t="s">
        <v>182</v>
      </c>
      <c r="U920" t="s">
        <v>182</v>
      </c>
      <c r="V920" t="s">
        <v>0</v>
      </c>
      <c r="W920" t="s">
        <v>182</v>
      </c>
      <c r="X920">
        <v>3</v>
      </c>
      <c r="Y920" t="s">
        <v>182</v>
      </c>
      <c r="Z920" t="s">
        <v>182</v>
      </c>
      <c r="AA920" t="s">
        <v>182</v>
      </c>
      <c r="AB920" t="s">
        <v>182</v>
      </c>
      <c r="AC920">
        <v>57</v>
      </c>
      <c r="AD920">
        <v>2</v>
      </c>
      <c r="AE920">
        <v>1</v>
      </c>
      <c r="AF920">
        <v>3</v>
      </c>
      <c r="AG920" t="s">
        <v>182</v>
      </c>
      <c r="AH920" t="s">
        <v>182</v>
      </c>
      <c r="AI920" t="s">
        <v>182</v>
      </c>
      <c r="AJ920">
        <v>1</v>
      </c>
      <c r="AK920" t="s">
        <v>182</v>
      </c>
      <c r="AL920" t="s">
        <v>182</v>
      </c>
      <c r="AM920" t="s">
        <v>182</v>
      </c>
      <c r="AN920" t="s">
        <v>182</v>
      </c>
      <c r="AO920" t="b">
        <v>1</v>
      </c>
      <c r="AQ920" s="10">
        <f t="shared" si="28"/>
        <v>204120690.354</v>
      </c>
      <c r="AR920" s="10">
        <f t="shared" si="29"/>
        <v>137781465.98894998</v>
      </c>
    </row>
    <row r="921" spans="1:44" x14ac:dyDescent="0.3">
      <c r="A921">
        <v>920</v>
      </c>
      <c r="B921">
        <v>141</v>
      </c>
      <c r="C921">
        <v>1</v>
      </c>
      <c r="D921">
        <v>13.5</v>
      </c>
      <c r="E921">
        <v>0.5</v>
      </c>
      <c r="F921" s="47">
        <v>10206034.5177</v>
      </c>
      <c r="G921">
        <v>2019207</v>
      </c>
      <c r="H921">
        <v>24007</v>
      </c>
      <c r="I921">
        <v>1019</v>
      </c>
      <c r="J921" t="s">
        <v>180</v>
      </c>
      <c r="K921" t="s">
        <v>181</v>
      </c>
      <c r="L921" t="s">
        <v>180</v>
      </c>
      <c r="M921">
        <v>126417</v>
      </c>
      <c r="N921">
        <v>1</v>
      </c>
      <c r="O921">
        <v>88</v>
      </c>
      <c r="P921">
        <v>18</v>
      </c>
      <c r="Q921">
        <v>13.5</v>
      </c>
      <c r="R921">
        <v>1</v>
      </c>
      <c r="S921">
        <v>1</v>
      </c>
      <c r="T921" t="s">
        <v>182</v>
      </c>
      <c r="U921" t="s">
        <v>182</v>
      </c>
      <c r="V921" t="s">
        <v>0</v>
      </c>
      <c r="W921" t="s">
        <v>182</v>
      </c>
      <c r="X921">
        <v>2</v>
      </c>
      <c r="Y921" t="s">
        <v>182</v>
      </c>
      <c r="Z921" t="s">
        <v>182</v>
      </c>
      <c r="AA921" t="s">
        <v>182</v>
      </c>
      <c r="AB921" t="s">
        <v>182</v>
      </c>
      <c r="AC921" t="s">
        <v>182</v>
      </c>
      <c r="AD921">
        <v>2</v>
      </c>
      <c r="AE921">
        <v>1</v>
      </c>
      <c r="AF921">
        <v>3</v>
      </c>
      <c r="AG921" t="s">
        <v>182</v>
      </c>
      <c r="AH921" t="s">
        <v>182</v>
      </c>
      <c r="AI921" t="s">
        <v>182</v>
      </c>
      <c r="AJ921">
        <v>1</v>
      </c>
      <c r="AK921" t="s">
        <v>182</v>
      </c>
      <c r="AL921" t="s">
        <v>182</v>
      </c>
      <c r="AM921" t="s">
        <v>182</v>
      </c>
      <c r="AN921" t="s">
        <v>182</v>
      </c>
      <c r="AO921" t="b">
        <v>1</v>
      </c>
      <c r="AQ921" s="10">
        <f t="shared" si="28"/>
        <v>183708621.3186</v>
      </c>
      <c r="AR921" s="10">
        <f t="shared" si="29"/>
        <v>137781465.98894998</v>
      </c>
    </row>
    <row r="922" spans="1:44" x14ac:dyDescent="0.3">
      <c r="A922">
        <v>921</v>
      </c>
      <c r="B922">
        <v>141</v>
      </c>
      <c r="C922">
        <v>1</v>
      </c>
      <c r="D922">
        <v>13.5</v>
      </c>
      <c r="E922">
        <v>0.5</v>
      </c>
      <c r="F922" s="47">
        <v>10206034.5177</v>
      </c>
      <c r="G922">
        <v>2019207</v>
      </c>
      <c r="H922">
        <v>24007</v>
      </c>
      <c r="I922">
        <v>1019</v>
      </c>
      <c r="J922" t="s">
        <v>180</v>
      </c>
      <c r="K922" t="s">
        <v>181</v>
      </c>
      <c r="L922" t="s">
        <v>180</v>
      </c>
      <c r="M922">
        <v>126417</v>
      </c>
      <c r="N922">
        <v>1</v>
      </c>
      <c r="O922">
        <v>90</v>
      </c>
      <c r="P922">
        <v>17</v>
      </c>
      <c r="Q922">
        <v>13.5</v>
      </c>
      <c r="R922">
        <v>1</v>
      </c>
      <c r="S922">
        <v>2</v>
      </c>
      <c r="T922" t="s">
        <v>182</v>
      </c>
      <c r="U922" t="s">
        <v>182</v>
      </c>
      <c r="V922" t="s">
        <v>0</v>
      </c>
      <c r="W922" t="s">
        <v>182</v>
      </c>
      <c r="X922">
        <v>3</v>
      </c>
      <c r="Y922" t="s">
        <v>182</v>
      </c>
      <c r="Z922" t="s">
        <v>182</v>
      </c>
      <c r="AA922" t="s">
        <v>182</v>
      </c>
      <c r="AB922" t="s">
        <v>182</v>
      </c>
      <c r="AC922">
        <v>56</v>
      </c>
      <c r="AD922">
        <v>2</v>
      </c>
      <c r="AE922">
        <v>1</v>
      </c>
      <c r="AF922">
        <v>3</v>
      </c>
      <c r="AG922" t="s">
        <v>182</v>
      </c>
      <c r="AH922" t="s">
        <v>182</v>
      </c>
      <c r="AI922" t="s">
        <v>182</v>
      </c>
      <c r="AJ922">
        <v>1</v>
      </c>
      <c r="AK922" t="s">
        <v>182</v>
      </c>
      <c r="AL922" t="s">
        <v>182</v>
      </c>
      <c r="AM922" t="s">
        <v>182</v>
      </c>
      <c r="AN922" t="s">
        <v>182</v>
      </c>
      <c r="AO922" t="b">
        <v>1</v>
      </c>
      <c r="AQ922" s="10">
        <f t="shared" si="28"/>
        <v>173502586.80089998</v>
      </c>
      <c r="AR922" s="10">
        <f t="shared" si="29"/>
        <v>137781465.98894998</v>
      </c>
    </row>
    <row r="923" spans="1:44" x14ac:dyDescent="0.3">
      <c r="A923">
        <v>922</v>
      </c>
      <c r="B923">
        <v>141</v>
      </c>
      <c r="C923">
        <v>1</v>
      </c>
      <c r="D923">
        <v>13.5</v>
      </c>
      <c r="E923">
        <v>0.5</v>
      </c>
      <c r="F923" s="47">
        <v>10206034.5177</v>
      </c>
      <c r="G923">
        <v>2019207</v>
      </c>
      <c r="H923">
        <v>24007</v>
      </c>
      <c r="I923">
        <v>1019</v>
      </c>
      <c r="J923" t="s">
        <v>180</v>
      </c>
      <c r="K923" t="s">
        <v>181</v>
      </c>
      <c r="L923" t="s">
        <v>180</v>
      </c>
      <c r="M923">
        <v>126417</v>
      </c>
      <c r="N923">
        <v>1</v>
      </c>
      <c r="O923">
        <v>93</v>
      </c>
      <c r="P923">
        <v>21</v>
      </c>
      <c r="Q923">
        <v>13.5</v>
      </c>
      <c r="R923">
        <v>1</v>
      </c>
      <c r="S923">
        <v>2</v>
      </c>
      <c r="T923" t="s">
        <v>182</v>
      </c>
      <c r="U923" t="s">
        <v>182</v>
      </c>
      <c r="V923" t="s">
        <v>0</v>
      </c>
      <c r="W923" t="s">
        <v>182</v>
      </c>
      <c r="X923">
        <v>3</v>
      </c>
      <c r="Y923" t="s">
        <v>182</v>
      </c>
      <c r="Z923" t="s">
        <v>182</v>
      </c>
      <c r="AA923" t="s">
        <v>182</v>
      </c>
      <c r="AB923" t="s">
        <v>182</v>
      </c>
      <c r="AC923">
        <v>56</v>
      </c>
      <c r="AD923">
        <v>2</v>
      </c>
      <c r="AE923">
        <v>1</v>
      </c>
      <c r="AF923">
        <v>3</v>
      </c>
      <c r="AG923" t="s">
        <v>182</v>
      </c>
      <c r="AH923" t="s">
        <v>182</v>
      </c>
      <c r="AI923" t="s">
        <v>182</v>
      </c>
      <c r="AJ923">
        <v>1</v>
      </c>
      <c r="AK923" t="s">
        <v>182</v>
      </c>
      <c r="AL923" t="s">
        <v>182</v>
      </c>
      <c r="AM923" t="s">
        <v>182</v>
      </c>
      <c r="AN923" t="s">
        <v>182</v>
      </c>
      <c r="AO923" t="b">
        <v>1</v>
      </c>
      <c r="AQ923" s="10">
        <f t="shared" si="28"/>
        <v>214326724.87169999</v>
      </c>
      <c r="AR923" s="10">
        <f t="shared" si="29"/>
        <v>137781465.98894998</v>
      </c>
    </row>
    <row r="924" spans="1:44" x14ac:dyDescent="0.3">
      <c r="A924">
        <v>923</v>
      </c>
      <c r="B924">
        <v>141</v>
      </c>
      <c r="C924">
        <v>1</v>
      </c>
      <c r="D924">
        <v>13.5</v>
      </c>
      <c r="E924">
        <v>0.5</v>
      </c>
      <c r="F924" s="47">
        <v>10206034.5177</v>
      </c>
      <c r="G924">
        <v>2019207</v>
      </c>
      <c r="H924">
        <v>24008</v>
      </c>
      <c r="I924">
        <v>1019</v>
      </c>
      <c r="J924" t="s">
        <v>180</v>
      </c>
      <c r="K924" t="s">
        <v>181</v>
      </c>
      <c r="L924" t="s">
        <v>180</v>
      </c>
      <c r="M924">
        <v>126417</v>
      </c>
      <c r="N924">
        <v>1</v>
      </c>
      <c r="O924">
        <v>7</v>
      </c>
      <c r="P924">
        <v>19</v>
      </c>
      <c r="Q924">
        <v>13.5</v>
      </c>
      <c r="R924">
        <v>1</v>
      </c>
      <c r="S924">
        <v>2</v>
      </c>
      <c r="T924" t="s">
        <v>182</v>
      </c>
      <c r="U924" t="s">
        <v>182</v>
      </c>
      <c r="V924" t="s">
        <v>0</v>
      </c>
      <c r="W924" t="s">
        <v>182</v>
      </c>
      <c r="X924">
        <v>1</v>
      </c>
      <c r="Y924" t="s">
        <v>182</v>
      </c>
      <c r="Z924" t="s">
        <v>182</v>
      </c>
      <c r="AA924" t="s">
        <v>182</v>
      </c>
      <c r="AB924" t="s">
        <v>182</v>
      </c>
      <c r="AC924">
        <v>57</v>
      </c>
      <c r="AD924">
        <v>2</v>
      </c>
      <c r="AE924">
        <v>1</v>
      </c>
      <c r="AF924">
        <v>2</v>
      </c>
      <c r="AG924" t="s">
        <v>182</v>
      </c>
      <c r="AH924" t="s">
        <v>182</v>
      </c>
      <c r="AI924" t="s">
        <v>182</v>
      </c>
      <c r="AJ924">
        <v>1</v>
      </c>
      <c r="AK924" t="s">
        <v>182</v>
      </c>
      <c r="AL924" t="s">
        <v>182</v>
      </c>
      <c r="AM924" t="s">
        <v>182</v>
      </c>
      <c r="AN924" t="s">
        <v>182</v>
      </c>
      <c r="AO924" t="b">
        <v>1</v>
      </c>
      <c r="AQ924" s="10">
        <f t="shared" si="28"/>
        <v>193914655.83629999</v>
      </c>
      <c r="AR924" s="10">
        <f t="shared" si="29"/>
        <v>137781465.98894998</v>
      </c>
    </row>
    <row r="925" spans="1:44" x14ac:dyDescent="0.3">
      <c r="A925">
        <v>924</v>
      </c>
      <c r="B925">
        <v>141</v>
      </c>
      <c r="C925">
        <v>1</v>
      </c>
      <c r="D925">
        <v>13.5</v>
      </c>
      <c r="E925">
        <v>0.5</v>
      </c>
      <c r="F925" s="47">
        <v>10206034.5177</v>
      </c>
      <c r="G925">
        <v>2019207</v>
      </c>
      <c r="H925">
        <v>24008</v>
      </c>
      <c r="I925">
        <v>1019</v>
      </c>
      <c r="J925" t="s">
        <v>180</v>
      </c>
      <c r="K925" t="s">
        <v>181</v>
      </c>
      <c r="L925" t="s">
        <v>180</v>
      </c>
      <c r="M925">
        <v>126417</v>
      </c>
      <c r="N925">
        <v>1</v>
      </c>
      <c r="O925">
        <v>53</v>
      </c>
      <c r="P925">
        <v>19</v>
      </c>
      <c r="Q925">
        <v>13.5</v>
      </c>
      <c r="R925">
        <v>1</v>
      </c>
      <c r="S925">
        <v>2</v>
      </c>
      <c r="T925" t="s">
        <v>182</v>
      </c>
      <c r="U925" t="s">
        <v>182</v>
      </c>
      <c r="V925" t="s">
        <v>0</v>
      </c>
      <c r="W925" t="s">
        <v>182</v>
      </c>
      <c r="X925">
        <v>1</v>
      </c>
      <c r="Y925" t="s">
        <v>182</v>
      </c>
      <c r="Z925" t="s">
        <v>182</v>
      </c>
      <c r="AA925" t="s">
        <v>182</v>
      </c>
      <c r="AB925" t="s">
        <v>182</v>
      </c>
      <c r="AC925">
        <v>57</v>
      </c>
      <c r="AD925">
        <v>2</v>
      </c>
      <c r="AE925">
        <v>1</v>
      </c>
      <c r="AF925">
        <v>2</v>
      </c>
      <c r="AG925" t="s">
        <v>182</v>
      </c>
      <c r="AH925" t="s">
        <v>182</v>
      </c>
      <c r="AI925" t="s">
        <v>182</v>
      </c>
      <c r="AJ925">
        <v>1</v>
      </c>
      <c r="AK925" t="s">
        <v>182</v>
      </c>
      <c r="AL925" t="s">
        <v>182</v>
      </c>
      <c r="AM925" t="s">
        <v>182</v>
      </c>
      <c r="AN925" t="s">
        <v>182</v>
      </c>
      <c r="AO925" t="b">
        <v>1</v>
      </c>
      <c r="AQ925" s="10">
        <f t="shared" si="28"/>
        <v>193914655.83629999</v>
      </c>
      <c r="AR925" s="10">
        <f t="shared" si="29"/>
        <v>137781465.98894998</v>
      </c>
    </row>
    <row r="926" spans="1:44" x14ac:dyDescent="0.3">
      <c r="A926">
        <v>925</v>
      </c>
      <c r="B926">
        <v>141</v>
      </c>
      <c r="C926">
        <v>1</v>
      </c>
      <c r="D926">
        <v>13.5</v>
      </c>
      <c r="E926">
        <v>0.5</v>
      </c>
      <c r="F926" s="47">
        <v>10206034.5177</v>
      </c>
      <c r="G926">
        <v>2019207</v>
      </c>
      <c r="H926">
        <v>24008</v>
      </c>
      <c r="I926">
        <v>1019</v>
      </c>
      <c r="J926" t="s">
        <v>180</v>
      </c>
      <c r="K926" t="s">
        <v>181</v>
      </c>
      <c r="L926" t="s">
        <v>180</v>
      </c>
      <c r="M926">
        <v>126417</v>
      </c>
      <c r="N926">
        <v>1</v>
      </c>
      <c r="O926">
        <v>54</v>
      </c>
      <c r="P926">
        <v>15</v>
      </c>
      <c r="Q926">
        <v>13.5</v>
      </c>
      <c r="R926">
        <v>1</v>
      </c>
      <c r="S926">
        <v>2</v>
      </c>
      <c r="T926" t="s">
        <v>182</v>
      </c>
      <c r="U926" t="s">
        <v>182</v>
      </c>
      <c r="V926" t="s">
        <v>0</v>
      </c>
      <c r="W926" t="s">
        <v>182</v>
      </c>
      <c r="X926">
        <v>1</v>
      </c>
      <c r="Y926" t="s">
        <v>182</v>
      </c>
      <c r="Z926" t="s">
        <v>182</v>
      </c>
      <c r="AA926" t="s">
        <v>182</v>
      </c>
      <c r="AB926" t="s">
        <v>182</v>
      </c>
      <c r="AC926">
        <v>57</v>
      </c>
      <c r="AD926">
        <v>2</v>
      </c>
      <c r="AE926">
        <v>1</v>
      </c>
      <c r="AF926">
        <v>2</v>
      </c>
      <c r="AG926" t="s">
        <v>182</v>
      </c>
      <c r="AH926" t="s">
        <v>182</v>
      </c>
      <c r="AI926" t="s">
        <v>182</v>
      </c>
      <c r="AJ926">
        <v>1</v>
      </c>
      <c r="AK926" t="s">
        <v>182</v>
      </c>
      <c r="AL926" t="s">
        <v>182</v>
      </c>
      <c r="AM926" t="s">
        <v>182</v>
      </c>
      <c r="AN926" t="s">
        <v>182</v>
      </c>
      <c r="AO926" t="b">
        <v>1</v>
      </c>
      <c r="AQ926" s="10">
        <f t="shared" si="28"/>
        <v>153090517.76550001</v>
      </c>
      <c r="AR926" s="10">
        <f t="shared" si="29"/>
        <v>137781465.98894998</v>
      </c>
    </row>
    <row r="927" spans="1:44" x14ac:dyDescent="0.3">
      <c r="A927">
        <v>926</v>
      </c>
      <c r="B927">
        <v>141</v>
      </c>
      <c r="C927">
        <v>1</v>
      </c>
      <c r="D927">
        <v>13.5</v>
      </c>
      <c r="E927">
        <v>0.5</v>
      </c>
      <c r="F927" s="47">
        <v>10206034.5177</v>
      </c>
      <c r="G927">
        <v>2019207</v>
      </c>
      <c r="H927">
        <v>24008</v>
      </c>
      <c r="I927">
        <v>1019</v>
      </c>
      <c r="J927" t="s">
        <v>180</v>
      </c>
      <c r="K927" t="s">
        <v>181</v>
      </c>
      <c r="L927" t="s">
        <v>180</v>
      </c>
      <c r="M927">
        <v>126417</v>
      </c>
      <c r="N927">
        <v>1</v>
      </c>
      <c r="O927">
        <v>55</v>
      </c>
      <c r="P927">
        <v>18</v>
      </c>
      <c r="Q927">
        <v>13.5</v>
      </c>
      <c r="R927">
        <v>1</v>
      </c>
      <c r="S927">
        <v>2</v>
      </c>
      <c r="T927" t="s">
        <v>182</v>
      </c>
      <c r="U927" t="s">
        <v>182</v>
      </c>
      <c r="V927" t="s">
        <v>0</v>
      </c>
      <c r="W927" t="s">
        <v>182</v>
      </c>
      <c r="X927">
        <v>1</v>
      </c>
      <c r="Y927" t="s">
        <v>182</v>
      </c>
      <c r="Z927" t="s">
        <v>182</v>
      </c>
      <c r="AA927" t="s">
        <v>182</v>
      </c>
      <c r="AB927" t="s">
        <v>182</v>
      </c>
      <c r="AC927">
        <v>57</v>
      </c>
      <c r="AD927">
        <v>2</v>
      </c>
      <c r="AE927">
        <v>1</v>
      </c>
      <c r="AF927">
        <v>2</v>
      </c>
      <c r="AG927" t="s">
        <v>182</v>
      </c>
      <c r="AH927" t="s">
        <v>182</v>
      </c>
      <c r="AI927" t="s">
        <v>182</v>
      </c>
      <c r="AJ927">
        <v>1</v>
      </c>
      <c r="AK927" t="s">
        <v>182</v>
      </c>
      <c r="AL927" t="s">
        <v>182</v>
      </c>
      <c r="AM927" t="s">
        <v>182</v>
      </c>
      <c r="AN927" t="s">
        <v>182</v>
      </c>
      <c r="AO927" t="b">
        <v>1</v>
      </c>
      <c r="AQ927" s="10">
        <f t="shared" si="28"/>
        <v>183708621.3186</v>
      </c>
      <c r="AR927" s="10">
        <f t="shared" si="29"/>
        <v>137781465.98894998</v>
      </c>
    </row>
    <row r="928" spans="1:44" x14ac:dyDescent="0.3">
      <c r="A928">
        <v>927</v>
      </c>
      <c r="B928">
        <v>141</v>
      </c>
      <c r="C928">
        <v>1</v>
      </c>
      <c r="D928">
        <v>13.5</v>
      </c>
      <c r="E928">
        <v>0.5</v>
      </c>
      <c r="F928" s="47">
        <v>10206034.5177</v>
      </c>
      <c r="G928">
        <v>2019207</v>
      </c>
      <c r="H928">
        <v>24027</v>
      </c>
      <c r="I928">
        <v>1019</v>
      </c>
      <c r="J928" t="s">
        <v>180</v>
      </c>
      <c r="K928" t="s">
        <v>181</v>
      </c>
      <c r="L928" t="s">
        <v>180</v>
      </c>
      <c r="M928">
        <v>126417</v>
      </c>
      <c r="N928">
        <v>1</v>
      </c>
      <c r="O928">
        <v>50</v>
      </c>
      <c r="P928">
        <v>23</v>
      </c>
      <c r="Q928">
        <v>13.5</v>
      </c>
      <c r="R928">
        <v>1</v>
      </c>
      <c r="S928" t="s">
        <v>182</v>
      </c>
      <c r="T928" t="s">
        <v>182</v>
      </c>
      <c r="U928" t="s">
        <v>182</v>
      </c>
      <c r="V928" t="s">
        <v>182</v>
      </c>
      <c r="W928" t="s">
        <v>182</v>
      </c>
      <c r="X928">
        <v>3</v>
      </c>
      <c r="Y928" t="s">
        <v>182</v>
      </c>
      <c r="Z928" t="s">
        <v>182</v>
      </c>
      <c r="AA928" t="s">
        <v>182</v>
      </c>
      <c r="AB928" t="s">
        <v>182</v>
      </c>
      <c r="AC928">
        <v>55</v>
      </c>
      <c r="AD928">
        <v>2</v>
      </c>
      <c r="AE928">
        <v>1</v>
      </c>
      <c r="AF928">
        <v>2</v>
      </c>
      <c r="AG928" t="s">
        <v>182</v>
      </c>
      <c r="AH928" t="s">
        <v>182</v>
      </c>
      <c r="AI928" t="s">
        <v>182</v>
      </c>
      <c r="AJ928">
        <v>1</v>
      </c>
      <c r="AK928" t="s">
        <v>182</v>
      </c>
      <c r="AL928" t="s">
        <v>182</v>
      </c>
      <c r="AM928" t="s">
        <v>182</v>
      </c>
      <c r="AN928" t="s">
        <v>182</v>
      </c>
      <c r="AO928" t="b">
        <v>1</v>
      </c>
      <c r="AQ928" s="10">
        <f t="shared" si="28"/>
        <v>234738793.90709999</v>
      </c>
      <c r="AR928" s="10">
        <f t="shared" si="29"/>
        <v>137781465.98894998</v>
      </c>
    </row>
    <row r="929" spans="1:44" x14ac:dyDescent="0.3">
      <c r="A929">
        <v>928</v>
      </c>
      <c r="B929">
        <v>141</v>
      </c>
      <c r="C929">
        <v>1</v>
      </c>
      <c r="D929">
        <v>13.5</v>
      </c>
      <c r="E929">
        <v>0.5</v>
      </c>
      <c r="F929" s="47">
        <v>10206034.5177</v>
      </c>
      <c r="G929">
        <v>2019207</v>
      </c>
      <c r="H929">
        <v>24027</v>
      </c>
      <c r="I929">
        <v>1019</v>
      </c>
      <c r="J929" t="s">
        <v>180</v>
      </c>
      <c r="K929" t="s">
        <v>181</v>
      </c>
      <c r="L929" t="s">
        <v>180</v>
      </c>
      <c r="M929">
        <v>126417</v>
      </c>
      <c r="N929">
        <v>1</v>
      </c>
      <c r="O929">
        <v>62</v>
      </c>
      <c r="P929">
        <v>21</v>
      </c>
      <c r="Q929">
        <v>13.5</v>
      </c>
      <c r="R929">
        <v>1</v>
      </c>
      <c r="S929" t="s">
        <v>182</v>
      </c>
      <c r="T929" t="s">
        <v>182</v>
      </c>
      <c r="U929" t="s">
        <v>182</v>
      </c>
      <c r="V929" t="s">
        <v>182</v>
      </c>
      <c r="W929" t="s">
        <v>182</v>
      </c>
      <c r="X929">
        <v>3</v>
      </c>
      <c r="Y929" t="s">
        <v>182</v>
      </c>
      <c r="Z929" t="s">
        <v>182</v>
      </c>
      <c r="AA929" t="s">
        <v>182</v>
      </c>
      <c r="AB929" t="s">
        <v>182</v>
      </c>
      <c r="AC929">
        <v>55</v>
      </c>
      <c r="AD929">
        <v>2</v>
      </c>
      <c r="AE929">
        <v>1</v>
      </c>
      <c r="AF929">
        <v>2</v>
      </c>
      <c r="AG929" t="s">
        <v>182</v>
      </c>
      <c r="AH929" t="s">
        <v>182</v>
      </c>
      <c r="AI929" t="s">
        <v>182</v>
      </c>
      <c r="AJ929">
        <v>1</v>
      </c>
      <c r="AK929" t="s">
        <v>182</v>
      </c>
      <c r="AL929" t="s">
        <v>182</v>
      </c>
      <c r="AM929" t="s">
        <v>182</v>
      </c>
      <c r="AN929" t="s">
        <v>182</v>
      </c>
      <c r="AO929" t="b">
        <v>1</v>
      </c>
      <c r="AQ929" s="10">
        <f t="shared" si="28"/>
        <v>214326724.87169999</v>
      </c>
      <c r="AR929" s="10">
        <f t="shared" si="29"/>
        <v>137781465.98894998</v>
      </c>
    </row>
    <row r="930" spans="1:44" x14ac:dyDescent="0.3">
      <c r="A930">
        <v>929</v>
      </c>
      <c r="B930">
        <v>141</v>
      </c>
      <c r="C930">
        <v>1</v>
      </c>
      <c r="D930">
        <v>14</v>
      </c>
      <c r="E930">
        <v>0.5</v>
      </c>
      <c r="F930" s="47">
        <v>14694555.504699999</v>
      </c>
      <c r="G930">
        <v>2019207</v>
      </c>
      <c r="H930">
        <v>24007</v>
      </c>
      <c r="I930">
        <v>1019</v>
      </c>
      <c r="J930" t="s">
        <v>180</v>
      </c>
      <c r="K930" t="s">
        <v>181</v>
      </c>
      <c r="L930" t="s">
        <v>180</v>
      </c>
      <c r="M930">
        <v>126417</v>
      </c>
      <c r="N930">
        <v>1</v>
      </c>
      <c r="O930">
        <v>5</v>
      </c>
      <c r="P930">
        <v>21</v>
      </c>
      <c r="Q930">
        <v>14</v>
      </c>
      <c r="R930">
        <v>1</v>
      </c>
      <c r="S930">
        <v>1</v>
      </c>
      <c r="T930" t="s">
        <v>182</v>
      </c>
      <c r="U930" t="s">
        <v>182</v>
      </c>
      <c r="V930" t="s">
        <v>0</v>
      </c>
      <c r="W930" t="s">
        <v>182</v>
      </c>
      <c r="X930">
        <v>2</v>
      </c>
      <c r="Y930" t="s">
        <v>182</v>
      </c>
      <c r="Z930" t="s">
        <v>182</v>
      </c>
      <c r="AA930" t="s">
        <v>182</v>
      </c>
      <c r="AB930" t="s">
        <v>182</v>
      </c>
      <c r="AC930">
        <v>58</v>
      </c>
      <c r="AD930">
        <v>2</v>
      </c>
      <c r="AE930">
        <v>1</v>
      </c>
      <c r="AF930">
        <v>2</v>
      </c>
      <c r="AG930" t="s">
        <v>182</v>
      </c>
      <c r="AH930" t="s">
        <v>182</v>
      </c>
      <c r="AI930" t="s">
        <v>182</v>
      </c>
      <c r="AJ930">
        <v>1</v>
      </c>
      <c r="AK930" t="s">
        <v>182</v>
      </c>
      <c r="AL930" t="s">
        <v>182</v>
      </c>
      <c r="AM930" t="s">
        <v>182</v>
      </c>
      <c r="AN930" t="s">
        <v>182</v>
      </c>
      <c r="AO930" t="b">
        <v>1</v>
      </c>
      <c r="AQ930" s="10">
        <f t="shared" si="28"/>
        <v>308585665.59869999</v>
      </c>
      <c r="AR930" s="10">
        <f t="shared" si="29"/>
        <v>205723777.06579998</v>
      </c>
    </row>
    <row r="931" spans="1:44" x14ac:dyDescent="0.3">
      <c r="A931">
        <v>930</v>
      </c>
      <c r="B931">
        <v>141</v>
      </c>
      <c r="C931">
        <v>1</v>
      </c>
      <c r="D931">
        <v>14</v>
      </c>
      <c r="E931">
        <v>0.5</v>
      </c>
      <c r="F931" s="47">
        <v>14694555.504699999</v>
      </c>
      <c r="G931">
        <v>2019207</v>
      </c>
      <c r="H931">
        <v>24007</v>
      </c>
      <c r="I931">
        <v>1019</v>
      </c>
      <c r="J931" t="s">
        <v>180</v>
      </c>
      <c r="K931" t="s">
        <v>181</v>
      </c>
      <c r="L931" t="s">
        <v>180</v>
      </c>
      <c r="M931">
        <v>126417</v>
      </c>
      <c r="N931">
        <v>1</v>
      </c>
      <c r="O931">
        <v>6</v>
      </c>
      <c r="P931">
        <v>22</v>
      </c>
      <c r="Q931">
        <v>14</v>
      </c>
      <c r="R931">
        <v>1</v>
      </c>
      <c r="S931">
        <v>2</v>
      </c>
      <c r="T931" t="s">
        <v>182</v>
      </c>
      <c r="U931" t="s">
        <v>182</v>
      </c>
      <c r="V931" t="s">
        <v>0</v>
      </c>
      <c r="W931" t="s">
        <v>182</v>
      </c>
      <c r="X931">
        <v>3</v>
      </c>
      <c r="Y931" t="s">
        <v>182</v>
      </c>
      <c r="Z931" t="s">
        <v>182</v>
      </c>
      <c r="AA931" t="s">
        <v>182</v>
      </c>
      <c r="AB931" t="s">
        <v>182</v>
      </c>
      <c r="AC931" t="s">
        <v>182</v>
      </c>
      <c r="AD931">
        <v>2</v>
      </c>
      <c r="AE931">
        <v>1</v>
      </c>
      <c r="AF931">
        <v>2</v>
      </c>
      <c r="AG931" t="s">
        <v>182</v>
      </c>
      <c r="AH931" t="s">
        <v>182</v>
      </c>
      <c r="AI931" t="s">
        <v>182</v>
      </c>
      <c r="AJ931">
        <v>1</v>
      </c>
      <c r="AK931" t="s">
        <v>182</v>
      </c>
      <c r="AL931" t="s">
        <v>182</v>
      </c>
      <c r="AM931" t="s">
        <v>182</v>
      </c>
      <c r="AN931" t="s">
        <v>182</v>
      </c>
      <c r="AO931" t="b">
        <v>1</v>
      </c>
      <c r="AQ931" s="10">
        <f t="shared" si="28"/>
        <v>323280221.10339999</v>
      </c>
      <c r="AR931" s="10">
        <f t="shared" si="29"/>
        <v>205723777.06579998</v>
      </c>
    </row>
    <row r="932" spans="1:44" x14ac:dyDescent="0.3">
      <c r="A932">
        <v>931</v>
      </c>
      <c r="B932">
        <v>141</v>
      </c>
      <c r="C932">
        <v>1</v>
      </c>
      <c r="D932">
        <v>14</v>
      </c>
      <c r="E932">
        <v>0.5</v>
      </c>
      <c r="F932" s="47">
        <v>14694555.504699999</v>
      </c>
      <c r="G932">
        <v>2019207</v>
      </c>
      <c r="H932">
        <v>24007</v>
      </c>
      <c r="I932">
        <v>1019</v>
      </c>
      <c r="J932" t="s">
        <v>180</v>
      </c>
      <c r="K932" t="s">
        <v>181</v>
      </c>
      <c r="L932" t="s">
        <v>180</v>
      </c>
      <c r="M932">
        <v>126417</v>
      </c>
      <c r="N932">
        <v>1</v>
      </c>
      <c r="O932">
        <v>8</v>
      </c>
      <c r="P932">
        <v>22</v>
      </c>
      <c r="Q932">
        <v>14</v>
      </c>
      <c r="R932">
        <v>1</v>
      </c>
      <c r="S932">
        <v>1</v>
      </c>
      <c r="T932" t="s">
        <v>182</v>
      </c>
      <c r="U932" t="s">
        <v>182</v>
      </c>
      <c r="V932" t="s">
        <v>0</v>
      </c>
      <c r="W932" t="s">
        <v>182</v>
      </c>
      <c r="X932">
        <v>3</v>
      </c>
      <c r="Y932" t="s">
        <v>182</v>
      </c>
      <c r="Z932" t="s">
        <v>182</v>
      </c>
      <c r="AA932" t="s">
        <v>182</v>
      </c>
      <c r="AB932" t="s">
        <v>182</v>
      </c>
      <c r="AC932">
        <v>57</v>
      </c>
      <c r="AD932">
        <v>2</v>
      </c>
      <c r="AE932">
        <v>1</v>
      </c>
      <c r="AF932">
        <v>2</v>
      </c>
      <c r="AG932" t="s">
        <v>182</v>
      </c>
      <c r="AH932" t="s">
        <v>182</v>
      </c>
      <c r="AI932" t="s">
        <v>182</v>
      </c>
      <c r="AJ932">
        <v>1</v>
      </c>
      <c r="AK932" t="s">
        <v>182</v>
      </c>
      <c r="AL932" t="s">
        <v>182</v>
      </c>
      <c r="AM932" t="s">
        <v>182</v>
      </c>
      <c r="AN932" t="s">
        <v>182</v>
      </c>
      <c r="AO932" t="b">
        <v>1</v>
      </c>
      <c r="AQ932" s="10">
        <f t="shared" si="28"/>
        <v>323280221.10339999</v>
      </c>
      <c r="AR932" s="10">
        <f t="shared" si="29"/>
        <v>205723777.06579998</v>
      </c>
    </row>
    <row r="933" spans="1:44" x14ac:dyDescent="0.3">
      <c r="A933">
        <v>932</v>
      </c>
      <c r="B933">
        <v>141</v>
      </c>
      <c r="C933">
        <v>1</v>
      </c>
      <c r="D933">
        <v>14</v>
      </c>
      <c r="E933">
        <v>0.5</v>
      </c>
      <c r="F933" s="47">
        <v>14694555.504699999</v>
      </c>
      <c r="G933">
        <v>2019207</v>
      </c>
      <c r="H933">
        <v>24007</v>
      </c>
      <c r="I933">
        <v>1019</v>
      </c>
      <c r="J933" t="s">
        <v>180</v>
      </c>
      <c r="K933" t="s">
        <v>181</v>
      </c>
      <c r="L933" t="s">
        <v>180</v>
      </c>
      <c r="M933">
        <v>126417</v>
      </c>
      <c r="N933">
        <v>1</v>
      </c>
      <c r="O933">
        <v>15</v>
      </c>
      <c r="P933">
        <v>22</v>
      </c>
      <c r="Q933">
        <v>14</v>
      </c>
      <c r="R933">
        <v>1</v>
      </c>
      <c r="S933">
        <v>2</v>
      </c>
      <c r="T933" t="s">
        <v>182</v>
      </c>
      <c r="U933" t="s">
        <v>182</v>
      </c>
      <c r="V933" t="s">
        <v>0</v>
      </c>
      <c r="W933" t="s">
        <v>182</v>
      </c>
      <c r="X933">
        <v>2</v>
      </c>
      <c r="Y933" t="s">
        <v>182</v>
      </c>
      <c r="Z933" t="s">
        <v>182</v>
      </c>
      <c r="AA933" t="s">
        <v>182</v>
      </c>
      <c r="AB933" t="s">
        <v>182</v>
      </c>
      <c r="AC933">
        <v>57</v>
      </c>
      <c r="AD933">
        <v>2</v>
      </c>
      <c r="AE933">
        <v>1</v>
      </c>
      <c r="AF933">
        <v>3</v>
      </c>
      <c r="AG933" t="s">
        <v>182</v>
      </c>
      <c r="AH933" t="s">
        <v>182</v>
      </c>
      <c r="AI933" t="s">
        <v>182</v>
      </c>
      <c r="AJ933">
        <v>1</v>
      </c>
      <c r="AK933" t="s">
        <v>182</v>
      </c>
      <c r="AL933" t="s">
        <v>182</v>
      </c>
      <c r="AM933" t="s">
        <v>182</v>
      </c>
      <c r="AN933" t="s">
        <v>182</v>
      </c>
      <c r="AO933" t="b">
        <v>1</v>
      </c>
      <c r="AQ933" s="10">
        <f t="shared" si="28"/>
        <v>323280221.10339999</v>
      </c>
      <c r="AR933" s="10">
        <f t="shared" si="29"/>
        <v>205723777.06579998</v>
      </c>
    </row>
    <row r="934" spans="1:44" x14ac:dyDescent="0.3">
      <c r="A934">
        <v>933</v>
      </c>
      <c r="B934">
        <v>141</v>
      </c>
      <c r="C934">
        <v>1</v>
      </c>
      <c r="D934">
        <v>14</v>
      </c>
      <c r="E934">
        <v>0.5</v>
      </c>
      <c r="F934" s="47">
        <v>14694555.504699999</v>
      </c>
      <c r="G934">
        <v>2019207</v>
      </c>
      <c r="H934">
        <v>24007</v>
      </c>
      <c r="I934">
        <v>1019</v>
      </c>
      <c r="J934" t="s">
        <v>180</v>
      </c>
      <c r="K934" t="s">
        <v>181</v>
      </c>
      <c r="L934" t="s">
        <v>180</v>
      </c>
      <c r="M934">
        <v>126417</v>
      </c>
      <c r="N934">
        <v>1</v>
      </c>
      <c r="O934">
        <v>16</v>
      </c>
      <c r="P934">
        <v>22</v>
      </c>
      <c r="Q934">
        <v>14</v>
      </c>
      <c r="R934">
        <v>1</v>
      </c>
      <c r="S934">
        <v>2</v>
      </c>
      <c r="T934" t="s">
        <v>182</v>
      </c>
      <c r="U934" t="s">
        <v>182</v>
      </c>
      <c r="V934" t="s">
        <v>0</v>
      </c>
      <c r="W934" t="s">
        <v>182</v>
      </c>
      <c r="X934">
        <v>2</v>
      </c>
      <c r="Y934" t="s">
        <v>182</v>
      </c>
      <c r="Z934" t="s">
        <v>182</v>
      </c>
      <c r="AA934" t="s">
        <v>182</v>
      </c>
      <c r="AB934" t="s">
        <v>182</v>
      </c>
      <c r="AC934">
        <v>56</v>
      </c>
      <c r="AD934">
        <v>2</v>
      </c>
      <c r="AE934">
        <v>1</v>
      </c>
      <c r="AF934">
        <v>3</v>
      </c>
      <c r="AG934" t="s">
        <v>182</v>
      </c>
      <c r="AH934" t="s">
        <v>182</v>
      </c>
      <c r="AI934" t="s">
        <v>182</v>
      </c>
      <c r="AJ934">
        <v>1</v>
      </c>
      <c r="AK934" t="s">
        <v>182</v>
      </c>
      <c r="AL934" t="s">
        <v>182</v>
      </c>
      <c r="AM934" t="s">
        <v>182</v>
      </c>
      <c r="AN934" t="s">
        <v>182</v>
      </c>
      <c r="AO934" t="b">
        <v>1</v>
      </c>
      <c r="AQ934" s="10">
        <f t="shared" si="28"/>
        <v>323280221.10339999</v>
      </c>
      <c r="AR934" s="10">
        <f t="shared" si="29"/>
        <v>205723777.06579998</v>
      </c>
    </row>
    <row r="935" spans="1:44" x14ac:dyDescent="0.3">
      <c r="A935">
        <v>934</v>
      </c>
      <c r="B935">
        <v>141</v>
      </c>
      <c r="C935">
        <v>1</v>
      </c>
      <c r="D935">
        <v>14</v>
      </c>
      <c r="E935">
        <v>0.5</v>
      </c>
      <c r="F935" s="47">
        <v>14694555.504699999</v>
      </c>
      <c r="G935">
        <v>2019207</v>
      </c>
      <c r="H935">
        <v>24007</v>
      </c>
      <c r="I935">
        <v>1019</v>
      </c>
      <c r="J935" t="s">
        <v>180</v>
      </c>
      <c r="K935" t="s">
        <v>181</v>
      </c>
      <c r="L935" t="s">
        <v>180</v>
      </c>
      <c r="M935">
        <v>126417</v>
      </c>
      <c r="N935">
        <v>1</v>
      </c>
      <c r="O935">
        <v>24</v>
      </c>
      <c r="P935">
        <v>19</v>
      </c>
      <c r="Q935">
        <v>14</v>
      </c>
      <c r="R935">
        <v>1</v>
      </c>
      <c r="S935">
        <v>1</v>
      </c>
      <c r="T935" t="s">
        <v>182</v>
      </c>
      <c r="U935" t="s">
        <v>182</v>
      </c>
      <c r="V935" t="s">
        <v>0</v>
      </c>
      <c r="W935" t="s">
        <v>182</v>
      </c>
      <c r="X935">
        <v>3</v>
      </c>
      <c r="Y935" t="s">
        <v>182</v>
      </c>
      <c r="Z935" t="s">
        <v>182</v>
      </c>
      <c r="AA935" t="s">
        <v>182</v>
      </c>
      <c r="AB935" t="s">
        <v>182</v>
      </c>
      <c r="AC935">
        <v>57</v>
      </c>
      <c r="AD935">
        <v>2</v>
      </c>
      <c r="AE935">
        <v>1</v>
      </c>
      <c r="AF935">
        <v>1</v>
      </c>
      <c r="AG935" t="s">
        <v>182</v>
      </c>
      <c r="AH935" t="s">
        <v>182</v>
      </c>
      <c r="AI935" t="s">
        <v>182</v>
      </c>
      <c r="AJ935">
        <v>1</v>
      </c>
      <c r="AK935" t="s">
        <v>182</v>
      </c>
      <c r="AL935" t="s">
        <v>182</v>
      </c>
      <c r="AM935" t="s">
        <v>182</v>
      </c>
      <c r="AN935" t="s">
        <v>182</v>
      </c>
      <c r="AO935" t="b">
        <v>1</v>
      </c>
      <c r="AQ935" s="10">
        <f t="shared" si="28"/>
        <v>279196554.58929998</v>
      </c>
      <c r="AR935" s="10">
        <f t="shared" si="29"/>
        <v>205723777.06579998</v>
      </c>
    </row>
    <row r="936" spans="1:44" x14ac:dyDescent="0.3">
      <c r="A936">
        <v>935</v>
      </c>
      <c r="B936">
        <v>141</v>
      </c>
      <c r="C936">
        <v>1</v>
      </c>
      <c r="D936">
        <v>14</v>
      </c>
      <c r="E936">
        <v>0.5</v>
      </c>
      <c r="F936" s="47">
        <v>14694555.504699999</v>
      </c>
      <c r="G936">
        <v>2019207</v>
      </c>
      <c r="H936">
        <v>24007</v>
      </c>
      <c r="I936">
        <v>1019</v>
      </c>
      <c r="J936" t="s">
        <v>180</v>
      </c>
      <c r="K936" t="s">
        <v>181</v>
      </c>
      <c r="L936" t="s">
        <v>180</v>
      </c>
      <c r="M936">
        <v>126417</v>
      </c>
      <c r="N936">
        <v>1</v>
      </c>
      <c r="O936">
        <v>27</v>
      </c>
      <c r="P936">
        <v>19</v>
      </c>
      <c r="Q936">
        <v>14</v>
      </c>
      <c r="R936">
        <v>1</v>
      </c>
      <c r="S936">
        <v>1</v>
      </c>
      <c r="T936" t="s">
        <v>182</v>
      </c>
      <c r="U936" t="s">
        <v>182</v>
      </c>
      <c r="V936" t="s">
        <v>0</v>
      </c>
      <c r="W936" t="s">
        <v>182</v>
      </c>
      <c r="X936">
        <v>3</v>
      </c>
      <c r="Y936" t="s">
        <v>182</v>
      </c>
      <c r="Z936" t="s">
        <v>182</v>
      </c>
      <c r="AA936" t="s">
        <v>182</v>
      </c>
      <c r="AB936" t="s">
        <v>182</v>
      </c>
      <c r="AC936">
        <v>57</v>
      </c>
      <c r="AD936">
        <v>2</v>
      </c>
      <c r="AE936">
        <v>1</v>
      </c>
      <c r="AF936">
        <v>2</v>
      </c>
      <c r="AG936" t="s">
        <v>182</v>
      </c>
      <c r="AH936" t="s">
        <v>182</v>
      </c>
      <c r="AI936" t="s">
        <v>182</v>
      </c>
      <c r="AJ936">
        <v>1</v>
      </c>
      <c r="AK936" t="s">
        <v>182</v>
      </c>
      <c r="AL936" t="s">
        <v>182</v>
      </c>
      <c r="AM936" t="s">
        <v>182</v>
      </c>
      <c r="AN936" t="s">
        <v>182</v>
      </c>
      <c r="AO936" t="b">
        <v>1</v>
      </c>
      <c r="AQ936" s="10">
        <f t="shared" si="28"/>
        <v>279196554.58929998</v>
      </c>
      <c r="AR936" s="10">
        <f t="shared" si="29"/>
        <v>205723777.06579998</v>
      </c>
    </row>
    <row r="937" spans="1:44" x14ac:dyDescent="0.3">
      <c r="A937">
        <v>936</v>
      </c>
      <c r="B937">
        <v>141</v>
      </c>
      <c r="C937">
        <v>1</v>
      </c>
      <c r="D937">
        <v>14</v>
      </c>
      <c r="E937">
        <v>0.5</v>
      </c>
      <c r="F937" s="47">
        <v>14694555.504699999</v>
      </c>
      <c r="G937">
        <v>2019207</v>
      </c>
      <c r="H937">
        <v>24007</v>
      </c>
      <c r="I937">
        <v>1019</v>
      </c>
      <c r="J937" t="s">
        <v>180</v>
      </c>
      <c r="K937" t="s">
        <v>181</v>
      </c>
      <c r="L937" t="s">
        <v>180</v>
      </c>
      <c r="M937">
        <v>126417</v>
      </c>
      <c r="N937">
        <v>1</v>
      </c>
      <c r="O937">
        <v>31</v>
      </c>
      <c r="P937">
        <v>18</v>
      </c>
      <c r="Q937">
        <v>14</v>
      </c>
      <c r="R937">
        <v>1</v>
      </c>
      <c r="S937">
        <v>1</v>
      </c>
      <c r="T937" t="s">
        <v>182</v>
      </c>
      <c r="U937" t="s">
        <v>182</v>
      </c>
      <c r="V937" t="s">
        <v>0</v>
      </c>
      <c r="W937" t="s">
        <v>182</v>
      </c>
      <c r="X937">
        <v>2</v>
      </c>
      <c r="Y937" t="s">
        <v>182</v>
      </c>
      <c r="Z937" t="s">
        <v>182</v>
      </c>
      <c r="AA937" t="s">
        <v>182</v>
      </c>
      <c r="AB937" t="s">
        <v>182</v>
      </c>
      <c r="AC937">
        <v>57</v>
      </c>
      <c r="AD937">
        <v>2</v>
      </c>
      <c r="AE937">
        <v>1</v>
      </c>
      <c r="AF937">
        <v>2</v>
      </c>
      <c r="AG937" t="s">
        <v>182</v>
      </c>
      <c r="AH937" t="s">
        <v>182</v>
      </c>
      <c r="AI937" t="s">
        <v>182</v>
      </c>
      <c r="AJ937">
        <v>1</v>
      </c>
      <c r="AK937" t="s">
        <v>182</v>
      </c>
      <c r="AL937" t="s">
        <v>182</v>
      </c>
      <c r="AM937" t="s">
        <v>182</v>
      </c>
      <c r="AN937" t="s">
        <v>182</v>
      </c>
      <c r="AO937" t="b">
        <v>1</v>
      </c>
      <c r="AQ937" s="10">
        <f t="shared" si="28"/>
        <v>264501999.0846</v>
      </c>
      <c r="AR937" s="10">
        <f t="shared" si="29"/>
        <v>205723777.06579998</v>
      </c>
    </row>
    <row r="938" spans="1:44" x14ac:dyDescent="0.3">
      <c r="A938">
        <v>937</v>
      </c>
      <c r="B938">
        <v>141</v>
      </c>
      <c r="C938">
        <v>1</v>
      </c>
      <c r="D938">
        <v>14</v>
      </c>
      <c r="E938">
        <v>0.5</v>
      </c>
      <c r="F938" s="47">
        <v>14694555.504699999</v>
      </c>
      <c r="G938">
        <v>2019207</v>
      </c>
      <c r="H938">
        <v>24007</v>
      </c>
      <c r="I938">
        <v>1019</v>
      </c>
      <c r="J938" t="s">
        <v>180</v>
      </c>
      <c r="K938" t="s">
        <v>181</v>
      </c>
      <c r="L938" t="s">
        <v>180</v>
      </c>
      <c r="M938">
        <v>126417</v>
      </c>
      <c r="N938">
        <v>1</v>
      </c>
      <c r="O938">
        <v>39</v>
      </c>
      <c r="P938">
        <v>16</v>
      </c>
      <c r="Q938">
        <v>14</v>
      </c>
      <c r="R938">
        <v>1</v>
      </c>
      <c r="S938">
        <v>2</v>
      </c>
      <c r="T938" t="s">
        <v>182</v>
      </c>
      <c r="U938" t="s">
        <v>182</v>
      </c>
      <c r="V938" t="s">
        <v>0</v>
      </c>
      <c r="W938" t="s">
        <v>182</v>
      </c>
      <c r="X938">
        <v>2</v>
      </c>
      <c r="Y938" t="s">
        <v>182</v>
      </c>
      <c r="Z938" t="s">
        <v>182</v>
      </c>
      <c r="AA938" t="s">
        <v>182</v>
      </c>
      <c r="AB938" t="s">
        <v>182</v>
      </c>
      <c r="AC938">
        <v>57</v>
      </c>
      <c r="AD938">
        <v>2</v>
      </c>
      <c r="AE938">
        <v>1</v>
      </c>
      <c r="AF938">
        <v>2</v>
      </c>
      <c r="AG938" t="s">
        <v>182</v>
      </c>
      <c r="AH938" t="s">
        <v>182</v>
      </c>
      <c r="AI938" t="s">
        <v>182</v>
      </c>
      <c r="AJ938">
        <v>1</v>
      </c>
      <c r="AK938" t="s">
        <v>182</v>
      </c>
      <c r="AL938" t="s">
        <v>182</v>
      </c>
      <c r="AM938" t="s">
        <v>182</v>
      </c>
      <c r="AN938" t="s">
        <v>182</v>
      </c>
      <c r="AO938" t="b">
        <v>1</v>
      </c>
      <c r="AQ938" s="10">
        <f t="shared" si="28"/>
        <v>235112888.07519999</v>
      </c>
      <c r="AR938" s="10">
        <f t="shared" si="29"/>
        <v>205723777.06579998</v>
      </c>
    </row>
    <row r="939" spans="1:44" x14ac:dyDescent="0.3">
      <c r="A939">
        <v>938</v>
      </c>
      <c r="B939">
        <v>141</v>
      </c>
      <c r="C939">
        <v>1</v>
      </c>
      <c r="D939">
        <v>14</v>
      </c>
      <c r="E939">
        <v>0.5</v>
      </c>
      <c r="F939" s="47">
        <v>14694555.504699999</v>
      </c>
      <c r="G939">
        <v>2019207</v>
      </c>
      <c r="H939">
        <v>24007</v>
      </c>
      <c r="I939">
        <v>1019</v>
      </c>
      <c r="J939" t="s">
        <v>180</v>
      </c>
      <c r="K939" t="s">
        <v>181</v>
      </c>
      <c r="L939" t="s">
        <v>180</v>
      </c>
      <c r="M939">
        <v>126417</v>
      </c>
      <c r="N939">
        <v>1</v>
      </c>
      <c r="O939">
        <v>41</v>
      </c>
      <c r="P939">
        <v>22</v>
      </c>
      <c r="Q939">
        <v>14</v>
      </c>
      <c r="R939">
        <v>1</v>
      </c>
      <c r="S939">
        <v>1</v>
      </c>
      <c r="T939" t="s">
        <v>182</v>
      </c>
      <c r="U939" t="s">
        <v>182</v>
      </c>
      <c r="V939" t="s">
        <v>0</v>
      </c>
      <c r="W939" t="s">
        <v>182</v>
      </c>
      <c r="X939">
        <v>1</v>
      </c>
      <c r="Y939" t="s">
        <v>182</v>
      </c>
      <c r="Z939" t="s">
        <v>182</v>
      </c>
      <c r="AA939" t="s">
        <v>182</v>
      </c>
      <c r="AB939" t="s">
        <v>182</v>
      </c>
      <c r="AC939">
        <v>58</v>
      </c>
      <c r="AD939">
        <v>2</v>
      </c>
      <c r="AE939">
        <v>1</v>
      </c>
      <c r="AF939">
        <v>2</v>
      </c>
      <c r="AG939" t="s">
        <v>182</v>
      </c>
      <c r="AH939" t="s">
        <v>182</v>
      </c>
      <c r="AI939" t="s">
        <v>182</v>
      </c>
      <c r="AJ939">
        <v>1</v>
      </c>
      <c r="AK939" t="s">
        <v>182</v>
      </c>
      <c r="AL939" t="s">
        <v>182</v>
      </c>
      <c r="AM939" t="s">
        <v>182</v>
      </c>
      <c r="AN939" t="s">
        <v>182</v>
      </c>
      <c r="AO939" t="b">
        <v>1</v>
      </c>
      <c r="AQ939" s="10">
        <f t="shared" si="28"/>
        <v>323280221.10339999</v>
      </c>
      <c r="AR939" s="10">
        <f t="shared" si="29"/>
        <v>205723777.06579998</v>
      </c>
    </row>
    <row r="940" spans="1:44" x14ac:dyDescent="0.3">
      <c r="A940">
        <v>939</v>
      </c>
      <c r="B940">
        <v>141</v>
      </c>
      <c r="C940">
        <v>1</v>
      </c>
      <c r="D940">
        <v>14</v>
      </c>
      <c r="E940">
        <v>0.5</v>
      </c>
      <c r="F940" s="47">
        <v>14694555.504699999</v>
      </c>
      <c r="G940">
        <v>2019207</v>
      </c>
      <c r="H940">
        <v>24007</v>
      </c>
      <c r="I940">
        <v>1019</v>
      </c>
      <c r="J940" t="s">
        <v>180</v>
      </c>
      <c r="K940" t="s">
        <v>181</v>
      </c>
      <c r="L940" t="s">
        <v>180</v>
      </c>
      <c r="M940">
        <v>126417</v>
      </c>
      <c r="N940">
        <v>1</v>
      </c>
      <c r="O940">
        <v>42</v>
      </c>
      <c r="P940">
        <v>21</v>
      </c>
      <c r="Q940">
        <v>14</v>
      </c>
      <c r="R940">
        <v>1</v>
      </c>
      <c r="S940">
        <v>2</v>
      </c>
      <c r="T940" t="s">
        <v>182</v>
      </c>
      <c r="U940" t="s">
        <v>182</v>
      </c>
      <c r="V940" t="s">
        <v>0</v>
      </c>
      <c r="W940" t="s">
        <v>182</v>
      </c>
      <c r="X940">
        <v>1</v>
      </c>
      <c r="Y940" t="s">
        <v>182</v>
      </c>
      <c r="Z940" t="s">
        <v>182</v>
      </c>
      <c r="AA940" t="s">
        <v>182</v>
      </c>
      <c r="AB940" t="s">
        <v>182</v>
      </c>
      <c r="AC940">
        <v>56</v>
      </c>
      <c r="AD940">
        <v>2</v>
      </c>
      <c r="AE940">
        <v>1</v>
      </c>
      <c r="AF940">
        <v>2</v>
      </c>
      <c r="AG940" t="s">
        <v>182</v>
      </c>
      <c r="AH940" t="s">
        <v>182</v>
      </c>
      <c r="AI940" t="s">
        <v>182</v>
      </c>
      <c r="AJ940">
        <v>1</v>
      </c>
      <c r="AK940" t="s">
        <v>182</v>
      </c>
      <c r="AL940" t="s">
        <v>182</v>
      </c>
      <c r="AM940" t="s">
        <v>182</v>
      </c>
      <c r="AN940" t="s">
        <v>182</v>
      </c>
      <c r="AO940" t="b">
        <v>1</v>
      </c>
      <c r="AQ940" s="10">
        <f t="shared" si="28"/>
        <v>308585665.59869999</v>
      </c>
      <c r="AR940" s="10">
        <f t="shared" si="29"/>
        <v>205723777.06579998</v>
      </c>
    </row>
    <row r="941" spans="1:44" x14ac:dyDescent="0.3">
      <c r="A941">
        <v>940</v>
      </c>
      <c r="B941">
        <v>141</v>
      </c>
      <c r="C941">
        <v>1</v>
      </c>
      <c r="D941">
        <v>14</v>
      </c>
      <c r="E941">
        <v>0.5</v>
      </c>
      <c r="F941" s="47">
        <v>14694555.504699999</v>
      </c>
      <c r="G941">
        <v>2019207</v>
      </c>
      <c r="H941">
        <v>24007</v>
      </c>
      <c r="I941">
        <v>1019</v>
      </c>
      <c r="J941" t="s">
        <v>180</v>
      </c>
      <c r="K941" t="s">
        <v>181</v>
      </c>
      <c r="L941" t="s">
        <v>180</v>
      </c>
      <c r="M941">
        <v>126417</v>
      </c>
      <c r="N941">
        <v>1</v>
      </c>
      <c r="O941">
        <v>46</v>
      </c>
      <c r="P941">
        <v>22</v>
      </c>
      <c r="Q941">
        <v>14</v>
      </c>
      <c r="R941">
        <v>1</v>
      </c>
      <c r="S941">
        <v>2</v>
      </c>
      <c r="T941" t="s">
        <v>182</v>
      </c>
      <c r="U941" t="s">
        <v>182</v>
      </c>
      <c r="V941" t="s">
        <v>0</v>
      </c>
      <c r="W941" t="s">
        <v>182</v>
      </c>
      <c r="X941">
        <v>3</v>
      </c>
      <c r="Y941" t="s">
        <v>182</v>
      </c>
      <c r="Z941" t="s">
        <v>182</v>
      </c>
      <c r="AA941" t="s">
        <v>182</v>
      </c>
      <c r="AB941" t="s">
        <v>182</v>
      </c>
      <c r="AC941" t="s">
        <v>182</v>
      </c>
      <c r="AD941">
        <v>2</v>
      </c>
      <c r="AE941">
        <v>1</v>
      </c>
      <c r="AF941">
        <v>3</v>
      </c>
      <c r="AG941" t="s">
        <v>182</v>
      </c>
      <c r="AH941" t="s">
        <v>182</v>
      </c>
      <c r="AI941" t="s">
        <v>182</v>
      </c>
      <c r="AJ941">
        <v>1</v>
      </c>
      <c r="AK941" t="s">
        <v>182</v>
      </c>
      <c r="AL941" t="s">
        <v>182</v>
      </c>
      <c r="AM941" t="s">
        <v>182</v>
      </c>
      <c r="AN941" t="s">
        <v>182</v>
      </c>
      <c r="AO941" t="b">
        <v>1</v>
      </c>
      <c r="AQ941" s="10">
        <f t="shared" si="28"/>
        <v>323280221.10339999</v>
      </c>
      <c r="AR941" s="10">
        <f t="shared" si="29"/>
        <v>205723777.06579998</v>
      </c>
    </row>
    <row r="942" spans="1:44" x14ac:dyDescent="0.3">
      <c r="A942">
        <v>941</v>
      </c>
      <c r="B942">
        <v>141</v>
      </c>
      <c r="C942">
        <v>1</v>
      </c>
      <c r="D942">
        <v>14</v>
      </c>
      <c r="E942">
        <v>0.5</v>
      </c>
      <c r="F942" s="47">
        <v>14694555.504699999</v>
      </c>
      <c r="G942">
        <v>2019207</v>
      </c>
      <c r="H942">
        <v>24007</v>
      </c>
      <c r="I942">
        <v>1019</v>
      </c>
      <c r="J942" t="s">
        <v>180</v>
      </c>
      <c r="K942" t="s">
        <v>181</v>
      </c>
      <c r="L942" t="s">
        <v>180</v>
      </c>
      <c r="M942">
        <v>126417</v>
      </c>
      <c r="N942">
        <v>1</v>
      </c>
      <c r="O942">
        <v>48</v>
      </c>
      <c r="P942">
        <v>21</v>
      </c>
      <c r="Q942">
        <v>14</v>
      </c>
      <c r="R942">
        <v>1</v>
      </c>
      <c r="S942" t="s">
        <v>182</v>
      </c>
      <c r="T942" t="s">
        <v>182</v>
      </c>
      <c r="U942" t="s">
        <v>182</v>
      </c>
      <c r="V942" t="s">
        <v>182</v>
      </c>
      <c r="W942" t="s">
        <v>182</v>
      </c>
      <c r="X942">
        <v>2</v>
      </c>
      <c r="Y942" t="s">
        <v>182</v>
      </c>
      <c r="Z942" t="s">
        <v>182</v>
      </c>
      <c r="AA942" t="s">
        <v>182</v>
      </c>
      <c r="AB942" t="s">
        <v>182</v>
      </c>
      <c r="AC942">
        <v>58</v>
      </c>
      <c r="AD942">
        <v>2</v>
      </c>
      <c r="AE942">
        <v>1</v>
      </c>
      <c r="AF942">
        <v>2</v>
      </c>
      <c r="AG942" t="s">
        <v>182</v>
      </c>
      <c r="AH942" t="s">
        <v>182</v>
      </c>
      <c r="AI942" t="s">
        <v>182</v>
      </c>
      <c r="AJ942">
        <v>1</v>
      </c>
      <c r="AK942" t="s">
        <v>182</v>
      </c>
      <c r="AL942" t="s">
        <v>182</v>
      </c>
      <c r="AM942" t="s">
        <v>182</v>
      </c>
      <c r="AN942" t="s">
        <v>182</v>
      </c>
      <c r="AO942" t="b">
        <v>1</v>
      </c>
      <c r="AQ942" s="10">
        <f t="shared" si="28"/>
        <v>308585665.59869999</v>
      </c>
      <c r="AR942" s="10">
        <f t="shared" si="29"/>
        <v>205723777.06579998</v>
      </c>
    </row>
    <row r="943" spans="1:44" x14ac:dyDescent="0.3">
      <c r="A943">
        <v>942</v>
      </c>
      <c r="B943">
        <v>141</v>
      </c>
      <c r="C943">
        <v>1</v>
      </c>
      <c r="D943">
        <v>14</v>
      </c>
      <c r="E943">
        <v>0.5</v>
      </c>
      <c r="F943" s="47">
        <v>14694555.504699999</v>
      </c>
      <c r="G943">
        <v>2019207</v>
      </c>
      <c r="H943">
        <v>24007</v>
      </c>
      <c r="I943">
        <v>1019</v>
      </c>
      <c r="J943" t="s">
        <v>180</v>
      </c>
      <c r="K943" t="s">
        <v>181</v>
      </c>
      <c r="L943" t="s">
        <v>180</v>
      </c>
      <c r="M943">
        <v>126417</v>
      </c>
      <c r="N943">
        <v>1</v>
      </c>
      <c r="O943">
        <v>66</v>
      </c>
      <c r="P943">
        <v>21</v>
      </c>
      <c r="Q943">
        <v>14</v>
      </c>
      <c r="R943">
        <v>1</v>
      </c>
      <c r="S943">
        <v>1</v>
      </c>
      <c r="T943" t="s">
        <v>182</v>
      </c>
      <c r="U943" t="s">
        <v>182</v>
      </c>
      <c r="V943" t="s">
        <v>0</v>
      </c>
      <c r="W943" t="s">
        <v>182</v>
      </c>
      <c r="X943">
        <v>2</v>
      </c>
      <c r="Y943" t="s">
        <v>182</v>
      </c>
      <c r="Z943" t="s">
        <v>182</v>
      </c>
      <c r="AA943" t="s">
        <v>182</v>
      </c>
      <c r="AB943" t="s">
        <v>182</v>
      </c>
      <c r="AC943">
        <v>58</v>
      </c>
      <c r="AD943">
        <v>2</v>
      </c>
      <c r="AE943">
        <v>1</v>
      </c>
      <c r="AF943">
        <v>2</v>
      </c>
      <c r="AG943" t="s">
        <v>182</v>
      </c>
      <c r="AH943" t="s">
        <v>182</v>
      </c>
      <c r="AI943" t="s">
        <v>182</v>
      </c>
      <c r="AJ943">
        <v>1</v>
      </c>
      <c r="AK943" t="s">
        <v>182</v>
      </c>
      <c r="AL943" t="s">
        <v>182</v>
      </c>
      <c r="AM943" t="s">
        <v>182</v>
      </c>
      <c r="AN943" t="s">
        <v>182</v>
      </c>
      <c r="AO943" t="b">
        <v>1</v>
      </c>
      <c r="AQ943" s="10">
        <f t="shared" si="28"/>
        <v>308585665.59869999</v>
      </c>
      <c r="AR943" s="10">
        <f t="shared" si="29"/>
        <v>205723777.06579998</v>
      </c>
    </row>
    <row r="944" spans="1:44" x14ac:dyDescent="0.3">
      <c r="A944">
        <v>943</v>
      </c>
      <c r="B944">
        <v>141</v>
      </c>
      <c r="C944">
        <v>1</v>
      </c>
      <c r="D944">
        <v>14</v>
      </c>
      <c r="E944">
        <v>0.5</v>
      </c>
      <c r="F944" s="47">
        <v>14694555.504699999</v>
      </c>
      <c r="G944">
        <v>2019207</v>
      </c>
      <c r="H944">
        <v>24007</v>
      </c>
      <c r="I944">
        <v>1019</v>
      </c>
      <c r="J944" t="s">
        <v>180</v>
      </c>
      <c r="K944" t="s">
        <v>181</v>
      </c>
      <c r="L944" t="s">
        <v>180</v>
      </c>
      <c r="M944">
        <v>126417</v>
      </c>
      <c r="N944">
        <v>1</v>
      </c>
      <c r="O944">
        <v>69</v>
      </c>
      <c r="P944">
        <v>19</v>
      </c>
      <c r="Q944">
        <v>14</v>
      </c>
      <c r="R944">
        <v>1</v>
      </c>
      <c r="S944">
        <v>2</v>
      </c>
      <c r="T944" t="s">
        <v>182</v>
      </c>
      <c r="U944" t="s">
        <v>182</v>
      </c>
      <c r="V944" t="s">
        <v>0</v>
      </c>
      <c r="W944" t="s">
        <v>182</v>
      </c>
      <c r="X944">
        <v>3</v>
      </c>
      <c r="Y944" t="s">
        <v>182</v>
      </c>
      <c r="Z944" t="s">
        <v>182</v>
      </c>
      <c r="AA944" t="s">
        <v>182</v>
      </c>
      <c r="AB944" t="s">
        <v>182</v>
      </c>
      <c r="AC944" t="s">
        <v>182</v>
      </c>
      <c r="AD944">
        <v>2</v>
      </c>
      <c r="AE944">
        <v>1</v>
      </c>
      <c r="AF944">
        <v>2</v>
      </c>
      <c r="AG944" t="s">
        <v>182</v>
      </c>
      <c r="AH944" t="s">
        <v>182</v>
      </c>
      <c r="AI944" t="s">
        <v>182</v>
      </c>
      <c r="AJ944">
        <v>1</v>
      </c>
      <c r="AK944" t="s">
        <v>182</v>
      </c>
      <c r="AL944" t="s">
        <v>182</v>
      </c>
      <c r="AM944" t="s">
        <v>182</v>
      </c>
      <c r="AN944" t="s">
        <v>182</v>
      </c>
      <c r="AO944" t="b">
        <v>1</v>
      </c>
      <c r="AQ944" s="10">
        <f t="shared" si="28"/>
        <v>279196554.58929998</v>
      </c>
      <c r="AR944" s="10">
        <f t="shared" si="29"/>
        <v>205723777.06579998</v>
      </c>
    </row>
    <row r="945" spans="1:44" x14ac:dyDescent="0.3">
      <c r="A945">
        <v>944</v>
      </c>
      <c r="B945">
        <v>141</v>
      </c>
      <c r="C945">
        <v>1</v>
      </c>
      <c r="D945">
        <v>14</v>
      </c>
      <c r="E945">
        <v>0.5</v>
      </c>
      <c r="F945" s="47">
        <v>14694555.504699999</v>
      </c>
      <c r="G945">
        <v>2019207</v>
      </c>
      <c r="H945">
        <v>24007</v>
      </c>
      <c r="I945">
        <v>1019</v>
      </c>
      <c r="J945" t="s">
        <v>180</v>
      </c>
      <c r="K945" t="s">
        <v>181</v>
      </c>
      <c r="L945" t="s">
        <v>180</v>
      </c>
      <c r="M945">
        <v>126417</v>
      </c>
      <c r="N945">
        <v>1</v>
      </c>
      <c r="O945">
        <v>72</v>
      </c>
      <c r="P945">
        <v>21</v>
      </c>
      <c r="Q945">
        <v>14</v>
      </c>
      <c r="R945">
        <v>1</v>
      </c>
      <c r="S945">
        <v>1</v>
      </c>
      <c r="T945" t="s">
        <v>182</v>
      </c>
      <c r="U945" t="s">
        <v>182</v>
      </c>
      <c r="V945" t="s">
        <v>0</v>
      </c>
      <c r="W945" t="s">
        <v>182</v>
      </c>
      <c r="X945">
        <v>3</v>
      </c>
      <c r="Y945" t="s">
        <v>182</v>
      </c>
      <c r="Z945" t="s">
        <v>182</v>
      </c>
      <c r="AA945" t="s">
        <v>182</v>
      </c>
      <c r="AB945" t="s">
        <v>182</v>
      </c>
      <c r="AC945">
        <v>57</v>
      </c>
      <c r="AD945">
        <v>2</v>
      </c>
      <c r="AE945">
        <v>1</v>
      </c>
      <c r="AF945">
        <v>2</v>
      </c>
      <c r="AG945" t="s">
        <v>182</v>
      </c>
      <c r="AH945" t="s">
        <v>182</v>
      </c>
      <c r="AI945" t="s">
        <v>182</v>
      </c>
      <c r="AJ945">
        <v>1</v>
      </c>
      <c r="AK945" t="s">
        <v>182</v>
      </c>
      <c r="AL945" t="s">
        <v>182</v>
      </c>
      <c r="AM945" t="s">
        <v>182</v>
      </c>
      <c r="AN945" t="s">
        <v>182</v>
      </c>
      <c r="AO945" t="b">
        <v>1</v>
      </c>
      <c r="AQ945" s="10">
        <f t="shared" si="28"/>
        <v>308585665.59869999</v>
      </c>
      <c r="AR945" s="10">
        <f t="shared" si="29"/>
        <v>205723777.06579998</v>
      </c>
    </row>
    <row r="946" spans="1:44" x14ac:dyDescent="0.3">
      <c r="A946">
        <v>945</v>
      </c>
      <c r="B946">
        <v>141</v>
      </c>
      <c r="C946">
        <v>1</v>
      </c>
      <c r="D946">
        <v>14</v>
      </c>
      <c r="E946">
        <v>0.5</v>
      </c>
      <c r="F946" s="47">
        <v>14694555.504699999</v>
      </c>
      <c r="G946">
        <v>2019207</v>
      </c>
      <c r="H946">
        <v>24007</v>
      </c>
      <c r="I946">
        <v>1019</v>
      </c>
      <c r="J946" t="s">
        <v>180</v>
      </c>
      <c r="K946" t="s">
        <v>181</v>
      </c>
      <c r="L946" t="s">
        <v>180</v>
      </c>
      <c r="M946">
        <v>126417</v>
      </c>
      <c r="N946">
        <v>1</v>
      </c>
      <c r="O946">
        <v>80</v>
      </c>
      <c r="P946">
        <v>22</v>
      </c>
      <c r="Q946">
        <v>14</v>
      </c>
      <c r="R946">
        <v>1</v>
      </c>
      <c r="S946">
        <v>2</v>
      </c>
      <c r="T946" t="s">
        <v>182</v>
      </c>
      <c r="U946" t="s">
        <v>182</v>
      </c>
      <c r="V946" t="s">
        <v>0</v>
      </c>
      <c r="W946" t="s">
        <v>182</v>
      </c>
      <c r="X946">
        <v>2</v>
      </c>
      <c r="Y946" t="s">
        <v>182</v>
      </c>
      <c r="Z946" t="s">
        <v>182</v>
      </c>
      <c r="AA946" t="s">
        <v>182</v>
      </c>
      <c r="AB946" t="s">
        <v>182</v>
      </c>
      <c r="AC946">
        <v>57</v>
      </c>
      <c r="AD946">
        <v>2</v>
      </c>
      <c r="AE946">
        <v>1</v>
      </c>
      <c r="AF946">
        <v>3</v>
      </c>
      <c r="AG946" t="s">
        <v>182</v>
      </c>
      <c r="AH946" t="s">
        <v>182</v>
      </c>
      <c r="AI946" t="s">
        <v>182</v>
      </c>
      <c r="AJ946">
        <v>1</v>
      </c>
      <c r="AK946" t="s">
        <v>182</v>
      </c>
      <c r="AL946" t="s">
        <v>182</v>
      </c>
      <c r="AM946" t="s">
        <v>182</v>
      </c>
      <c r="AN946" t="s">
        <v>182</v>
      </c>
      <c r="AO946" t="b">
        <v>1</v>
      </c>
      <c r="AQ946" s="10">
        <f t="shared" si="28"/>
        <v>323280221.10339999</v>
      </c>
      <c r="AR946" s="10">
        <f t="shared" si="29"/>
        <v>205723777.06579998</v>
      </c>
    </row>
    <row r="947" spans="1:44" x14ac:dyDescent="0.3">
      <c r="A947">
        <v>946</v>
      </c>
      <c r="B947">
        <v>141</v>
      </c>
      <c r="C947">
        <v>1</v>
      </c>
      <c r="D947">
        <v>14</v>
      </c>
      <c r="E947">
        <v>0.5</v>
      </c>
      <c r="F947" s="47">
        <v>14694555.504699999</v>
      </c>
      <c r="G947">
        <v>2019207</v>
      </c>
      <c r="H947">
        <v>24007</v>
      </c>
      <c r="I947">
        <v>1019</v>
      </c>
      <c r="J947" t="s">
        <v>180</v>
      </c>
      <c r="K947" t="s">
        <v>181</v>
      </c>
      <c r="L947" t="s">
        <v>180</v>
      </c>
      <c r="M947">
        <v>126417</v>
      </c>
      <c r="N947">
        <v>1</v>
      </c>
      <c r="O947">
        <v>82</v>
      </c>
      <c r="P947">
        <v>20</v>
      </c>
      <c r="Q947">
        <v>14</v>
      </c>
      <c r="R947">
        <v>1</v>
      </c>
      <c r="S947">
        <v>2</v>
      </c>
      <c r="T947" t="s">
        <v>182</v>
      </c>
      <c r="U947" t="s">
        <v>182</v>
      </c>
      <c r="V947" t="s">
        <v>0</v>
      </c>
      <c r="W947" t="s">
        <v>182</v>
      </c>
      <c r="X947">
        <v>1</v>
      </c>
      <c r="Y947" t="s">
        <v>182</v>
      </c>
      <c r="Z947" t="s">
        <v>182</v>
      </c>
      <c r="AA947" t="s">
        <v>182</v>
      </c>
      <c r="AB947" t="s">
        <v>182</v>
      </c>
      <c r="AC947">
        <v>56</v>
      </c>
      <c r="AD947">
        <v>2</v>
      </c>
      <c r="AE947">
        <v>1</v>
      </c>
      <c r="AF947">
        <v>2</v>
      </c>
      <c r="AG947" t="s">
        <v>182</v>
      </c>
      <c r="AH947" t="s">
        <v>182</v>
      </c>
      <c r="AI947" t="s">
        <v>182</v>
      </c>
      <c r="AJ947">
        <v>1</v>
      </c>
      <c r="AK947" t="s">
        <v>182</v>
      </c>
      <c r="AL947" t="s">
        <v>182</v>
      </c>
      <c r="AM947" t="s">
        <v>182</v>
      </c>
      <c r="AN947" t="s">
        <v>182</v>
      </c>
      <c r="AO947" t="b">
        <v>1</v>
      </c>
      <c r="AQ947" s="10">
        <f t="shared" si="28"/>
        <v>293891110.09399998</v>
      </c>
      <c r="AR947" s="10">
        <f t="shared" si="29"/>
        <v>205723777.06579998</v>
      </c>
    </row>
    <row r="948" spans="1:44" x14ac:dyDescent="0.3">
      <c r="A948">
        <v>947</v>
      </c>
      <c r="B948">
        <v>141</v>
      </c>
      <c r="C948">
        <v>1</v>
      </c>
      <c r="D948">
        <v>14</v>
      </c>
      <c r="E948">
        <v>0.5</v>
      </c>
      <c r="F948" s="47">
        <v>14694555.504699999</v>
      </c>
      <c r="G948">
        <v>2019207</v>
      </c>
      <c r="H948">
        <v>24007</v>
      </c>
      <c r="I948">
        <v>1019</v>
      </c>
      <c r="J948" t="s">
        <v>180</v>
      </c>
      <c r="K948" t="s">
        <v>181</v>
      </c>
      <c r="L948" t="s">
        <v>180</v>
      </c>
      <c r="M948">
        <v>126417</v>
      </c>
      <c r="N948">
        <v>1</v>
      </c>
      <c r="O948">
        <v>85</v>
      </c>
      <c r="P948">
        <v>22</v>
      </c>
      <c r="Q948">
        <v>14</v>
      </c>
      <c r="R948">
        <v>1</v>
      </c>
      <c r="S948">
        <v>1</v>
      </c>
      <c r="T948" t="s">
        <v>182</v>
      </c>
      <c r="U948" t="s">
        <v>182</v>
      </c>
      <c r="V948" t="s">
        <v>0</v>
      </c>
      <c r="W948" t="s">
        <v>182</v>
      </c>
      <c r="X948">
        <v>2</v>
      </c>
      <c r="Y948" t="s">
        <v>182</v>
      </c>
      <c r="Z948" t="s">
        <v>182</v>
      </c>
      <c r="AA948" t="s">
        <v>182</v>
      </c>
      <c r="AB948" t="s">
        <v>182</v>
      </c>
      <c r="AC948">
        <v>58</v>
      </c>
      <c r="AD948">
        <v>2</v>
      </c>
      <c r="AE948">
        <v>1</v>
      </c>
      <c r="AF948">
        <v>2</v>
      </c>
      <c r="AG948" t="s">
        <v>182</v>
      </c>
      <c r="AH948" t="s">
        <v>182</v>
      </c>
      <c r="AI948" t="s">
        <v>182</v>
      </c>
      <c r="AJ948">
        <v>1</v>
      </c>
      <c r="AK948" t="s">
        <v>182</v>
      </c>
      <c r="AL948" t="s">
        <v>182</v>
      </c>
      <c r="AM948" t="s">
        <v>182</v>
      </c>
      <c r="AN948" t="s">
        <v>182</v>
      </c>
      <c r="AO948" t="b">
        <v>1</v>
      </c>
      <c r="AQ948" s="10">
        <f t="shared" si="28"/>
        <v>323280221.10339999</v>
      </c>
      <c r="AR948" s="10">
        <f t="shared" si="29"/>
        <v>205723777.06579998</v>
      </c>
    </row>
    <row r="949" spans="1:44" x14ac:dyDescent="0.3">
      <c r="A949">
        <v>948</v>
      </c>
      <c r="B949">
        <v>141</v>
      </c>
      <c r="C949">
        <v>1</v>
      </c>
      <c r="D949">
        <v>14</v>
      </c>
      <c r="E949">
        <v>0.5</v>
      </c>
      <c r="F949" s="47">
        <v>14694555.504699999</v>
      </c>
      <c r="G949">
        <v>2019207</v>
      </c>
      <c r="H949">
        <v>24007</v>
      </c>
      <c r="I949">
        <v>1019</v>
      </c>
      <c r="J949" t="s">
        <v>180</v>
      </c>
      <c r="K949" t="s">
        <v>181</v>
      </c>
      <c r="L949" t="s">
        <v>180</v>
      </c>
      <c r="M949">
        <v>126417</v>
      </c>
      <c r="N949">
        <v>1</v>
      </c>
      <c r="O949">
        <v>99</v>
      </c>
      <c r="P949">
        <v>19</v>
      </c>
      <c r="Q949">
        <v>14</v>
      </c>
      <c r="R949">
        <v>1</v>
      </c>
      <c r="S949">
        <v>2</v>
      </c>
      <c r="T949" t="s">
        <v>182</v>
      </c>
      <c r="U949" t="s">
        <v>182</v>
      </c>
      <c r="V949" t="s">
        <v>0</v>
      </c>
      <c r="W949" t="s">
        <v>182</v>
      </c>
      <c r="X949">
        <v>2</v>
      </c>
      <c r="Y949" t="s">
        <v>182</v>
      </c>
      <c r="Z949" t="s">
        <v>182</v>
      </c>
      <c r="AA949" t="s">
        <v>182</v>
      </c>
      <c r="AB949" t="s">
        <v>182</v>
      </c>
      <c r="AC949">
        <v>57</v>
      </c>
      <c r="AD949">
        <v>2</v>
      </c>
      <c r="AE949">
        <v>1</v>
      </c>
      <c r="AF949">
        <v>2</v>
      </c>
      <c r="AG949" t="s">
        <v>182</v>
      </c>
      <c r="AH949" t="s">
        <v>182</v>
      </c>
      <c r="AI949" t="s">
        <v>182</v>
      </c>
      <c r="AJ949">
        <v>1</v>
      </c>
      <c r="AK949" t="s">
        <v>182</v>
      </c>
      <c r="AL949" t="s">
        <v>182</v>
      </c>
      <c r="AM949" t="s">
        <v>182</v>
      </c>
      <c r="AN949" t="s">
        <v>182</v>
      </c>
      <c r="AO949" t="b">
        <v>1</v>
      </c>
      <c r="AQ949" s="10">
        <f t="shared" si="28"/>
        <v>279196554.58929998</v>
      </c>
      <c r="AR949" s="10">
        <f t="shared" si="29"/>
        <v>205723777.06579998</v>
      </c>
    </row>
    <row r="950" spans="1:44" x14ac:dyDescent="0.3">
      <c r="A950">
        <v>949</v>
      </c>
      <c r="B950">
        <v>141</v>
      </c>
      <c r="C950">
        <v>1</v>
      </c>
      <c r="D950">
        <v>14</v>
      </c>
      <c r="E950">
        <v>0.5</v>
      </c>
      <c r="F950" s="47">
        <v>14694555.504699999</v>
      </c>
      <c r="G950">
        <v>2019207</v>
      </c>
      <c r="H950">
        <v>24008</v>
      </c>
      <c r="I950">
        <v>1019</v>
      </c>
      <c r="J950" t="s">
        <v>180</v>
      </c>
      <c r="K950" t="s">
        <v>181</v>
      </c>
      <c r="L950" t="s">
        <v>180</v>
      </c>
      <c r="M950">
        <v>126417</v>
      </c>
      <c r="N950">
        <v>1</v>
      </c>
      <c r="O950">
        <v>4</v>
      </c>
      <c r="P950">
        <v>19</v>
      </c>
      <c r="Q950">
        <v>14</v>
      </c>
      <c r="R950">
        <v>1</v>
      </c>
      <c r="S950">
        <v>1</v>
      </c>
      <c r="T950" t="s">
        <v>182</v>
      </c>
      <c r="U950" t="s">
        <v>182</v>
      </c>
      <c r="V950" t="s">
        <v>0</v>
      </c>
      <c r="W950" t="s">
        <v>182</v>
      </c>
      <c r="X950">
        <v>1</v>
      </c>
      <c r="Y950" t="s">
        <v>182</v>
      </c>
      <c r="Z950" t="s">
        <v>182</v>
      </c>
      <c r="AA950" t="s">
        <v>182</v>
      </c>
      <c r="AB950" t="s">
        <v>182</v>
      </c>
      <c r="AC950">
        <v>57</v>
      </c>
      <c r="AD950">
        <v>2</v>
      </c>
      <c r="AE950">
        <v>1</v>
      </c>
      <c r="AF950">
        <v>2</v>
      </c>
      <c r="AG950" t="s">
        <v>182</v>
      </c>
      <c r="AH950" t="s">
        <v>182</v>
      </c>
      <c r="AI950" t="s">
        <v>182</v>
      </c>
      <c r="AJ950">
        <v>1</v>
      </c>
      <c r="AK950" t="s">
        <v>182</v>
      </c>
      <c r="AL950" t="s">
        <v>182</v>
      </c>
      <c r="AM950" t="s">
        <v>182</v>
      </c>
      <c r="AN950" t="s">
        <v>182</v>
      </c>
      <c r="AO950" t="b">
        <v>1</v>
      </c>
      <c r="AQ950" s="10">
        <f t="shared" si="28"/>
        <v>279196554.58929998</v>
      </c>
      <c r="AR950" s="10">
        <f t="shared" si="29"/>
        <v>205723777.06579998</v>
      </c>
    </row>
    <row r="951" spans="1:44" x14ac:dyDescent="0.3">
      <c r="A951">
        <v>950</v>
      </c>
      <c r="B951">
        <v>141</v>
      </c>
      <c r="C951">
        <v>1</v>
      </c>
      <c r="D951">
        <v>14</v>
      </c>
      <c r="E951">
        <v>0.5</v>
      </c>
      <c r="F951" s="47">
        <v>14694555.504699999</v>
      </c>
      <c r="G951">
        <v>2019207</v>
      </c>
      <c r="H951">
        <v>24008</v>
      </c>
      <c r="I951">
        <v>1019</v>
      </c>
      <c r="J951" t="s">
        <v>180</v>
      </c>
      <c r="K951" t="s">
        <v>181</v>
      </c>
      <c r="L951" t="s">
        <v>180</v>
      </c>
      <c r="M951">
        <v>126417</v>
      </c>
      <c r="N951">
        <v>1</v>
      </c>
      <c r="O951">
        <v>5</v>
      </c>
      <c r="P951">
        <v>23</v>
      </c>
      <c r="Q951">
        <v>14</v>
      </c>
      <c r="R951">
        <v>1</v>
      </c>
      <c r="S951">
        <v>2</v>
      </c>
      <c r="T951" t="s">
        <v>182</v>
      </c>
      <c r="U951" t="s">
        <v>182</v>
      </c>
      <c r="V951" t="s">
        <v>0</v>
      </c>
      <c r="W951" t="s">
        <v>182</v>
      </c>
      <c r="X951">
        <v>1</v>
      </c>
      <c r="Y951" t="s">
        <v>182</v>
      </c>
      <c r="Z951" t="s">
        <v>182</v>
      </c>
      <c r="AA951" t="s">
        <v>182</v>
      </c>
      <c r="AB951" t="s">
        <v>182</v>
      </c>
      <c r="AC951">
        <v>58</v>
      </c>
      <c r="AD951">
        <v>2</v>
      </c>
      <c r="AE951">
        <v>1</v>
      </c>
      <c r="AF951">
        <v>2</v>
      </c>
      <c r="AG951" t="s">
        <v>182</v>
      </c>
      <c r="AH951" t="s">
        <v>182</v>
      </c>
      <c r="AI951" t="s">
        <v>182</v>
      </c>
      <c r="AJ951">
        <v>1</v>
      </c>
      <c r="AK951" t="s">
        <v>182</v>
      </c>
      <c r="AL951" t="s">
        <v>182</v>
      </c>
      <c r="AM951" t="s">
        <v>182</v>
      </c>
      <c r="AN951" t="s">
        <v>182</v>
      </c>
      <c r="AO951" t="b">
        <v>1</v>
      </c>
      <c r="AQ951" s="10">
        <f t="shared" si="28"/>
        <v>337974776.6081</v>
      </c>
      <c r="AR951" s="10">
        <f t="shared" si="29"/>
        <v>205723777.06579998</v>
      </c>
    </row>
    <row r="952" spans="1:44" x14ac:dyDescent="0.3">
      <c r="A952">
        <v>951</v>
      </c>
      <c r="B952">
        <v>141</v>
      </c>
      <c r="C952">
        <v>1</v>
      </c>
      <c r="D952">
        <v>14</v>
      </c>
      <c r="E952">
        <v>0.5</v>
      </c>
      <c r="F952" s="47">
        <v>14694555.504699999</v>
      </c>
      <c r="G952">
        <v>2019207</v>
      </c>
      <c r="H952">
        <v>24008</v>
      </c>
      <c r="I952">
        <v>1019</v>
      </c>
      <c r="J952" t="s">
        <v>180</v>
      </c>
      <c r="K952" t="s">
        <v>181</v>
      </c>
      <c r="L952" t="s">
        <v>180</v>
      </c>
      <c r="M952">
        <v>126417</v>
      </c>
      <c r="N952">
        <v>1</v>
      </c>
      <c r="O952">
        <v>14</v>
      </c>
      <c r="P952">
        <v>23</v>
      </c>
      <c r="Q952">
        <v>14</v>
      </c>
      <c r="R952">
        <v>1</v>
      </c>
      <c r="S952">
        <v>1</v>
      </c>
      <c r="T952" t="s">
        <v>182</v>
      </c>
      <c r="U952" t="s">
        <v>182</v>
      </c>
      <c r="V952" t="s">
        <v>0</v>
      </c>
      <c r="W952" t="s">
        <v>182</v>
      </c>
      <c r="X952">
        <v>3</v>
      </c>
      <c r="Y952" t="s">
        <v>182</v>
      </c>
      <c r="Z952" t="s">
        <v>182</v>
      </c>
      <c r="AA952" t="s">
        <v>182</v>
      </c>
      <c r="AB952" t="s">
        <v>182</v>
      </c>
      <c r="AC952">
        <v>56</v>
      </c>
      <c r="AD952">
        <v>2</v>
      </c>
      <c r="AE952">
        <v>1</v>
      </c>
      <c r="AF952">
        <v>2</v>
      </c>
      <c r="AG952" t="s">
        <v>182</v>
      </c>
      <c r="AH952" t="s">
        <v>182</v>
      </c>
      <c r="AI952" t="s">
        <v>182</v>
      </c>
      <c r="AJ952">
        <v>1</v>
      </c>
      <c r="AK952" t="s">
        <v>182</v>
      </c>
      <c r="AL952" t="s">
        <v>182</v>
      </c>
      <c r="AM952" t="s">
        <v>182</v>
      </c>
      <c r="AN952" t="s">
        <v>182</v>
      </c>
      <c r="AO952" t="b">
        <v>1</v>
      </c>
      <c r="AQ952" s="10">
        <f t="shared" si="28"/>
        <v>337974776.6081</v>
      </c>
      <c r="AR952" s="10">
        <f t="shared" si="29"/>
        <v>205723777.06579998</v>
      </c>
    </row>
    <row r="953" spans="1:44" x14ac:dyDescent="0.3">
      <c r="A953">
        <v>952</v>
      </c>
      <c r="B953">
        <v>141</v>
      </c>
      <c r="C953">
        <v>1</v>
      </c>
      <c r="D953">
        <v>14</v>
      </c>
      <c r="E953">
        <v>0.5</v>
      </c>
      <c r="F953" s="47">
        <v>14694555.504699999</v>
      </c>
      <c r="G953">
        <v>2019207</v>
      </c>
      <c r="H953">
        <v>24008</v>
      </c>
      <c r="I953">
        <v>1019</v>
      </c>
      <c r="J953" t="s">
        <v>180</v>
      </c>
      <c r="K953" t="s">
        <v>181</v>
      </c>
      <c r="L953" t="s">
        <v>180</v>
      </c>
      <c r="M953">
        <v>126417</v>
      </c>
      <c r="N953">
        <v>1</v>
      </c>
      <c r="O953">
        <v>20</v>
      </c>
      <c r="P953">
        <v>21</v>
      </c>
      <c r="Q953">
        <v>14</v>
      </c>
      <c r="R953">
        <v>1</v>
      </c>
      <c r="S953">
        <v>2</v>
      </c>
      <c r="T953" t="s">
        <v>182</v>
      </c>
      <c r="U953" t="s">
        <v>182</v>
      </c>
      <c r="V953" t="s">
        <v>0</v>
      </c>
      <c r="W953" t="s">
        <v>182</v>
      </c>
      <c r="X953">
        <v>1</v>
      </c>
      <c r="Y953" t="s">
        <v>182</v>
      </c>
      <c r="Z953" t="s">
        <v>182</v>
      </c>
      <c r="AA953" t="s">
        <v>182</v>
      </c>
      <c r="AB953" t="s">
        <v>182</v>
      </c>
      <c r="AC953">
        <v>56</v>
      </c>
      <c r="AD953">
        <v>2</v>
      </c>
      <c r="AE953">
        <v>1</v>
      </c>
      <c r="AF953">
        <v>2</v>
      </c>
      <c r="AG953" t="s">
        <v>182</v>
      </c>
      <c r="AH953" t="s">
        <v>182</v>
      </c>
      <c r="AI953" t="s">
        <v>182</v>
      </c>
      <c r="AJ953">
        <v>1</v>
      </c>
      <c r="AK953" t="s">
        <v>182</v>
      </c>
      <c r="AL953" t="s">
        <v>182</v>
      </c>
      <c r="AM953" t="s">
        <v>182</v>
      </c>
      <c r="AN953" t="s">
        <v>182</v>
      </c>
      <c r="AO953" t="b">
        <v>1</v>
      </c>
      <c r="AQ953" s="10">
        <f t="shared" si="28"/>
        <v>308585665.59869999</v>
      </c>
      <c r="AR953" s="10">
        <f t="shared" si="29"/>
        <v>205723777.06579998</v>
      </c>
    </row>
    <row r="954" spans="1:44" x14ac:dyDescent="0.3">
      <c r="A954">
        <v>953</v>
      </c>
      <c r="B954">
        <v>141</v>
      </c>
      <c r="C954">
        <v>1</v>
      </c>
      <c r="D954">
        <v>14</v>
      </c>
      <c r="E954">
        <v>0.5</v>
      </c>
      <c r="F954" s="47">
        <v>14694555.504699999</v>
      </c>
      <c r="G954">
        <v>2019207</v>
      </c>
      <c r="H954">
        <v>24008</v>
      </c>
      <c r="I954">
        <v>1019</v>
      </c>
      <c r="J954" t="s">
        <v>180</v>
      </c>
      <c r="K954" t="s">
        <v>181</v>
      </c>
      <c r="L954" t="s">
        <v>180</v>
      </c>
      <c r="M954">
        <v>126417</v>
      </c>
      <c r="N954">
        <v>1</v>
      </c>
      <c r="O954">
        <v>23</v>
      </c>
      <c r="P954">
        <v>21</v>
      </c>
      <c r="Q954">
        <v>14</v>
      </c>
      <c r="R954">
        <v>1</v>
      </c>
      <c r="S954">
        <v>1</v>
      </c>
      <c r="T954" t="s">
        <v>182</v>
      </c>
      <c r="U954" t="s">
        <v>182</v>
      </c>
      <c r="V954" t="s">
        <v>0</v>
      </c>
      <c r="W954" t="s">
        <v>182</v>
      </c>
      <c r="X954">
        <v>1</v>
      </c>
      <c r="Y954" t="s">
        <v>182</v>
      </c>
      <c r="Z954" t="s">
        <v>182</v>
      </c>
      <c r="AA954" t="s">
        <v>182</v>
      </c>
      <c r="AB954" t="s">
        <v>182</v>
      </c>
      <c r="AC954">
        <v>56</v>
      </c>
      <c r="AD954">
        <v>2</v>
      </c>
      <c r="AE954">
        <v>1</v>
      </c>
      <c r="AF954">
        <v>2</v>
      </c>
      <c r="AG954" t="s">
        <v>182</v>
      </c>
      <c r="AH954" t="s">
        <v>182</v>
      </c>
      <c r="AI954" t="s">
        <v>182</v>
      </c>
      <c r="AJ954">
        <v>1</v>
      </c>
      <c r="AK954" t="s">
        <v>182</v>
      </c>
      <c r="AL954" t="s">
        <v>182</v>
      </c>
      <c r="AM954" t="s">
        <v>182</v>
      </c>
      <c r="AN954" t="s">
        <v>182</v>
      </c>
      <c r="AO954" t="b">
        <v>1</v>
      </c>
      <c r="AQ954" s="10">
        <f t="shared" si="28"/>
        <v>308585665.59869999</v>
      </c>
      <c r="AR954" s="10">
        <f t="shared" si="29"/>
        <v>205723777.06579998</v>
      </c>
    </row>
    <row r="955" spans="1:44" x14ac:dyDescent="0.3">
      <c r="A955">
        <v>954</v>
      </c>
      <c r="B955">
        <v>141</v>
      </c>
      <c r="C955">
        <v>1</v>
      </c>
      <c r="D955">
        <v>14</v>
      </c>
      <c r="E955">
        <v>0.5</v>
      </c>
      <c r="F955" s="47">
        <v>14694555.504699999</v>
      </c>
      <c r="G955">
        <v>2019207</v>
      </c>
      <c r="H955">
        <v>24008</v>
      </c>
      <c r="I955">
        <v>1019</v>
      </c>
      <c r="J955" t="s">
        <v>180</v>
      </c>
      <c r="K955" t="s">
        <v>181</v>
      </c>
      <c r="L955" t="s">
        <v>180</v>
      </c>
      <c r="M955">
        <v>126417</v>
      </c>
      <c r="N955">
        <v>1</v>
      </c>
      <c r="O955">
        <v>28</v>
      </c>
      <c r="P955">
        <v>21</v>
      </c>
      <c r="Q955">
        <v>14</v>
      </c>
      <c r="R955">
        <v>1</v>
      </c>
      <c r="S955">
        <v>2</v>
      </c>
      <c r="T955" t="s">
        <v>182</v>
      </c>
      <c r="U955" t="s">
        <v>182</v>
      </c>
      <c r="V955" t="s">
        <v>0</v>
      </c>
      <c r="W955" t="s">
        <v>182</v>
      </c>
      <c r="X955">
        <v>1</v>
      </c>
      <c r="Y955" t="s">
        <v>182</v>
      </c>
      <c r="Z955" t="s">
        <v>182</v>
      </c>
      <c r="AA955" t="s">
        <v>182</v>
      </c>
      <c r="AB955" t="s">
        <v>182</v>
      </c>
      <c r="AC955">
        <v>57</v>
      </c>
      <c r="AD955">
        <v>2</v>
      </c>
      <c r="AE955">
        <v>1</v>
      </c>
      <c r="AF955">
        <v>1</v>
      </c>
      <c r="AG955" t="s">
        <v>182</v>
      </c>
      <c r="AH955" t="s">
        <v>182</v>
      </c>
      <c r="AI955" t="s">
        <v>182</v>
      </c>
      <c r="AJ955">
        <v>1</v>
      </c>
      <c r="AK955" t="s">
        <v>182</v>
      </c>
      <c r="AL955" t="s">
        <v>182</v>
      </c>
      <c r="AM955" t="s">
        <v>182</v>
      </c>
      <c r="AN955" t="s">
        <v>182</v>
      </c>
      <c r="AO955" t="b">
        <v>1</v>
      </c>
      <c r="AQ955" s="10">
        <f t="shared" si="28"/>
        <v>308585665.59869999</v>
      </c>
      <c r="AR955" s="10">
        <f t="shared" si="29"/>
        <v>205723777.06579998</v>
      </c>
    </row>
    <row r="956" spans="1:44" x14ac:dyDescent="0.3">
      <c r="A956">
        <v>955</v>
      </c>
      <c r="B956">
        <v>141</v>
      </c>
      <c r="C956">
        <v>1</v>
      </c>
      <c r="D956">
        <v>14</v>
      </c>
      <c r="E956">
        <v>0.5</v>
      </c>
      <c r="F956" s="47">
        <v>14694555.504699999</v>
      </c>
      <c r="G956">
        <v>2019207</v>
      </c>
      <c r="H956">
        <v>24008</v>
      </c>
      <c r="I956">
        <v>1019</v>
      </c>
      <c r="J956" t="s">
        <v>180</v>
      </c>
      <c r="K956" t="s">
        <v>181</v>
      </c>
      <c r="L956" t="s">
        <v>180</v>
      </c>
      <c r="M956">
        <v>126417</v>
      </c>
      <c r="N956">
        <v>1</v>
      </c>
      <c r="O956">
        <v>32</v>
      </c>
      <c r="P956">
        <v>19</v>
      </c>
      <c r="Q956">
        <v>14</v>
      </c>
      <c r="R956">
        <v>1</v>
      </c>
      <c r="S956">
        <v>1</v>
      </c>
      <c r="T956" t="s">
        <v>182</v>
      </c>
      <c r="U956" t="s">
        <v>182</v>
      </c>
      <c r="V956" t="s">
        <v>0</v>
      </c>
      <c r="W956" t="s">
        <v>182</v>
      </c>
      <c r="X956">
        <v>1</v>
      </c>
      <c r="Y956" t="s">
        <v>182</v>
      </c>
      <c r="Z956" t="s">
        <v>182</v>
      </c>
      <c r="AA956" t="s">
        <v>182</v>
      </c>
      <c r="AB956" t="s">
        <v>182</v>
      </c>
      <c r="AC956">
        <v>57</v>
      </c>
      <c r="AD956">
        <v>2</v>
      </c>
      <c r="AE956">
        <v>1</v>
      </c>
      <c r="AF956">
        <v>2</v>
      </c>
      <c r="AG956" t="s">
        <v>182</v>
      </c>
      <c r="AH956" t="s">
        <v>182</v>
      </c>
      <c r="AI956" t="s">
        <v>182</v>
      </c>
      <c r="AJ956">
        <v>1</v>
      </c>
      <c r="AK956" t="s">
        <v>182</v>
      </c>
      <c r="AL956" t="s">
        <v>182</v>
      </c>
      <c r="AM956" t="s">
        <v>182</v>
      </c>
      <c r="AN956" t="s">
        <v>182</v>
      </c>
      <c r="AO956" t="b">
        <v>1</v>
      </c>
      <c r="AQ956" s="10">
        <f t="shared" si="28"/>
        <v>279196554.58929998</v>
      </c>
      <c r="AR956" s="10">
        <f t="shared" si="29"/>
        <v>205723777.06579998</v>
      </c>
    </row>
    <row r="957" spans="1:44" x14ac:dyDescent="0.3">
      <c r="A957">
        <v>956</v>
      </c>
      <c r="B957">
        <v>141</v>
      </c>
      <c r="C957">
        <v>1</v>
      </c>
      <c r="D957">
        <v>14</v>
      </c>
      <c r="E957">
        <v>0.5</v>
      </c>
      <c r="F957" s="47">
        <v>14694555.504699999</v>
      </c>
      <c r="G957">
        <v>2019207</v>
      </c>
      <c r="H957">
        <v>24008</v>
      </c>
      <c r="I957">
        <v>1019</v>
      </c>
      <c r="J957" t="s">
        <v>180</v>
      </c>
      <c r="K957" t="s">
        <v>181</v>
      </c>
      <c r="L957" t="s">
        <v>180</v>
      </c>
      <c r="M957">
        <v>126417</v>
      </c>
      <c r="N957">
        <v>1</v>
      </c>
      <c r="O957">
        <v>39</v>
      </c>
      <c r="P957">
        <v>21</v>
      </c>
      <c r="Q957">
        <v>14</v>
      </c>
      <c r="R957">
        <v>1</v>
      </c>
      <c r="S957">
        <v>2</v>
      </c>
      <c r="T957" t="s">
        <v>182</v>
      </c>
      <c r="U957" t="s">
        <v>182</v>
      </c>
      <c r="V957" t="s">
        <v>0</v>
      </c>
      <c r="W957" t="s">
        <v>182</v>
      </c>
      <c r="X957">
        <v>1</v>
      </c>
      <c r="Y957" t="s">
        <v>182</v>
      </c>
      <c r="Z957" t="s">
        <v>182</v>
      </c>
      <c r="AA957" t="s">
        <v>182</v>
      </c>
      <c r="AB957" t="s">
        <v>182</v>
      </c>
      <c r="AC957">
        <v>57</v>
      </c>
      <c r="AD957">
        <v>2</v>
      </c>
      <c r="AE957">
        <v>1</v>
      </c>
      <c r="AF957">
        <v>2</v>
      </c>
      <c r="AG957" t="s">
        <v>182</v>
      </c>
      <c r="AH957" t="s">
        <v>182</v>
      </c>
      <c r="AI957" t="s">
        <v>182</v>
      </c>
      <c r="AJ957">
        <v>1</v>
      </c>
      <c r="AK957" t="s">
        <v>182</v>
      </c>
      <c r="AL957" t="s">
        <v>182</v>
      </c>
      <c r="AM957" t="s">
        <v>182</v>
      </c>
      <c r="AN957" t="s">
        <v>182</v>
      </c>
      <c r="AO957" t="b">
        <v>1</v>
      </c>
      <c r="AQ957" s="10">
        <f t="shared" si="28"/>
        <v>308585665.59869999</v>
      </c>
      <c r="AR957" s="10">
        <f t="shared" si="29"/>
        <v>205723777.06579998</v>
      </c>
    </row>
    <row r="958" spans="1:44" x14ac:dyDescent="0.3">
      <c r="A958">
        <v>957</v>
      </c>
      <c r="B958">
        <v>141</v>
      </c>
      <c r="C958">
        <v>1</v>
      </c>
      <c r="D958">
        <v>14</v>
      </c>
      <c r="E958">
        <v>0.5</v>
      </c>
      <c r="F958" s="47">
        <v>14694555.504699999</v>
      </c>
      <c r="G958">
        <v>2019207</v>
      </c>
      <c r="H958">
        <v>24008</v>
      </c>
      <c r="I958">
        <v>1019</v>
      </c>
      <c r="J958" t="s">
        <v>180</v>
      </c>
      <c r="K958" t="s">
        <v>181</v>
      </c>
      <c r="L958" t="s">
        <v>180</v>
      </c>
      <c r="M958">
        <v>126417</v>
      </c>
      <c r="N958">
        <v>1</v>
      </c>
      <c r="O958">
        <v>44</v>
      </c>
      <c r="P958">
        <v>19</v>
      </c>
      <c r="Q958">
        <v>14</v>
      </c>
      <c r="R958">
        <v>1</v>
      </c>
      <c r="S958">
        <v>1</v>
      </c>
      <c r="T958" t="s">
        <v>182</v>
      </c>
      <c r="U958" t="s">
        <v>182</v>
      </c>
      <c r="V958" t="s">
        <v>0</v>
      </c>
      <c r="W958" t="s">
        <v>182</v>
      </c>
      <c r="X958">
        <v>2</v>
      </c>
      <c r="Y958" t="s">
        <v>182</v>
      </c>
      <c r="Z958" t="s">
        <v>182</v>
      </c>
      <c r="AA958" t="s">
        <v>182</v>
      </c>
      <c r="AB958" t="s">
        <v>182</v>
      </c>
      <c r="AC958">
        <v>56</v>
      </c>
      <c r="AD958">
        <v>2</v>
      </c>
      <c r="AE958">
        <v>1</v>
      </c>
      <c r="AF958">
        <v>2</v>
      </c>
      <c r="AG958" t="s">
        <v>182</v>
      </c>
      <c r="AH958" t="s">
        <v>182</v>
      </c>
      <c r="AI958" t="s">
        <v>182</v>
      </c>
      <c r="AJ958">
        <v>1</v>
      </c>
      <c r="AK958" t="s">
        <v>182</v>
      </c>
      <c r="AL958" t="s">
        <v>182</v>
      </c>
      <c r="AM958" t="s">
        <v>182</v>
      </c>
      <c r="AN958" t="s">
        <v>182</v>
      </c>
      <c r="AO958" t="b">
        <v>1</v>
      </c>
      <c r="AQ958" s="10">
        <f t="shared" si="28"/>
        <v>279196554.58929998</v>
      </c>
      <c r="AR958" s="10">
        <f t="shared" si="29"/>
        <v>205723777.06579998</v>
      </c>
    </row>
    <row r="959" spans="1:44" x14ac:dyDescent="0.3">
      <c r="A959">
        <v>958</v>
      </c>
      <c r="B959">
        <v>141</v>
      </c>
      <c r="C959">
        <v>1</v>
      </c>
      <c r="D959">
        <v>14</v>
      </c>
      <c r="E959">
        <v>0.5</v>
      </c>
      <c r="F959" s="47">
        <v>14694555.504699999</v>
      </c>
      <c r="G959">
        <v>2019207</v>
      </c>
      <c r="H959">
        <v>24008</v>
      </c>
      <c r="I959">
        <v>1019</v>
      </c>
      <c r="J959" t="s">
        <v>180</v>
      </c>
      <c r="K959" t="s">
        <v>181</v>
      </c>
      <c r="L959" t="s">
        <v>180</v>
      </c>
      <c r="M959">
        <v>126417</v>
      </c>
      <c r="N959">
        <v>1</v>
      </c>
      <c r="O959">
        <v>45</v>
      </c>
      <c r="P959">
        <v>20</v>
      </c>
      <c r="Q959">
        <v>14</v>
      </c>
      <c r="R959">
        <v>1</v>
      </c>
      <c r="S959">
        <v>2</v>
      </c>
      <c r="T959" t="s">
        <v>182</v>
      </c>
      <c r="U959" t="s">
        <v>182</v>
      </c>
      <c r="V959" t="s">
        <v>0</v>
      </c>
      <c r="W959" t="s">
        <v>182</v>
      </c>
      <c r="X959">
        <v>1</v>
      </c>
      <c r="Y959" t="s">
        <v>182</v>
      </c>
      <c r="Z959" t="s">
        <v>182</v>
      </c>
      <c r="AA959" t="s">
        <v>182</v>
      </c>
      <c r="AB959" t="s">
        <v>182</v>
      </c>
      <c r="AC959">
        <v>56</v>
      </c>
      <c r="AD959">
        <v>2</v>
      </c>
      <c r="AE959">
        <v>1</v>
      </c>
      <c r="AF959">
        <v>1</v>
      </c>
      <c r="AG959" t="s">
        <v>182</v>
      </c>
      <c r="AH959" t="s">
        <v>182</v>
      </c>
      <c r="AI959" t="s">
        <v>182</v>
      </c>
      <c r="AJ959">
        <v>1</v>
      </c>
      <c r="AK959" t="s">
        <v>182</v>
      </c>
      <c r="AL959" t="s">
        <v>182</v>
      </c>
      <c r="AM959" t="s">
        <v>182</v>
      </c>
      <c r="AN959" t="s">
        <v>182</v>
      </c>
      <c r="AO959" t="b">
        <v>1</v>
      </c>
      <c r="AQ959" s="10">
        <f t="shared" si="28"/>
        <v>293891110.09399998</v>
      </c>
      <c r="AR959" s="10">
        <f t="shared" si="29"/>
        <v>205723777.06579998</v>
      </c>
    </row>
    <row r="960" spans="1:44" x14ac:dyDescent="0.3">
      <c r="A960">
        <v>959</v>
      </c>
      <c r="B960">
        <v>141</v>
      </c>
      <c r="C960">
        <v>1</v>
      </c>
      <c r="D960">
        <v>14</v>
      </c>
      <c r="E960">
        <v>0.5</v>
      </c>
      <c r="F960" s="47">
        <v>14694555.504699999</v>
      </c>
      <c r="G960">
        <v>2019207</v>
      </c>
      <c r="H960">
        <v>24008</v>
      </c>
      <c r="I960">
        <v>1019</v>
      </c>
      <c r="J960" t="s">
        <v>180</v>
      </c>
      <c r="K960" t="s">
        <v>181</v>
      </c>
      <c r="L960" t="s">
        <v>180</v>
      </c>
      <c r="M960">
        <v>126417</v>
      </c>
      <c r="N960">
        <v>1</v>
      </c>
      <c r="O960">
        <v>48</v>
      </c>
      <c r="P960">
        <v>19</v>
      </c>
      <c r="Q960">
        <v>14</v>
      </c>
      <c r="R960">
        <v>1</v>
      </c>
      <c r="S960">
        <v>1</v>
      </c>
      <c r="T960" t="s">
        <v>182</v>
      </c>
      <c r="U960" t="s">
        <v>182</v>
      </c>
      <c r="V960" t="s">
        <v>0</v>
      </c>
      <c r="W960" t="s">
        <v>182</v>
      </c>
      <c r="X960">
        <v>1</v>
      </c>
      <c r="Y960" t="s">
        <v>182</v>
      </c>
      <c r="Z960" t="s">
        <v>182</v>
      </c>
      <c r="AA960" t="s">
        <v>182</v>
      </c>
      <c r="AB960" t="s">
        <v>182</v>
      </c>
      <c r="AC960">
        <v>56</v>
      </c>
      <c r="AD960">
        <v>2</v>
      </c>
      <c r="AE960">
        <v>1</v>
      </c>
      <c r="AF960">
        <v>2</v>
      </c>
      <c r="AG960" t="s">
        <v>182</v>
      </c>
      <c r="AH960" t="s">
        <v>182</v>
      </c>
      <c r="AI960" t="s">
        <v>182</v>
      </c>
      <c r="AJ960">
        <v>1</v>
      </c>
      <c r="AK960" t="s">
        <v>182</v>
      </c>
      <c r="AL960" t="s">
        <v>182</v>
      </c>
      <c r="AM960" t="s">
        <v>182</v>
      </c>
      <c r="AN960" t="s">
        <v>182</v>
      </c>
      <c r="AO960" t="b">
        <v>1</v>
      </c>
      <c r="AQ960" s="10">
        <f t="shared" si="28"/>
        <v>279196554.58929998</v>
      </c>
      <c r="AR960" s="10">
        <f t="shared" si="29"/>
        <v>205723777.06579998</v>
      </c>
    </row>
    <row r="961" spans="1:44" x14ac:dyDescent="0.3">
      <c r="A961">
        <v>960</v>
      </c>
      <c r="B961">
        <v>141</v>
      </c>
      <c r="C961">
        <v>1</v>
      </c>
      <c r="D961">
        <v>14</v>
      </c>
      <c r="E961">
        <v>0.5</v>
      </c>
      <c r="F961" s="47">
        <v>14694555.504699999</v>
      </c>
      <c r="G961">
        <v>2019207</v>
      </c>
      <c r="H961">
        <v>24008</v>
      </c>
      <c r="I961">
        <v>1019</v>
      </c>
      <c r="J961" t="s">
        <v>180</v>
      </c>
      <c r="K961" t="s">
        <v>181</v>
      </c>
      <c r="L961" t="s">
        <v>180</v>
      </c>
      <c r="M961">
        <v>126417</v>
      </c>
      <c r="N961">
        <v>1</v>
      </c>
      <c r="O961">
        <v>77</v>
      </c>
      <c r="P961">
        <v>17</v>
      </c>
      <c r="Q961">
        <v>14</v>
      </c>
      <c r="R961">
        <v>1</v>
      </c>
      <c r="S961">
        <v>2</v>
      </c>
      <c r="T961" t="s">
        <v>182</v>
      </c>
      <c r="U961" t="s">
        <v>182</v>
      </c>
      <c r="V961" t="s">
        <v>0</v>
      </c>
      <c r="W961" t="s">
        <v>182</v>
      </c>
      <c r="X961">
        <v>1</v>
      </c>
      <c r="Y961" t="s">
        <v>182</v>
      </c>
      <c r="Z961" t="s">
        <v>182</v>
      </c>
      <c r="AA961" t="s">
        <v>182</v>
      </c>
      <c r="AB961" t="s">
        <v>182</v>
      </c>
      <c r="AC961">
        <v>56</v>
      </c>
      <c r="AD961">
        <v>2</v>
      </c>
      <c r="AE961">
        <v>1</v>
      </c>
      <c r="AF961">
        <v>2</v>
      </c>
      <c r="AG961" t="s">
        <v>182</v>
      </c>
      <c r="AH961" t="s">
        <v>182</v>
      </c>
      <c r="AI961" t="s">
        <v>182</v>
      </c>
      <c r="AJ961">
        <v>1</v>
      </c>
      <c r="AK961" t="s">
        <v>182</v>
      </c>
      <c r="AL961" t="s">
        <v>182</v>
      </c>
      <c r="AM961" t="s">
        <v>182</v>
      </c>
      <c r="AN961" t="s">
        <v>182</v>
      </c>
      <c r="AO961" t="b">
        <v>1</v>
      </c>
      <c r="AQ961" s="10">
        <f t="shared" si="28"/>
        <v>249807443.5799</v>
      </c>
      <c r="AR961" s="10">
        <f t="shared" si="29"/>
        <v>205723777.06579998</v>
      </c>
    </row>
    <row r="962" spans="1:44" x14ac:dyDescent="0.3">
      <c r="A962">
        <v>961</v>
      </c>
      <c r="B962">
        <v>141</v>
      </c>
      <c r="C962">
        <v>1</v>
      </c>
      <c r="D962">
        <v>14</v>
      </c>
      <c r="E962">
        <v>0.5</v>
      </c>
      <c r="F962" s="47">
        <v>14694555.504699999</v>
      </c>
      <c r="G962">
        <v>2019207</v>
      </c>
      <c r="H962">
        <v>24008</v>
      </c>
      <c r="I962">
        <v>1019</v>
      </c>
      <c r="J962" t="s">
        <v>180</v>
      </c>
      <c r="K962" t="s">
        <v>181</v>
      </c>
      <c r="L962" t="s">
        <v>180</v>
      </c>
      <c r="M962">
        <v>126417</v>
      </c>
      <c r="N962">
        <v>1</v>
      </c>
      <c r="O962">
        <v>87</v>
      </c>
      <c r="P962">
        <v>25</v>
      </c>
      <c r="Q962">
        <v>14</v>
      </c>
      <c r="R962">
        <v>1</v>
      </c>
      <c r="S962">
        <v>2</v>
      </c>
      <c r="T962" t="s">
        <v>182</v>
      </c>
      <c r="U962" t="s">
        <v>182</v>
      </c>
      <c r="V962" t="s">
        <v>0</v>
      </c>
      <c r="W962" t="s">
        <v>182</v>
      </c>
      <c r="X962">
        <v>1</v>
      </c>
      <c r="Y962" t="s">
        <v>182</v>
      </c>
      <c r="Z962" t="s">
        <v>182</v>
      </c>
      <c r="AA962" t="s">
        <v>182</v>
      </c>
      <c r="AB962" t="s">
        <v>182</v>
      </c>
      <c r="AC962">
        <v>57</v>
      </c>
      <c r="AD962">
        <v>2</v>
      </c>
      <c r="AE962">
        <v>1</v>
      </c>
      <c r="AF962">
        <v>1</v>
      </c>
      <c r="AG962" t="s">
        <v>182</v>
      </c>
      <c r="AH962" t="s">
        <v>182</v>
      </c>
      <c r="AI962" t="s">
        <v>182</v>
      </c>
      <c r="AJ962">
        <v>1</v>
      </c>
      <c r="AK962" t="s">
        <v>182</v>
      </c>
      <c r="AL962" t="s">
        <v>182</v>
      </c>
      <c r="AM962" t="s">
        <v>182</v>
      </c>
      <c r="AN962" t="s">
        <v>182</v>
      </c>
      <c r="AO962" t="b">
        <v>1</v>
      </c>
      <c r="AQ962" s="10">
        <f t="shared" ref="AQ962:AQ1025" si="30">$F962*P962</f>
        <v>367363887.61750001</v>
      </c>
      <c r="AR962" s="10">
        <f t="shared" ref="AR962:AR1025" si="31">$F962*Q962</f>
        <v>205723777.06579998</v>
      </c>
    </row>
    <row r="963" spans="1:44" x14ac:dyDescent="0.3">
      <c r="A963">
        <v>962</v>
      </c>
      <c r="B963">
        <v>141</v>
      </c>
      <c r="C963">
        <v>1</v>
      </c>
      <c r="D963">
        <v>14</v>
      </c>
      <c r="E963">
        <v>0.5</v>
      </c>
      <c r="F963" s="47">
        <v>14694555.504699999</v>
      </c>
      <c r="G963">
        <v>2019207</v>
      </c>
      <c r="H963">
        <v>24018</v>
      </c>
      <c r="I963">
        <v>1019</v>
      </c>
      <c r="J963" t="s">
        <v>180</v>
      </c>
      <c r="K963" t="s">
        <v>181</v>
      </c>
      <c r="L963" t="s">
        <v>180</v>
      </c>
      <c r="M963">
        <v>126417</v>
      </c>
      <c r="N963">
        <v>1</v>
      </c>
      <c r="O963">
        <v>15</v>
      </c>
      <c r="P963">
        <v>22</v>
      </c>
      <c r="Q963">
        <v>14</v>
      </c>
      <c r="R963">
        <v>1</v>
      </c>
      <c r="S963">
        <v>2</v>
      </c>
      <c r="T963" t="s">
        <v>182</v>
      </c>
      <c r="U963" t="s">
        <v>182</v>
      </c>
      <c r="V963" t="s">
        <v>0</v>
      </c>
      <c r="W963" t="s">
        <v>182</v>
      </c>
      <c r="X963">
        <v>2</v>
      </c>
      <c r="Y963" t="s">
        <v>182</v>
      </c>
      <c r="Z963" t="s">
        <v>182</v>
      </c>
      <c r="AA963" t="s">
        <v>182</v>
      </c>
      <c r="AB963" t="s">
        <v>182</v>
      </c>
      <c r="AC963">
        <v>56</v>
      </c>
      <c r="AD963">
        <v>2</v>
      </c>
      <c r="AE963">
        <v>1</v>
      </c>
      <c r="AF963">
        <v>2</v>
      </c>
      <c r="AG963" t="s">
        <v>182</v>
      </c>
      <c r="AH963" t="s">
        <v>182</v>
      </c>
      <c r="AI963" t="s">
        <v>182</v>
      </c>
      <c r="AJ963">
        <v>1</v>
      </c>
      <c r="AK963" t="s">
        <v>182</v>
      </c>
      <c r="AL963" t="s">
        <v>182</v>
      </c>
      <c r="AM963" t="s">
        <v>182</v>
      </c>
      <c r="AN963" t="s">
        <v>182</v>
      </c>
      <c r="AO963" t="b">
        <v>1</v>
      </c>
      <c r="AQ963" s="10">
        <f t="shared" si="30"/>
        <v>323280221.10339999</v>
      </c>
      <c r="AR963" s="10">
        <f t="shared" si="31"/>
        <v>205723777.06579998</v>
      </c>
    </row>
    <row r="964" spans="1:44" x14ac:dyDescent="0.3">
      <c r="A964">
        <v>963</v>
      </c>
      <c r="B964">
        <v>141</v>
      </c>
      <c r="C964">
        <v>1</v>
      </c>
      <c r="D964">
        <v>14</v>
      </c>
      <c r="E964">
        <v>0.5</v>
      </c>
      <c r="F964" s="47">
        <v>14694555.504699999</v>
      </c>
      <c r="G964">
        <v>2019207</v>
      </c>
      <c r="H964">
        <v>24018</v>
      </c>
      <c r="I964">
        <v>1019</v>
      </c>
      <c r="J964" t="s">
        <v>180</v>
      </c>
      <c r="K964" t="s">
        <v>181</v>
      </c>
      <c r="L964" t="s">
        <v>180</v>
      </c>
      <c r="M964">
        <v>126417</v>
      </c>
      <c r="N964">
        <v>1</v>
      </c>
      <c r="O964">
        <v>43</v>
      </c>
      <c r="P964">
        <v>22</v>
      </c>
      <c r="Q964">
        <v>14</v>
      </c>
      <c r="R964">
        <v>1</v>
      </c>
      <c r="S964" t="s">
        <v>182</v>
      </c>
      <c r="T964" t="s">
        <v>182</v>
      </c>
      <c r="U964" t="s">
        <v>182</v>
      </c>
      <c r="V964" t="s">
        <v>182</v>
      </c>
      <c r="W964" t="s">
        <v>182</v>
      </c>
      <c r="X964">
        <v>2</v>
      </c>
      <c r="Y964" t="s">
        <v>182</v>
      </c>
      <c r="Z964" t="s">
        <v>182</v>
      </c>
      <c r="AA964" t="s">
        <v>182</v>
      </c>
      <c r="AB964" t="s">
        <v>182</v>
      </c>
      <c r="AC964">
        <v>57</v>
      </c>
      <c r="AD964">
        <v>2</v>
      </c>
      <c r="AE964">
        <v>1</v>
      </c>
      <c r="AF964">
        <v>3</v>
      </c>
      <c r="AG964" t="s">
        <v>182</v>
      </c>
      <c r="AH964" t="s">
        <v>182</v>
      </c>
      <c r="AI964" t="s">
        <v>182</v>
      </c>
      <c r="AJ964">
        <v>1</v>
      </c>
      <c r="AK964" t="s">
        <v>182</v>
      </c>
      <c r="AL964" t="s">
        <v>182</v>
      </c>
      <c r="AM964" t="s">
        <v>182</v>
      </c>
      <c r="AN964" t="s">
        <v>182</v>
      </c>
      <c r="AO964" t="b">
        <v>1</v>
      </c>
      <c r="AQ964" s="10">
        <f t="shared" si="30"/>
        <v>323280221.10339999</v>
      </c>
      <c r="AR964" s="10">
        <f t="shared" si="31"/>
        <v>205723777.06579998</v>
      </c>
    </row>
    <row r="965" spans="1:44" x14ac:dyDescent="0.3">
      <c r="A965">
        <v>964</v>
      </c>
      <c r="B965">
        <v>141</v>
      </c>
      <c r="C965">
        <v>1</v>
      </c>
      <c r="D965">
        <v>14</v>
      </c>
      <c r="E965">
        <v>0.5</v>
      </c>
      <c r="F965" s="47">
        <v>14694555.504699999</v>
      </c>
      <c r="G965">
        <v>2019207</v>
      </c>
      <c r="H965">
        <v>24019</v>
      </c>
      <c r="I965">
        <v>1019</v>
      </c>
      <c r="J965" t="s">
        <v>180</v>
      </c>
      <c r="K965" t="s">
        <v>181</v>
      </c>
      <c r="L965" t="s">
        <v>180</v>
      </c>
      <c r="M965">
        <v>126417</v>
      </c>
      <c r="N965">
        <v>1</v>
      </c>
      <c r="O965">
        <v>4</v>
      </c>
      <c r="P965">
        <v>21</v>
      </c>
      <c r="Q965">
        <v>14</v>
      </c>
      <c r="R965">
        <v>1</v>
      </c>
      <c r="S965" t="s">
        <v>182</v>
      </c>
      <c r="T965" t="s">
        <v>182</v>
      </c>
      <c r="U965" t="s">
        <v>182</v>
      </c>
      <c r="V965" t="s">
        <v>182</v>
      </c>
      <c r="W965" t="s">
        <v>182</v>
      </c>
      <c r="X965">
        <v>2</v>
      </c>
      <c r="Y965" t="s">
        <v>182</v>
      </c>
      <c r="Z965" t="s">
        <v>182</v>
      </c>
      <c r="AA965" t="s">
        <v>182</v>
      </c>
      <c r="AB965" t="s">
        <v>182</v>
      </c>
      <c r="AC965">
        <v>56</v>
      </c>
      <c r="AD965">
        <v>2</v>
      </c>
      <c r="AE965">
        <v>1</v>
      </c>
      <c r="AF965">
        <v>1</v>
      </c>
      <c r="AG965" t="s">
        <v>182</v>
      </c>
      <c r="AH965" t="s">
        <v>182</v>
      </c>
      <c r="AI965" t="s">
        <v>182</v>
      </c>
      <c r="AJ965">
        <v>1</v>
      </c>
      <c r="AK965" t="s">
        <v>182</v>
      </c>
      <c r="AL965" t="s">
        <v>182</v>
      </c>
      <c r="AM965" t="s">
        <v>182</v>
      </c>
      <c r="AN965" t="s">
        <v>182</v>
      </c>
      <c r="AO965" t="b">
        <v>1</v>
      </c>
      <c r="AQ965" s="10">
        <f t="shared" si="30"/>
        <v>308585665.59869999</v>
      </c>
      <c r="AR965" s="10">
        <f t="shared" si="31"/>
        <v>205723777.06579998</v>
      </c>
    </row>
    <row r="966" spans="1:44" x14ac:dyDescent="0.3">
      <c r="A966">
        <v>965</v>
      </c>
      <c r="B966">
        <v>141</v>
      </c>
      <c r="C966">
        <v>1</v>
      </c>
      <c r="D966">
        <v>14</v>
      </c>
      <c r="E966">
        <v>0.5</v>
      </c>
      <c r="F966" s="47">
        <v>14694555.504699999</v>
      </c>
      <c r="G966">
        <v>2019207</v>
      </c>
      <c r="H966">
        <v>24027</v>
      </c>
      <c r="I966">
        <v>1019</v>
      </c>
      <c r="J966" t="s">
        <v>180</v>
      </c>
      <c r="K966" t="s">
        <v>181</v>
      </c>
      <c r="L966" t="s">
        <v>180</v>
      </c>
      <c r="M966">
        <v>126417</v>
      </c>
      <c r="N966">
        <v>1</v>
      </c>
      <c r="O966">
        <v>15</v>
      </c>
      <c r="P966">
        <v>24</v>
      </c>
      <c r="Q966">
        <v>14</v>
      </c>
      <c r="R966">
        <v>1</v>
      </c>
      <c r="S966" t="s">
        <v>182</v>
      </c>
      <c r="T966" t="s">
        <v>182</v>
      </c>
      <c r="U966" t="s">
        <v>182</v>
      </c>
      <c r="V966" t="s">
        <v>182</v>
      </c>
      <c r="W966" t="s">
        <v>182</v>
      </c>
      <c r="X966">
        <v>2</v>
      </c>
      <c r="Y966" t="s">
        <v>182</v>
      </c>
      <c r="Z966" t="s">
        <v>182</v>
      </c>
      <c r="AA966" t="s">
        <v>182</v>
      </c>
      <c r="AB966" t="s">
        <v>182</v>
      </c>
      <c r="AC966">
        <v>57</v>
      </c>
      <c r="AD966">
        <v>2</v>
      </c>
      <c r="AE966">
        <v>1</v>
      </c>
      <c r="AF966">
        <v>2</v>
      </c>
      <c r="AG966" t="s">
        <v>182</v>
      </c>
      <c r="AH966" t="s">
        <v>182</v>
      </c>
      <c r="AI966" t="s">
        <v>182</v>
      </c>
      <c r="AJ966">
        <v>1</v>
      </c>
      <c r="AK966" t="s">
        <v>182</v>
      </c>
      <c r="AL966" t="s">
        <v>182</v>
      </c>
      <c r="AM966" t="s">
        <v>182</v>
      </c>
      <c r="AN966" t="s">
        <v>182</v>
      </c>
      <c r="AO966" t="b">
        <v>1</v>
      </c>
      <c r="AQ966" s="10">
        <f t="shared" si="30"/>
        <v>352669332.1128</v>
      </c>
      <c r="AR966" s="10">
        <f t="shared" si="31"/>
        <v>205723777.06579998</v>
      </c>
    </row>
    <row r="967" spans="1:44" x14ac:dyDescent="0.3">
      <c r="A967">
        <v>966</v>
      </c>
      <c r="B967">
        <v>141</v>
      </c>
      <c r="C967">
        <v>1</v>
      </c>
      <c r="D967">
        <v>14</v>
      </c>
      <c r="E967">
        <v>0.5</v>
      </c>
      <c r="F967" s="47">
        <v>14694555.504699999</v>
      </c>
      <c r="G967">
        <v>2019207</v>
      </c>
      <c r="H967">
        <v>24027</v>
      </c>
      <c r="I967">
        <v>1019</v>
      </c>
      <c r="J967" t="s">
        <v>180</v>
      </c>
      <c r="K967" t="s">
        <v>181</v>
      </c>
      <c r="L967" t="s">
        <v>180</v>
      </c>
      <c r="M967">
        <v>126417</v>
      </c>
      <c r="N967">
        <v>1</v>
      </c>
      <c r="O967">
        <v>46</v>
      </c>
      <c r="P967">
        <v>22</v>
      </c>
      <c r="Q967">
        <v>14</v>
      </c>
      <c r="R967">
        <v>1</v>
      </c>
      <c r="S967" t="s">
        <v>182</v>
      </c>
      <c r="T967" t="s">
        <v>182</v>
      </c>
      <c r="U967" t="s">
        <v>182</v>
      </c>
      <c r="V967" t="s">
        <v>182</v>
      </c>
      <c r="W967" t="s">
        <v>182</v>
      </c>
      <c r="X967">
        <v>2</v>
      </c>
      <c r="Y967" t="s">
        <v>182</v>
      </c>
      <c r="Z967" t="s">
        <v>182</v>
      </c>
      <c r="AA967" t="s">
        <v>182</v>
      </c>
      <c r="AB967" t="s">
        <v>182</v>
      </c>
      <c r="AC967">
        <v>57</v>
      </c>
      <c r="AD967">
        <v>2</v>
      </c>
      <c r="AE967">
        <v>1</v>
      </c>
      <c r="AF967">
        <v>2</v>
      </c>
      <c r="AG967" t="s">
        <v>182</v>
      </c>
      <c r="AH967" t="s">
        <v>182</v>
      </c>
      <c r="AI967" t="s">
        <v>182</v>
      </c>
      <c r="AJ967">
        <v>1</v>
      </c>
      <c r="AK967" t="s">
        <v>182</v>
      </c>
      <c r="AL967" t="s">
        <v>182</v>
      </c>
      <c r="AM967" t="s">
        <v>182</v>
      </c>
      <c r="AN967" t="s">
        <v>182</v>
      </c>
      <c r="AO967" t="b">
        <v>1</v>
      </c>
      <c r="AQ967" s="10">
        <f t="shared" si="30"/>
        <v>323280221.10339999</v>
      </c>
      <c r="AR967" s="10">
        <f t="shared" si="31"/>
        <v>205723777.06579998</v>
      </c>
    </row>
    <row r="968" spans="1:44" x14ac:dyDescent="0.3">
      <c r="A968">
        <v>967</v>
      </c>
      <c r="B968">
        <v>141</v>
      </c>
      <c r="C968">
        <v>1</v>
      </c>
      <c r="D968">
        <v>14</v>
      </c>
      <c r="E968">
        <v>0.5</v>
      </c>
      <c r="F968" s="47">
        <v>14694555.504699999</v>
      </c>
      <c r="G968">
        <v>2019207</v>
      </c>
      <c r="H968">
        <v>24027</v>
      </c>
      <c r="I968">
        <v>1019</v>
      </c>
      <c r="J968" t="s">
        <v>180</v>
      </c>
      <c r="K968" t="s">
        <v>181</v>
      </c>
      <c r="L968" t="s">
        <v>180</v>
      </c>
      <c r="M968">
        <v>126417</v>
      </c>
      <c r="N968">
        <v>1</v>
      </c>
      <c r="O968">
        <v>55</v>
      </c>
      <c r="P968">
        <v>23</v>
      </c>
      <c r="Q968">
        <v>14</v>
      </c>
      <c r="R968">
        <v>1</v>
      </c>
      <c r="S968" t="s">
        <v>182</v>
      </c>
      <c r="T968" t="s">
        <v>182</v>
      </c>
      <c r="U968" t="s">
        <v>182</v>
      </c>
      <c r="V968" t="s">
        <v>182</v>
      </c>
      <c r="W968" t="s">
        <v>182</v>
      </c>
      <c r="X968">
        <v>2</v>
      </c>
      <c r="Y968" t="s">
        <v>182</v>
      </c>
      <c r="Z968" t="s">
        <v>182</v>
      </c>
      <c r="AA968" t="s">
        <v>182</v>
      </c>
      <c r="AB968" t="s">
        <v>182</v>
      </c>
      <c r="AC968">
        <v>57</v>
      </c>
      <c r="AD968">
        <v>2</v>
      </c>
      <c r="AE968">
        <v>1</v>
      </c>
      <c r="AF968">
        <v>2</v>
      </c>
      <c r="AG968" t="s">
        <v>182</v>
      </c>
      <c r="AH968" t="s">
        <v>182</v>
      </c>
      <c r="AI968" t="s">
        <v>182</v>
      </c>
      <c r="AJ968">
        <v>1</v>
      </c>
      <c r="AK968" t="s">
        <v>182</v>
      </c>
      <c r="AL968" t="s">
        <v>182</v>
      </c>
      <c r="AM968" t="s">
        <v>182</v>
      </c>
      <c r="AN968" t="s">
        <v>182</v>
      </c>
      <c r="AO968" t="b">
        <v>1</v>
      </c>
      <c r="AQ968" s="10">
        <f t="shared" si="30"/>
        <v>337974776.6081</v>
      </c>
      <c r="AR968" s="10">
        <f t="shared" si="31"/>
        <v>205723777.06579998</v>
      </c>
    </row>
    <row r="969" spans="1:44" x14ac:dyDescent="0.3">
      <c r="A969">
        <v>968</v>
      </c>
      <c r="B969">
        <v>141</v>
      </c>
      <c r="C969">
        <v>1</v>
      </c>
      <c r="D969">
        <v>14</v>
      </c>
      <c r="E969">
        <v>0.5</v>
      </c>
      <c r="F969" s="47">
        <v>14694555.504699999</v>
      </c>
      <c r="G969">
        <v>2019207</v>
      </c>
      <c r="H969">
        <v>24027</v>
      </c>
      <c r="I969">
        <v>1019</v>
      </c>
      <c r="J969" t="s">
        <v>180</v>
      </c>
      <c r="K969" t="s">
        <v>181</v>
      </c>
      <c r="L969" t="s">
        <v>180</v>
      </c>
      <c r="M969">
        <v>126417</v>
      </c>
      <c r="N969">
        <v>1</v>
      </c>
      <c r="O969">
        <v>61</v>
      </c>
      <c r="P969">
        <v>21</v>
      </c>
      <c r="Q969">
        <v>14</v>
      </c>
      <c r="R969">
        <v>1</v>
      </c>
      <c r="S969" t="s">
        <v>182</v>
      </c>
      <c r="T969" t="s">
        <v>182</v>
      </c>
      <c r="U969" t="s">
        <v>182</v>
      </c>
      <c r="V969" t="s">
        <v>182</v>
      </c>
      <c r="W969" t="s">
        <v>182</v>
      </c>
      <c r="X969">
        <v>2</v>
      </c>
      <c r="Y969" t="s">
        <v>182</v>
      </c>
      <c r="Z969" t="s">
        <v>182</v>
      </c>
      <c r="AA969" t="s">
        <v>182</v>
      </c>
      <c r="AB969" t="s">
        <v>182</v>
      </c>
      <c r="AC969">
        <v>57</v>
      </c>
      <c r="AD969">
        <v>2</v>
      </c>
      <c r="AE969">
        <v>1</v>
      </c>
      <c r="AF969">
        <v>2</v>
      </c>
      <c r="AG969" t="s">
        <v>182</v>
      </c>
      <c r="AH969" t="s">
        <v>182</v>
      </c>
      <c r="AI969" t="s">
        <v>182</v>
      </c>
      <c r="AJ969">
        <v>1</v>
      </c>
      <c r="AK969" t="s">
        <v>182</v>
      </c>
      <c r="AL969" t="s">
        <v>182</v>
      </c>
      <c r="AM969" t="s">
        <v>182</v>
      </c>
      <c r="AN969" t="s">
        <v>182</v>
      </c>
      <c r="AO969" t="b">
        <v>1</v>
      </c>
      <c r="AQ969" s="10">
        <f t="shared" si="30"/>
        <v>308585665.59869999</v>
      </c>
      <c r="AR969" s="10">
        <f t="shared" si="31"/>
        <v>205723777.06579998</v>
      </c>
    </row>
    <row r="970" spans="1:44" x14ac:dyDescent="0.3">
      <c r="A970">
        <v>969</v>
      </c>
      <c r="B970">
        <v>141</v>
      </c>
      <c r="C970">
        <v>1</v>
      </c>
      <c r="D970">
        <v>14</v>
      </c>
      <c r="E970">
        <v>0.5</v>
      </c>
      <c r="F970" s="47">
        <v>14694555.504699999</v>
      </c>
      <c r="G970">
        <v>2019207</v>
      </c>
      <c r="H970">
        <v>24027</v>
      </c>
      <c r="I970">
        <v>1019</v>
      </c>
      <c r="J970" t="s">
        <v>180</v>
      </c>
      <c r="K970" t="s">
        <v>181</v>
      </c>
      <c r="L970" t="s">
        <v>180</v>
      </c>
      <c r="M970">
        <v>126417</v>
      </c>
      <c r="N970">
        <v>1</v>
      </c>
      <c r="O970">
        <v>69</v>
      </c>
      <c r="P970">
        <v>22</v>
      </c>
      <c r="Q970">
        <v>14</v>
      </c>
      <c r="R970">
        <v>1</v>
      </c>
      <c r="S970" t="s">
        <v>182</v>
      </c>
      <c r="T970" t="s">
        <v>182</v>
      </c>
      <c r="U970" t="s">
        <v>182</v>
      </c>
      <c r="V970" t="s">
        <v>182</v>
      </c>
      <c r="W970" t="s">
        <v>182</v>
      </c>
      <c r="X970">
        <v>2</v>
      </c>
      <c r="Y970" t="s">
        <v>182</v>
      </c>
      <c r="Z970" t="s">
        <v>182</v>
      </c>
      <c r="AA970" t="s">
        <v>182</v>
      </c>
      <c r="AB970" t="s">
        <v>182</v>
      </c>
      <c r="AC970">
        <v>57</v>
      </c>
      <c r="AD970">
        <v>2</v>
      </c>
      <c r="AE970">
        <v>1</v>
      </c>
      <c r="AF970">
        <v>2</v>
      </c>
      <c r="AG970" t="s">
        <v>182</v>
      </c>
      <c r="AH970" t="s">
        <v>182</v>
      </c>
      <c r="AI970" t="s">
        <v>182</v>
      </c>
      <c r="AJ970">
        <v>1</v>
      </c>
      <c r="AK970" t="s">
        <v>182</v>
      </c>
      <c r="AL970" t="s">
        <v>182</v>
      </c>
      <c r="AM970" t="s">
        <v>182</v>
      </c>
      <c r="AN970" t="s">
        <v>182</v>
      </c>
      <c r="AO970" t="b">
        <v>1</v>
      </c>
      <c r="AQ970" s="10">
        <f t="shared" si="30"/>
        <v>323280221.10339999</v>
      </c>
      <c r="AR970" s="10">
        <f t="shared" si="31"/>
        <v>205723777.06579998</v>
      </c>
    </row>
    <row r="971" spans="1:44" x14ac:dyDescent="0.3">
      <c r="A971">
        <v>970</v>
      </c>
      <c r="B971">
        <v>141</v>
      </c>
      <c r="C971">
        <v>1</v>
      </c>
      <c r="D971">
        <v>14</v>
      </c>
      <c r="E971">
        <v>0.5</v>
      </c>
      <c r="F971" s="47">
        <v>14694555.504699999</v>
      </c>
      <c r="G971">
        <v>2019207</v>
      </c>
      <c r="H971">
        <v>24027</v>
      </c>
      <c r="I971">
        <v>1019</v>
      </c>
      <c r="J971" t="s">
        <v>180</v>
      </c>
      <c r="K971" t="s">
        <v>181</v>
      </c>
      <c r="L971" t="s">
        <v>180</v>
      </c>
      <c r="M971">
        <v>126417</v>
      </c>
      <c r="N971">
        <v>1</v>
      </c>
      <c r="O971">
        <v>72</v>
      </c>
      <c r="P971">
        <v>23</v>
      </c>
      <c r="Q971">
        <v>14</v>
      </c>
      <c r="R971">
        <v>1</v>
      </c>
      <c r="S971" t="s">
        <v>182</v>
      </c>
      <c r="T971" t="s">
        <v>182</v>
      </c>
      <c r="U971" t="s">
        <v>182</v>
      </c>
      <c r="V971" t="s">
        <v>182</v>
      </c>
      <c r="W971" t="s">
        <v>182</v>
      </c>
      <c r="X971">
        <v>2</v>
      </c>
      <c r="Y971" t="s">
        <v>182</v>
      </c>
      <c r="Z971" t="s">
        <v>182</v>
      </c>
      <c r="AA971" t="s">
        <v>182</v>
      </c>
      <c r="AB971" t="s">
        <v>182</v>
      </c>
      <c r="AC971">
        <v>57</v>
      </c>
      <c r="AD971">
        <v>2</v>
      </c>
      <c r="AE971">
        <v>1</v>
      </c>
      <c r="AF971">
        <v>2</v>
      </c>
      <c r="AG971" t="s">
        <v>182</v>
      </c>
      <c r="AH971" t="s">
        <v>182</v>
      </c>
      <c r="AI971" t="s">
        <v>182</v>
      </c>
      <c r="AJ971">
        <v>1</v>
      </c>
      <c r="AK971" t="s">
        <v>182</v>
      </c>
      <c r="AL971" t="s">
        <v>182</v>
      </c>
      <c r="AM971" t="s">
        <v>182</v>
      </c>
      <c r="AN971" t="s">
        <v>182</v>
      </c>
      <c r="AO971" t="b">
        <v>1</v>
      </c>
      <c r="AQ971" s="10">
        <f t="shared" si="30"/>
        <v>337974776.6081</v>
      </c>
      <c r="AR971" s="10">
        <f t="shared" si="31"/>
        <v>205723777.06579998</v>
      </c>
    </row>
    <row r="972" spans="1:44" x14ac:dyDescent="0.3">
      <c r="A972">
        <v>971</v>
      </c>
      <c r="B972">
        <v>141</v>
      </c>
      <c r="C972">
        <v>1</v>
      </c>
      <c r="D972">
        <v>14</v>
      </c>
      <c r="E972">
        <v>0.5</v>
      </c>
      <c r="F972" s="47">
        <v>14694555.504699999</v>
      </c>
      <c r="G972">
        <v>2019207</v>
      </c>
      <c r="H972">
        <v>24027</v>
      </c>
      <c r="I972">
        <v>1019</v>
      </c>
      <c r="J972" t="s">
        <v>180</v>
      </c>
      <c r="K972" t="s">
        <v>181</v>
      </c>
      <c r="L972" t="s">
        <v>180</v>
      </c>
      <c r="M972">
        <v>126417</v>
      </c>
      <c r="N972">
        <v>1</v>
      </c>
      <c r="O972">
        <v>78</v>
      </c>
      <c r="P972">
        <v>28</v>
      </c>
      <c r="Q972">
        <v>14</v>
      </c>
      <c r="R972">
        <v>1</v>
      </c>
      <c r="S972" t="s">
        <v>182</v>
      </c>
      <c r="T972" t="s">
        <v>182</v>
      </c>
      <c r="U972" t="s">
        <v>182</v>
      </c>
      <c r="V972" t="s">
        <v>182</v>
      </c>
      <c r="W972" t="s">
        <v>182</v>
      </c>
      <c r="X972">
        <v>2</v>
      </c>
      <c r="Y972" t="s">
        <v>182</v>
      </c>
      <c r="Z972" t="s">
        <v>182</v>
      </c>
      <c r="AA972" t="s">
        <v>182</v>
      </c>
      <c r="AB972" t="s">
        <v>182</v>
      </c>
      <c r="AC972">
        <v>57</v>
      </c>
      <c r="AD972">
        <v>2</v>
      </c>
      <c r="AE972">
        <v>1</v>
      </c>
      <c r="AF972">
        <v>2</v>
      </c>
      <c r="AG972" t="s">
        <v>182</v>
      </c>
      <c r="AH972" t="s">
        <v>182</v>
      </c>
      <c r="AI972" t="s">
        <v>182</v>
      </c>
      <c r="AJ972">
        <v>1</v>
      </c>
      <c r="AK972" t="s">
        <v>182</v>
      </c>
      <c r="AL972" t="s">
        <v>182</v>
      </c>
      <c r="AM972" t="s">
        <v>182</v>
      </c>
      <c r="AN972" t="s">
        <v>182</v>
      </c>
      <c r="AO972" t="b">
        <v>1</v>
      </c>
      <c r="AQ972" s="10">
        <f t="shared" si="30"/>
        <v>411447554.13159996</v>
      </c>
      <c r="AR972" s="10">
        <f t="shared" si="31"/>
        <v>205723777.06579998</v>
      </c>
    </row>
    <row r="973" spans="1:44" x14ac:dyDescent="0.3">
      <c r="A973">
        <v>972</v>
      </c>
      <c r="B973">
        <v>141</v>
      </c>
      <c r="C973">
        <v>1</v>
      </c>
      <c r="D973">
        <v>14</v>
      </c>
      <c r="E973">
        <v>0.5</v>
      </c>
      <c r="F973" s="47">
        <v>14694555.504699999</v>
      </c>
      <c r="G973">
        <v>2019207</v>
      </c>
      <c r="H973">
        <v>24027</v>
      </c>
      <c r="I973">
        <v>1019</v>
      </c>
      <c r="J973" t="s">
        <v>180</v>
      </c>
      <c r="K973" t="s">
        <v>181</v>
      </c>
      <c r="L973" t="s">
        <v>180</v>
      </c>
      <c r="M973">
        <v>126417</v>
      </c>
      <c r="N973">
        <v>1</v>
      </c>
      <c r="O973">
        <v>89</v>
      </c>
      <c r="P973">
        <v>24</v>
      </c>
      <c r="Q973">
        <v>14</v>
      </c>
      <c r="R973">
        <v>1</v>
      </c>
      <c r="S973" t="s">
        <v>182</v>
      </c>
      <c r="T973" t="s">
        <v>182</v>
      </c>
      <c r="U973" t="s">
        <v>182</v>
      </c>
      <c r="V973" t="s">
        <v>182</v>
      </c>
      <c r="W973" t="s">
        <v>182</v>
      </c>
      <c r="X973">
        <v>2</v>
      </c>
      <c r="Y973" t="s">
        <v>182</v>
      </c>
      <c r="Z973" t="s">
        <v>182</v>
      </c>
      <c r="AA973" t="s">
        <v>182</v>
      </c>
      <c r="AB973" t="s">
        <v>182</v>
      </c>
      <c r="AC973">
        <v>57</v>
      </c>
      <c r="AD973">
        <v>2</v>
      </c>
      <c r="AE973">
        <v>1</v>
      </c>
      <c r="AF973">
        <v>2</v>
      </c>
      <c r="AG973" t="s">
        <v>182</v>
      </c>
      <c r="AH973" t="s">
        <v>182</v>
      </c>
      <c r="AI973" t="s">
        <v>182</v>
      </c>
      <c r="AJ973">
        <v>1</v>
      </c>
      <c r="AK973" t="s">
        <v>182</v>
      </c>
      <c r="AL973" t="s">
        <v>182</v>
      </c>
      <c r="AM973" t="s">
        <v>182</v>
      </c>
      <c r="AN973" t="s">
        <v>182</v>
      </c>
      <c r="AO973" t="b">
        <v>1</v>
      </c>
      <c r="AQ973" s="10">
        <f t="shared" si="30"/>
        <v>352669332.1128</v>
      </c>
      <c r="AR973" s="10">
        <f t="shared" si="31"/>
        <v>205723777.06579998</v>
      </c>
    </row>
    <row r="974" spans="1:44" x14ac:dyDescent="0.3">
      <c r="A974">
        <v>973</v>
      </c>
      <c r="B974">
        <v>141</v>
      </c>
      <c r="C974">
        <v>1</v>
      </c>
      <c r="D974">
        <v>14.5</v>
      </c>
      <c r="E974">
        <v>0.5</v>
      </c>
      <c r="F974">
        <v>8753863.4694999997</v>
      </c>
      <c r="G974">
        <v>2019207</v>
      </c>
      <c r="H974">
        <v>24007</v>
      </c>
      <c r="I974">
        <v>1019</v>
      </c>
      <c r="J974" t="s">
        <v>180</v>
      </c>
      <c r="K974" t="s">
        <v>181</v>
      </c>
      <c r="L974" t="s">
        <v>180</v>
      </c>
      <c r="M974">
        <v>126417</v>
      </c>
      <c r="N974">
        <v>1</v>
      </c>
      <c r="O974">
        <v>1</v>
      </c>
      <c r="P974">
        <v>24</v>
      </c>
      <c r="Q974">
        <v>14.5</v>
      </c>
      <c r="R974">
        <v>1</v>
      </c>
      <c r="S974">
        <v>1</v>
      </c>
      <c r="T974" t="s">
        <v>182</v>
      </c>
      <c r="U974" t="s">
        <v>182</v>
      </c>
      <c r="V974" t="s">
        <v>0</v>
      </c>
      <c r="W974" t="s">
        <v>182</v>
      </c>
      <c r="X974">
        <v>2</v>
      </c>
      <c r="Y974" t="s">
        <v>182</v>
      </c>
      <c r="Z974" t="s">
        <v>182</v>
      </c>
      <c r="AA974" t="s">
        <v>182</v>
      </c>
      <c r="AB974" t="s">
        <v>182</v>
      </c>
      <c r="AC974">
        <v>57</v>
      </c>
      <c r="AD974">
        <v>2</v>
      </c>
      <c r="AE974">
        <v>1</v>
      </c>
      <c r="AF974">
        <v>3</v>
      </c>
      <c r="AG974" t="s">
        <v>182</v>
      </c>
      <c r="AH974" t="s">
        <v>182</v>
      </c>
      <c r="AI974" t="s">
        <v>182</v>
      </c>
      <c r="AJ974">
        <v>1</v>
      </c>
      <c r="AK974" t="s">
        <v>182</v>
      </c>
      <c r="AL974" t="s">
        <v>182</v>
      </c>
      <c r="AM974" t="s">
        <v>182</v>
      </c>
      <c r="AN974" t="s">
        <v>182</v>
      </c>
      <c r="AO974" t="b">
        <v>1</v>
      </c>
      <c r="AQ974" s="10">
        <f t="shared" si="30"/>
        <v>210092723.26800001</v>
      </c>
      <c r="AR974" s="10">
        <f t="shared" si="31"/>
        <v>126931020.30775</v>
      </c>
    </row>
    <row r="975" spans="1:44" x14ac:dyDescent="0.3">
      <c r="A975">
        <v>974</v>
      </c>
      <c r="B975">
        <v>141</v>
      </c>
      <c r="C975">
        <v>1</v>
      </c>
      <c r="D975">
        <v>14.5</v>
      </c>
      <c r="E975">
        <v>0.5</v>
      </c>
      <c r="F975">
        <v>8753863.4694999997</v>
      </c>
      <c r="G975">
        <v>2019207</v>
      </c>
      <c r="H975">
        <v>24007</v>
      </c>
      <c r="I975">
        <v>1019</v>
      </c>
      <c r="J975" t="s">
        <v>180</v>
      </c>
      <c r="K975" t="s">
        <v>181</v>
      </c>
      <c r="L975" t="s">
        <v>180</v>
      </c>
      <c r="M975">
        <v>126417</v>
      </c>
      <c r="N975">
        <v>1</v>
      </c>
      <c r="O975">
        <v>2</v>
      </c>
      <c r="P975">
        <v>25</v>
      </c>
      <c r="Q975">
        <v>14.5</v>
      </c>
      <c r="R975">
        <v>1</v>
      </c>
      <c r="S975">
        <v>2</v>
      </c>
      <c r="T975" t="s">
        <v>182</v>
      </c>
      <c r="U975" t="s">
        <v>182</v>
      </c>
      <c r="V975" t="s">
        <v>0</v>
      </c>
      <c r="W975" t="s">
        <v>182</v>
      </c>
      <c r="X975">
        <v>2</v>
      </c>
      <c r="Y975" t="s">
        <v>182</v>
      </c>
      <c r="Z975" t="s">
        <v>182</v>
      </c>
      <c r="AA975" t="s">
        <v>182</v>
      </c>
      <c r="AB975" t="s">
        <v>182</v>
      </c>
      <c r="AC975">
        <v>56</v>
      </c>
      <c r="AD975">
        <v>2</v>
      </c>
      <c r="AE975">
        <v>1</v>
      </c>
      <c r="AF975">
        <v>3</v>
      </c>
      <c r="AG975" t="s">
        <v>182</v>
      </c>
      <c r="AH975" t="s">
        <v>182</v>
      </c>
      <c r="AI975" t="s">
        <v>182</v>
      </c>
      <c r="AJ975">
        <v>1</v>
      </c>
      <c r="AK975" t="s">
        <v>182</v>
      </c>
      <c r="AL975" t="s">
        <v>182</v>
      </c>
      <c r="AM975" t="s">
        <v>182</v>
      </c>
      <c r="AN975" t="s">
        <v>182</v>
      </c>
      <c r="AO975" t="b">
        <v>1</v>
      </c>
      <c r="AQ975" s="10">
        <f t="shared" si="30"/>
        <v>218846586.73749998</v>
      </c>
      <c r="AR975" s="10">
        <f t="shared" si="31"/>
        <v>126931020.30775</v>
      </c>
    </row>
    <row r="976" spans="1:44" x14ac:dyDescent="0.3">
      <c r="A976">
        <v>975</v>
      </c>
      <c r="B976">
        <v>141</v>
      </c>
      <c r="C976">
        <v>1</v>
      </c>
      <c r="D976">
        <v>14.5</v>
      </c>
      <c r="E976">
        <v>0.5</v>
      </c>
      <c r="F976">
        <v>8753863.4694999997</v>
      </c>
      <c r="G976">
        <v>2019207</v>
      </c>
      <c r="H976">
        <v>24007</v>
      </c>
      <c r="I976">
        <v>1019</v>
      </c>
      <c r="J976" t="s">
        <v>180</v>
      </c>
      <c r="K976" t="s">
        <v>181</v>
      </c>
      <c r="L976" t="s">
        <v>180</v>
      </c>
      <c r="M976">
        <v>126417</v>
      </c>
      <c r="N976">
        <v>1</v>
      </c>
      <c r="O976">
        <v>3</v>
      </c>
      <c r="P976">
        <v>25</v>
      </c>
      <c r="Q976">
        <v>14.5</v>
      </c>
      <c r="R976">
        <v>1</v>
      </c>
      <c r="S976">
        <v>2</v>
      </c>
      <c r="T976" t="s">
        <v>182</v>
      </c>
      <c r="U976" t="s">
        <v>182</v>
      </c>
      <c r="V976" t="s">
        <v>0</v>
      </c>
      <c r="W976" t="s">
        <v>182</v>
      </c>
      <c r="X976">
        <v>3</v>
      </c>
      <c r="Y976" t="s">
        <v>182</v>
      </c>
      <c r="Z976" t="s">
        <v>182</v>
      </c>
      <c r="AA976" t="s">
        <v>182</v>
      </c>
      <c r="AB976" t="s">
        <v>182</v>
      </c>
      <c r="AC976">
        <v>58</v>
      </c>
      <c r="AD976">
        <v>2</v>
      </c>
      <c r="AE976">
        <v>1</v>
      </c>
      <c r="AF976">
        <v>3</v>
      </c>
      <c r="AG976" t="s">
        <v>182</v>
      </c>
      <c r="AH976" t="s">
        <v>182</v>
      </c>
      <c r="AI976" t="s">
        <v>182</v>
      </c>
      <c r="AJ976">
        <v>1</v>
      </c>
      <c r="AK976" t="s">
        <v>182</v>
      </c>
      <c r="AL976" t="s">
        <v>182</v>
      </c>
      <c r="AM976" t="s">
        <v>182</v>
      </c>
      <c r="AN976" t="s">
        <v>182</v>
      </c>
      <c r="AO976" t="b">
        <v>1</v>
      </c>
      <c r="AQ976" s="10">
        <f t="shared" si="30"/>
        <v>218846586.73749998</v>
      </c>
      <c r="AR976" s="10">
        <f t="shared" si="31"/>
        <v>126931020.30775</v>
      </c>
    </row>
    <row r="977" spans="1:44" x14ac:dyDescent="0.3">
      <c r="A977">
        <v>976</v>
      </c>
      <c r="B977">
        <v>141</v>
      </c>
      <c r="C977">
        <v>1</v>
      </c>
      <c r="D977">
        <v>14.5</v>
      </c>
      <c r="E977">
        <v>0.5</v>
      </c>
      <c r="F977">
        <v>8753863.4694999997</v>
      </c>
      <c r="G977">
        <v>2019207</v>
      </c>
      <c r="H977">
        <v>24007</v>
      </c>
      <c r="I977">
        <v>1019</v>
      </c>
      <c r="J977" t="s">
        <v>180</v>
      </c>
      <c r="K977" t="s">
        <v>181</v>
      </c>
      <c r="L977" t="s">
        <v>180</v>
      </c>
      <c r="M977">
        <v>126417</v>
      </c>
      <c r="N977">
        <v>1</v>
      </c>
      <c r="O977">
        <v>4</v>
      </c>
      <c r="P977">
        <v>23</v>
      </c>
      <c r="Q977">
        <v>14.5</v>
      </c>
      <c r="R977">
        <v>1</v>
      </c>
      <c r="S977">
        <v>2</v>
      </c>
      <c r="T977" t="s">
        <v>182</v>
      </c>
      <c r="U977" t="s">
        <v>182</v>
      </c>
      <c r="V977" t="s">
        <v>0</v>
      </c>
      <c r="W977" t="s">
        <v>182</v>
      </c>
      <c r="X977">
        <v>3</v>
      </c>
      <c r="Y977" t="s">
        <v>182</v>
      </c>
      <c r="Z977" t="s">
        <v>182</v>
      </c>
      <c r="AA977" t="s">
        <v>182</v>
      </c>
      <c r="AB977" t="s">
        <v>182</v>
      </c>
      <c r="AC977">
        <v>54</v>
      </c>
      <c r="AD977">
        <v>2</v>
      </c>
      <c r="AE977">
        <v>1</v>
      </c>
      <c r="AF977">
        <v>3</v>
      </c>
      <c r="AG977" t="s">
        <v>182</v>
      </c>
      <c r="AH977" t="s">
        <v>182</v>
      </c>
      <c r="AI977" t="s">
        <v>182</v>
      </c>
      <c r="AJ977">
        <v>1</v>
      </c>
      <c r="AK977" t="s">
        <v>182</v>
      </c>
      <c r="AL977" t="s">
        <v>182</v>
      </c>
      <c r="AM977" t="s">
        <v>182</v>
      </c>
      <c r="AN977" t="s">
        <v>182</v>
      </c>
      <c r="AO977" t="b">
        <v>1</v>
      </c>
      <c r="AQ977" s="10">
        <f t="shared" si="30"/>
        <v>201338859.7985</v>
      </c>
      <c r="AR977" s="10">
        <f t="shared" si="31"/>
        <v>126931020.30775</v>
      </c>
    </row>
    <row r="978" spans="1:44" x14ac:dyDescent="0.3">
      <c r="A978">
        <v>977</v>
      </c>
      <c r="B978">
        <v>141</v>
      </c>
      <c r="C978">
        <v>1</v>
      </c>
      <c r="D978">
        <v>14.5</v>
      </c>
      <c r="E978">
        <v>0.5</v>
      </c>
      <c r="F978">
        <v>8753863.4694999997</v>
      </c>
      <c r="G978">
        <v>2019207</v>
      </c>
      <c r="H978">
        <v>24007</v>
      </c>
      <c r="I978">
        <v>1019</v>
      </c>
      <c r="J978" t="s">
        <v>180</v>
      </c>
      <c r="K978" t="s">
        <v>181</v>
      </c>
      <c r="L978" t="s">
        <v>180</v>
      </c>
      <c r="M978">
        <v>126417</v>
      </c>
      <c r="N978">
        <v>1</v>
      </c>
      <c r="O978">
        <v>10</v>
      </c>
      <c r="P978">
        <v>23</v>
      </c>
      <c r="Q978">
        <v>14.5</v>
      </c>
      <c r="R978">
        <v>1</v>
      </c>
      <c r="S978">
        <v>2</v>
      </c>
      <c r="T978" t="s">
        <v>182</v>
      </c>
      <c r="U978" t="s">
        <v>182</v>
      </c>
      <c r="V978" t="s">
        <v>0</v>
      </c>
      <c r="W978" t="s">
        <v>182</v>
      </c>
      <c r="X978">
        <v>2</v>
      </c>
      <c r="Y978" t="s">
        <v>182</v>
      </c>
      <c r="Z978" t="s">
        <v>182</v>
      </c>
      <c r="AA978" t="s">
        <v>182</v>
      </c>
      <c r="AB978" t="s">
        <v>182</v>
      </c>
      <c r="AC978">
        <v>56</v>
      </c>
      <c r="AD978">
        <v>2</v>
      </c>
      <c r="AE978">
        <v>1</v>
      </c>
      <c r="AF978">
        <v>3</v>
      </c>
      <c r="AG978" t="s">
        <v>182</v>
      </c>
      <c r="AH978" t="s">
        <v>182</v>
      </c>
      <c r="AI978" t="s">
        <v>182</v>
      </c>
      <c r="AJ978">
        <v>1</v>
      </c>
      <c r="AK978" t="s">
        <v>182</v>
      </c>
      <c r="AL978" t="s">
        <v>182</v>
      </c>
      <c r="AM978" t="s">
        <v>182</v>
      </c>
      <c r="AN978" t="s">
        <v>182</v>
      </c>
      <c r="AO978" t="b">
        <v>1</v>
      </c>
      <c r="AQ978" s="10">
        <f t="shared" si="30"/>
        <v>201338859.7985</v>
      </c>
      <c r="AR978" s="10">
        <f t="shared" si="31"/>
        <v>126931020.30775</v>
      </c>
    </row>
    <row r="979" spans="1:44" x14ac:dyDescent="0.3">
      <c r="A979">
        <v>978</v>
      </c>
      <c r="B979">
        <v>141</v>
      </c>
      <c r="C979">
        <v>1</v>
      </c>
      <c r="D979">
        <v>14.5</v>
      </c>
      <c r="E979">
        <v>0.5</v>
      </c>
      <c r="F979">
        <v>8753863.4694999997</v>
      </c>
      <c r="G979">
        <v>2019207</v>
      </c>
      <c r="H979">
        <v>24007</v>
      </c>
      <c r="I979">
        <v>1019</v>
      </c>
      <c r="J979" t="s">
        <v>180</v>
      </c>
      <c r="K979" t="s">
        <v>181</v>
      </c>
      <c r="L979" t="s">
        <v>180</v>
      </c>
      <c r="M979">
        <v>126417</v>
      </c>
      <c r="N979">
        <v>1</v>
      </c>
      <c r="O979">
        <v>12</v>
      </c>
      <c r="P979">
        <v>25</v>
      </c>
      <c r="Q979">
        <v>14.5</v>
      </c>
      <c r="R979">
        <v>1</v>
      </c>
      <c r="S979">
        <v>2</v>
      </c>
      <c r="T979" t="s">
        <v>182</v>
      </c>
      <c r="U979" t="s">
        <v>182</v>
      </c>
      <c r="V979" t="s">
        <v>0</v>
      </c>
      <c r="W979" t="s">
        <v>182</v>
      </c>
      <c r="X979">
        <v>2</v>
      </c>
      <c r="Y979" t="s">
        <v>182</v>
      </c>
      <c r="Z979" t="s">
        <v>182</v>
      </c>
      <c r="AA979" t="s">
        <v>182</v>
      </c>
      <c r="AB979" t="s">
        <v>182</v>
      </c>
      <c r="AC979">
        <v>58</v>
      </c>
      <c r="AD979">
        <v>2</v>
      </c>
      <c r="AE979">
        <v>1</v>
      </c>
      <c r="AF979">
        <v>2</v>
      </c>
      <c r="AG979" t="s">
        <v>182</v>
      </c>
      <c r="AH979" t="s">
        <v>182</v>
      </c>
      <c r="AI979" t="s">
        <v>182</v>
      </c>
      <c r="AJ979">
        <v>1</v>
      </c>
      <c r="AK979" t="s">
        <v>182</v>
      </c>
      <c r="AL979" t="s">
        <v>182</v>
      </c>
      <c r="AM979" t="s">
        <v>182</v>
      </c>
      <c r="AN979" t="s">
        <v>182</v>
      </c>
      <c r="AO979" t="b">
        <v>1</v>
      </c>
      <c r="AQ979" s="10">
        <f t="shared" si="30"/>
        <v>218846586.73749998</v>
      </c>
      <c r="AR979" s="10">
        <f t="shared" si="31"/>
        <v>126931020.30775</v>
      </c>
    </row>
    <row r="980" spans="1:44" x14ac:dyDescent="0.3">
      <c r="A980">
        <v>979</v>
      </c>
      <c r="B980">
        <v>141</v>
      </c>
      <c r="C980">
        <v>1</v>
      </c>
      <c r="D980">
        <v>14.5</v>
      </c>
      <c r="E980">
        <v>0.5</v>
      </c>
      <c r="F980">
        <v>8753863.4694999997</v>
      </c>
      <c r="G980">
        <v>2019207</v>
      </c>
      <c r="H980">
        <v>24007</v>
      </c>
      <c r="I980">
        <v>1019</v>
      </c>
      <c r="J980" t="s">
        <v>180</v>
      </c>
      <c r="K980" t="s">
        <v>181</v>
      </c>
      <c r="L980" t="s">
        <v>180</v>
      </c>
      <c r="M980">
        <v>126417</v>
      </c>
      <c r="N980">
        <v>1</v>
      </c>
      <c r="O980">
        <v>13</v>
      </c>
      <c r="P980">
        <v>25</v>
      </c>
      <c r="Q980">
        <v>14.5</v>
      </c>
      <c r="R980">
        <v>1</v>
      </c>
      <c r="S980">
        <v>2</v>
      </c>
      <c r="T980" t="s">
        <v>182</v>
      </c>
      <c r="U980" t="s">
        <v>182</v>
      </c>
      <c r="V980" t="s">
        <v>0</v>
      </c>
      <c r="W980" t="s">
        <v>182</v>
      </c>
      <c r="X980">
        <v>3</v>
      </c>
      <c r="Y980" t="s">
        <v>182</v>
      </c>
      <c r="Z980" t="s">
        <v>182</v>
      </c>
      <c r="AA980" t="s">
        <v>182</v>
      </c>
      <c r="AB980" t="s">
        <v>182</v>
      </c>
      <c r="AC980">
        <v>57</v>
      </c>
      <c r="AD980">
        <v>2</v>
      </c>
      <c r="AE980">
        <v>1</v>
      </c>
      <c r="AF980">
        <v>2</v>
      </c>
      <c r="AG980" t="s">
        <v>182</v>
      </c>
      <c r="AH980" t="s">
        <v>182</v>
      </c>
      <c r="AI980" t="s">
        <v>182</v>
      </c>
      <c r="AJ980">
        <v>1</v>
      </c>
      <c r="AK980" t="s">
        <v>182</v>
      </c>
      <c r="AL980" t="s">
        <v>182</v>
      </c>
      <c r="AM980" t="s">
        <v>182</v>
      </c>
      <c r="AN980" t="s">
        <v>182</v>
      </c>
      <c r="AO980" t="b">
        <v>1</v>
      </c>
      <c r="AQ980" s="10">
        <f t="shared" si="30"/>
        <v>218846586.73749998</v>
      </c>
      <c r="AR980" s="10">
        <f t="shared" si="31"/>
        <v>126931020.30775</v>
      </c>
    </row>
    <row r="981" spans="1:44" x14ac:dyDescent="0.3">
      <c r="A981">
        <v>980</v>
      </c>
      <c r="B981">
        <v>141</v>
      </c>
      <c r="C981">
        <v>1</v>
      </c>
      <c r="D981">
        <v>14.5</v>
      </c>
      <c r="E981">
        <v>0.5</v>
      </c>
      <c r="F981">
        <v>8753863.4694999997</v>
      </c>
      <c r="G981">
        <v>2019207</v>
      </c>
      <c r="H981">
        <v>24007</v>
      </c>
      <c r="I981">
        <v>1019</v>
      </c>
      <c r="J981" t="s">
        <v>180</v>
      </c>
      <c r="K981" t="s">
        <v>181</v>
      </c>
      <c r="L981" t="s">
        <v>180</v>
      </c>
      <c r="M981">
        <v>126417</v>
      </c>
      <c r="N981">
        <v>1</v>
      </c>
      <c r="O981">
        <v>14</v>
      </c>
      <c r="P981">
        <v>24</v>
      </c>
      <c r="Q981">
        <v>14.5</v>
      </c>
      <c r="R981">
        <v>1</v>
      </c>
      <c r="S981">
        <v>2</v>
      </c>
      <c r="T981" t="s">
        <v>182</v>
      </c>
      <c r="U981" t="s">
        <v>182</v>
      </c>
      <c r="V981" t="s">
        <v>0</v>
      </c>
      <c r="W981" t="s">
        <v>182</v>
      </c>
      <c r="X981">
        <v>2</v>
      </c>
      <c r="Y981" t="s">
        <v>182</v>
      </c>
      <c r="Z981" t="s">
        <v>182</v>
      </c>
      <c r="AA981" t="s">
        <v>182</v>
      </c>
      <c r="AB981" t="s">
        <v>182</v>
      </c>
      <c r="AC981">
        <v>56</v>
      </c>
      <c r="AD981">
        <v>2</v>
      </c>
      <c r="AE981">
        <v>1</v>
      </c>
      <c r="AF981">
        <v>3</v>
      </c>
      <c r="AG981" t="s">
        <v>182</v>
      </c>
      <c r="AH981" t="s">
        <v>182</v>
      </c>
      <c r="AI981" t="s">
        <v>182</v>
      </c>
      <c r="AJ981">
        <v>3</v>
      </c>
      <c r="AK981" t="s">
        <v>182</v>
      </c>
      <c r="AL981" t="s">
        <v>182</v>
      </c>
      <c r="AM981" t="s">
        <v>182</v>
      </c>
      <c r="AN981" t="s">
        <v>182</v>
      </c>
      <c r="AO981" t="b">
        <v>1</v>
      </c>
      <c r="AQ981" s="10">
        <f t="shared" si="30"/>
        <v>210092723.26800001</v>
      </c>
      <c r="AR981" s="10">
        <f t="shared" si="31"/>
        <v>126931020.30775</v>
      </c>
    </row>
    <row r="982" spans="1:44" x14ac:dyDescent="0.3">
      <c r="A982">
        <v>981</v>
      </c>
      <c r="B982">
        <v>141</v>
      </c>
      <c r="C982">
        <v>1</v>
      </c>
      <c r="D982">
        <v>14.5</v>
      </c>
      <c r="E982">
        <v>0.5</v>
      </c>
      <c r="F982">
        <v>8753863.4694999997</v>
      </c>
      <c r="G982">
        <v>2019207</v>
      </c>
      <c r="H982">
        <v>24007</v>
      </c>
      <c r="I982">
        <v>1019</v>
      </c>
      <c r="J982" t="s">
        <v>180</v>
      </c>
      <c r="K982" t="s">
        <v>181</v>
      </c>
      <c r="L982" t="s">
        <v>180</v>
      </c>
      <c r="M982">
        <v>126417</v>
      </c>
      <c r="N982">
        <v>1</v>
      </c>
      <c r="O982">
        <v>18</v>
      </c>
      <c r="P982">
        <v>24</v>
      </c>
      <c r="Q982">
        <v>14.5</v>
      </c>
      <c r="R982">
        <v>1</v>
      </c>
      <c r="S982">
        <v>1</v>
      </c>
      <c r="T982" t="s">
        <v>182</v>
      </c>
      <c r="U982" t="s">
        <v>182</v>
      </c>
      <c r="V982" t="s">
        <v>0</v>
      </c>
      <c r="W982" t="s">
        <v>182</v>
      </c>
      <c r="X982">
        <v>3</v>
      </c>
      <c r="Y982" t="s">
        <v>182</v>
      </c>
      <c r="Z982" t="s">
        <v>182</v>
      </c>
      <c r="AA982" t="s">
        <v>182</v>
      </c>
      <c r="AB982" t="s">
        <v>182</v>
      </c>
      <c r="AC982">
        <v>57</v>
      </c>
      <c r="AD982">
        <v>2</v>
      </c>
      <c r="AE982">
        <v>1</v>
      </c>
      <c r="AF982">
        <v>3</v>
      </c>
      <c r="AG982" t="s">
        <v>182</v>
      </c>
      <c r="AH982" t="s">
        <v>182</v>
      </c>
      <c r="AI982" t="s">
        <v>182</v>
      </c>
      <c r="AJ982">
        <v>1</v>
      </c>
      <c r="AK982" t="s">
        <v>182</v>
      </c>
      <c r="AL982" t="s">
        <v>182</v>
      </c>
      <c r="AM982" t="s">
        <v>182</v>
      </c>
      <c r="AN982" t="s">
        <v>182</v>
      </c>
      <c r="AO982" t="b">
        <v>1</v>
      </c>
      <c r="AQ982" s="10">
        <f t="shared" si="30"/>
        <v>210092723.26800001</v>
      </c>
      <c r="AR982" s="10">
        <f t="shared" si="31"/>
        <v>126931020.30775</v>
      </c>
    </row>
    <row r="983" spans="1:44" x14ac:dyDescent="0.3">
      <c r="A983">
        <v>982</v>
      </c>
      <c r="B983">
        <v>141</v>
      </c>
      <c r="C983">
        <v>1</v>
      </c>
      <c r="D983">
        <v>14.5</v>
      </c>
      <c r="E983">
        <v>0.5</v>
      </c>
      <c r="F983">
        <v>8753863.4694999997</v>
      </c>
      <c r="G983">
        <v>2019207</v>
      </c>
      <c r="H983">
        <v>24007</v>
      </c>
      <c r="I983">
        <v>1019</v>
      </c>
      <c r="J983" t="s">
        <v>180</v>
      </c>
      <c r="K983" t="s">
        <v>181</v>
      </c>
      <c r="L983" t="s">
        <v>180</v>
      </c>
      <c r="M983">
        <v>126417</v>
      </c>
      <c r="N983">
        <v>1</v>
      </c>
      <c r="O983">
        <v>23</v>
      </c>
      <c r="P983">
        <v>22</v>
      </c>
      <c r="Q983">
        <v>14.5</v>
      </c>
      <c r="R983">
        <v>1</v>
      </c>
      <c r="S983">
        <v>1</v>
      </c>
      <c r="T983" t="s">
        <v>182</v>
      </c>
      <c r="U983" t="s">
        <v>182</v>
      </c>
      <c r="V983" t="s">
        <v>0</v>
      </c>
      <c r="W983" t="s">
        <v>182</v>
      </c>
      <c r="X983">
        <v>3</v>
      </c>
      <c r="Y983" t="s">
        <v>182</v>
      </c>
      <c r="Z983" t="s">
        <v>182</v>
      </c>
      <c r="AA983" t="s">
        <v>182</v>
      </c>
      <c r="AB983" t="s">
        <v>182</v>
      </c>
      <c r="AC983">
        <v>58</v>
      </c>
      <c r="AD983">
        <v>2</v>
      </c>
      <c r="AE983">
        <v>1</v>
      </c>
      <c r="AF983">
        <v>3</v>
      </c>
      <c r="AG983" t="s">
        <v>182</v>
      </c>
      <c r="AH983" t="s">
        <v>182</v>
      </c>
      <c r="AI983" t="s">
        <v>182</v>
      </c>
      <c r="AJ983">
        <v>1</v>
      </c>
      <c r="AK983" t="s">
        <v>182</v>
      </c>
      <c r="AL983" t="s">
        <v>182</v>
      </c>
      <c r="AM983" t="s">
        <v>182</v>
      </c>
      <c r="AN983" t="s">
        <v>182</v>
      </c>
      <c r="AO983" t="b">
        <v>1</v>
      </c>
      <c r="AQ983" s="10">
        <f t="shared" si="30"/>
        <v>192584996.329</v>
      </c>
      <c r="AR983" s="10">
        <f t="shared" si="31"/>
        <v>126931020.30775</v>
      </c>
    </row>
    <row r="984" spans="1:44" x14ac:dyDescent="0.3">
      <c r="A984">
        <v>983</v>
      </c>
      <c r="B984">
        <v>141</v>
      </c>
      <c r="C984">
        <v>1</v>
      </c>
      <c r="D984">
        <v>14.5</v>
      </c>
      <c r="E984">
        <v>0.5</v>
      </c>
      <c r="F984">
        <v>8753863.4694999997</v>
      </c>
      <c r="G984">
        <v>2019207</v>
      </c>
      <c r="H984">
        <v>24007</v>
      </c>
      <c r="I984">
        <v>1019</v>
      </c>
      <c r="J984" t="s">
        <v>180</v>
      </c>
      <c r="K984" t="s">
        <v>181</v>
      </c>
      <c r="L984" t="s">
        <v>180</v>
      </c>
      <c r="M984">
        <v>126417</v>
      </c>
      <c r="N984">
        <v>1</v>
      </c>
      <c r="O984">
        <v>26</v>
      </c>
      <c r="P984">
        <v>22</v>
      </c>
      <c r="Q984">
        <v>14.5</v>
      </c>
      <c r="R984">
        <v>1</v>
      </c>
      <c r="S984">
        <v>2</v>
      </c>
      <c r="T984" t="s">
        <v>182</v>
      </c>
      <c r="U984" t="s">
        <v>182</v>
      </c>
      <c r="V984" t="s">
        <v>0</v>
      </c>
      <c r="W984" t="s">
        <v>182</v>
      </c>
      <c r="X984">
        <v>2</v>
      </c>
      <c r="Y984" t="s">
        <v>182</v>
      </c>
      <c r="Z984" t="s">
        <v>182</v>
      </c>
      <c r="AA984" t="s">
        <v>182</v>
      </c>
      <c r="AB984" t="s">
        <v>182</v>
      </c>
      <c r="AC984">
        <v>58</v>
      </c>
      <c r="AD984">
        <v>2</v>
      </c>
      <c r="AE984">
        <v>1</v>
      </c>
      <c r="AF984">
        <v>2</v>
      </c>
      <c r="AG984" t="s">
        <v>182</v>
      </c>
      <c r="AH984" t="s">
        <v>182</v>
      </c>
      <c r="AI984" t="s">
        <v>182</v>
      </c>
      <c r="AJ984">
        <v>1</v>
      </c>
      <c r="AK984" t="s">
        <v>182</v>
      </c>
      <c r="AL984" t="s">
        <v>182</v>
      </c>
      <c r="AM984" t="s">
        <v>182</v>
      </c>
      <c r="AN984" t="s">
        <v>182</v>
      </c>
      <c r="AO984" t="b">
        <v>1</v>
      </c>
      <c r="AQ984" s="10">
        <f t="shared" si="30"/>
        <v>192584996.329</v>
      </c>
      <c r="AR984" s="10">
        <f t="shared" si="31"/>
        <v>126931020.30775</v>
      </c>
    </row>
    <row r="985" spans="1:44" x14ac:dyDescent="0.3">
      <c r="A985">
        <v>984</v>
      </c>
      <c r="B985">
        <v>141</v>
      </c>
      <c r="C985">
        <v>1</v>
      </c>
      <c r="D985">
        <v>14.5</v>
      </c>
      <c r="E985">
        <v>0.5</v>
      </c>
      <c r="F985">
        <v>8753863.4694999997</v>
      </c>
      <c r="G985">
        <v>2019207</v>
      </c>
      <c r="H985">
        <v>24007</v>
      </c>
      <c r="I985">
        <v>1019</v>
      </c>
      <c r="J985" t="s">
        <v>180</v>
      </c>
      <c r="K985" t="s">
        <v>181</v>
      </c>
      <c r="L985" t="s">
        <v>180</v>
      </c>
      <c r="M985">
        <v>126417</v>
      </c>
      <c r="N985">
        <v>1</v>
      </c>
      <c r="O985">
        <v>29</v>
      </c>
      <c r="P985">
        <v>20</v>
      </c>
      <c r="Q985">
        <v>14.5</v>
      </c>
      <c r="R985">
        <v>1</v>
      </c>
      <c r="S985">
        <v>2</v>
      </c>
      <c r="T985" t="s">
        <v>182</v>
      </c>
      <c r="U985" t="s">
        <v>182</v>
      </c>
      <c r="V985" t="s">
        <v>0</v>
      </c>
      <c r="W985" t="s">
        <v>182</v>
      </c>
      <c r="X985">
        <v>2</v>
      </c>
      <c r="Y985" t="s">
        <v>182</v>
      </c>
      <c r="Z985" t="s">
        <v>182</v>
      </c>
      <c r="AA985" t="s">
        <v>182</v>
      </c>
      <c r="AB985" t="s">
        <v>182</v>
      </c>
      <c r="AC985">
        <v>57</v>
      </c>
      <c r="AD985">
        <v>2</v>
      </c>
      <c r="AE985">
        <v>1</v>
      </c>
      <c r="AF985">
        <v>2</v>
      </c>
      <c r="AG985" t="s">
        <v>182</v>
      </c>
      <c r="AH985" t="s">
        <v>182</v>
      </c>
      <c r="AI985" t="s">
        <v>182</v>
      </c>
      <c r="AJ985">
        <v>1</v>
      </c>
      <c r="AK985" t="s">
        <v>182</v>
      </c>
      <c r="AL985" t="s">
        <v>182</v>
      </c>
      <c r="AM985" t="s">
        <v>182</v>
      </c>
      <c r="AN985" t="s">
        <v>182</v>
      </c>
      <c r="AO985" t="b">
        <v>1</v>
      </c>
      <c r="AQ985" s="10">
        <f t="shared" si="30"/>
        <v>175077269.38999999</v>
      </c>
      <c r="AR985" s="10">
        <f t="shared" si="31"/>
        <v>126931020.30775</v>
      </c>
    </row>
    <row r="986" spans="1:44" x14ac:dyDescent="0.3">
      <c r="A986">
        <v>985</v>
      </c>
      <c r="B986">
        <v>141</v>
      </c>
      <c r="C986">
        <v>1</v>
      </c>
      <c r="D986">
        <v>14.5</v>
      </c>
      <c r="E986">
        <v>0.5</v>
      </c>
      <c r="F986">
        <v>8753863.4694999997</v>
      </c>
      <c r="G986">
        <v>2019207</v>
      </c>
      <c r="H986">
        <v>24007</v>
      </c>
      <c r="I986">
        <v>1019</v>
      </c>
      <c r="J986" t="s">
        <v>180</v>
      </c>
      <c r="K986" t="s">
        <v>181</v>
      </c>
      <c r="L986" t="s">
        <v>180</v>
      </c>
      <c r="M986">
        <v>126417</v>
      </c>
      <c r="N986">
        <v>1</v>
      </c>
      <c r="O986">
        <v>34</v>
      </c>
      <c r="P986">
        <v>23</v>
      </c>
      <c r="Q986">
        <v>14.5</v>
      </c>
      <c r="R986">
        <v>1</v>
      </c>
      <c r="S986">
        <v>2</v>
      </c>
      <c r="T986" t="s">
        <v>182</v>
      </c>
      <c r="U986" t="s">
        <v>182</v>
      </c>
      <c r="V986" t="s">
        <v>0</v>
      </c>
      <c r="W986" t="s">
        <v>182</v>
      </c>
      <c r="X986">
        <v>2</v>
      </c>
      <c r="Y986" t="s">
        <v>182</v>
      </c>
      <c r="Z986" t="s">
        <v>182</v>
      </c>
      <c r="AA986" t="s">
        <v>182</v>
      </c>
      <c r="AB986" t="s">
        <v>182</v>
      </c>
      <c r="AC986">
        <v>56</v>
      </c>
      <c r="AD986">
        <v>2</v>
      </c>
      <c r="AE986">
        <v>1</v>
      </c>
      <c r="AF986">
        <v>2</v>
      </c>
      <c r="AG986" t="s">
        <v>182</v>
      </c>
      <c r="AH986" t="s">
        <v>182</v>
      </c>
      <c r="AI986" t="s">
        <v>182</v>
      </c>
      <c r="AJ986">
        <v>1</v>
      </c>
      <c r="AK986" t="s">
        <v>182</v>
      </c>
      <c r="AL986" t="s">
        <v>182</v>
      </c>
      <c r="AM986" t="s">
        <v>182</v>
      </c>
      <c r="AN986" t="s">
        <v>182</v>
      </c>
      <c r="AO986" t="b">
        <v>1</v>
      </c>
      <c r="AQ986" s="10">
        <f t="shared" si="30"/>
        <v>201338859.7985</v>
      </c>
      <c r="AR986" s="10">
        <f t="shared" si="31"/>
        <v>126931020.30775</v>
      </c>
    </row>
    <row r="987" spans="1:44" x14ac:dyDescent="0.3">
      <c r="A987">
        <v>986</v>
      </c>
      <c r="B987">
        <v>141</v>
      </c>
      <c r="C987">
        <v>1</v>
      </c>
      <c r="D987">
        <v>14.5</v>
      </c>
      <c r="E987">
        <v>0.5</v>
      </c>
      <c r="F987">
        <v>8753863.4694999997</v>
      </c>
      <c r="G987">
        <v>2019207</v>
      </c>
      <c r="H987">
        <v>24007</v>
      </c>
      <c r="I987">
        <v>1019</v>
      </c>
      <c r="J987" t="s">
        <v>180</v>
      </c>
      <c r="K987" t="s">
        <v>181</v>
      </c>
      <c r="L987" t="s">
        <v>180</v>
      </c>
      <c r="M987">
        <v>126417</v>
      </c>
      <c r="N987">
        <v>1</v>
      </c>
      <c r="O987">
        <v>35</v>
      </c>
      <c r="P987">
        <v>22</v>
      </c>
      <c r="Q987">
        <v>14.5</v>
      </c>
      <c r="R987">
        <v>1</v>
      </c>
      <c r="S987">
        <v>2</v>
      </c>
      <c r="T987" t="s">
        <v>182</v>
      </c>
      <c r="U987" t="s">
        <v>182</v>
      </c>
      <c r="V987" t="s">
        <v>0</v>
      </c>
      <c r="W987" t="s">
        <v>182</v>
      </c>
      <c r="X987">
        <v>2</v>
      </c>
      <c r="Y987" t="s">
        <v>182</v>
      </c>
      <c r="Z987" t="s">
        <v>182</v>
      </c>
      <c r="AA987" t="s">
        <v>182</v>
      </c>
      <c r="AB987" t="s">
        <v>182</v>
      </c>
      <c r="AC987">
        <v>57</v>
      </c>
      <c r="AD987">
        <v>2</v>
      </c>
      <c r="AE987">
        <v>1</v>
      </c>
      <c r="AF987">
        <v>2</v>
      </c>
      <c r="AG987" t="s">
        <v>182</v>
      </c>
      <c r="AH987" t="s">
        <v>182</v>
      </c>
      <c r="AI987" t="s">
        <v>182</v>
      </c>
      <c r="AJ987">
        <v>1</v>
      </c>
      <c r="AK987" t="s">
        <v>182</v>
      </c>
      <c r="AL987" t="s">
        <v>182</v>
      </c>
      <c r="AM987" t="s">
        <v>182</v>
      </c>
      <c r="AN987" t="s">
        <v>182</v>
      </c>
      <c r="AO987" t="b">
        <v>1</v>
      </c>
      <c r="AQ987" s="10">
        <f t="shared" si="30"/>
        <v>192584996.329</v>
      </c>
      <c r="AR987" s="10">
        <f t="shared" si="31"/>
        <v>126931020.30775</v>
      </c>
    </row>
    <row r="988" spans="1:44" x14ac:dyDescent="0.3">
      <c r="A988">
        <v>987</v>
      </c>
      <c r="B988">
        <v>141</v>
      </c>
      <c r="C988">
        <v>1</v>
      </c>
      <c r="D988">
        <v>14.5</v>
      </c>
      <c r="E988">
        <v>0.5</v>
      </c>
      <c r="F988">
        <v>8753863.4694999997</v>
      </c>
      <c r="G988">
        <v>2019207</v>
      </c>
      <c r="H988">
        <v>24007</v>
      </c>
      <c r="I988">
        <v>1019</v>
      </c>
      <c r="J988" t="s">
        <v>180</v>
      </c>
      <c r="K988" t="s">
        <v>181</v>
      </c>
      <c r="L988" t="s">
        <v>180</v>
      </c>
      <c r="M988">
        <v>126417</v>
      </c>
      <c r="N988">
        <v>1</v>
      </c>
      <c r="O988">
        <v>38</v>
      </c>
      <c r="P988">
        <v>22</v>
      </c>
      <c r="Q988">
        <v>14.5</v>
      </c>
      <c r="R988">
        <v>1</v>
      </c>
      <c r="S988">
        <v>2</v>
      </c>
      <c r="T988" t="s">
        <v>182</v>
      </c>
      <c r="U988" t="s">
        <v>182</v>
      </c>
      <c r="V988" t="s">
        <v>0</v>
      </c>
      <c r="W988" t="s">
        <v>182</v>
      </c>
      <c r="X988">
        <v>2</v>
      </c>
      <c r="Y988" t="s">
        <v>182</v>
      </c>
      <c r="Z988" t="s">
        <v>182</v>
      </c>
      <c r="AA988" t="s">
        <v>182</v>
      </c>
      <c r="AB988" t="s">
        <v>182</v>
      </c>
      <c r="AC988">
        <v>56</v>
      </c>
      <c r="AD988">
        <v>2</v>
      </c>
      <c r="AE988">
        <v>1</v>
      </c>
      <c r="AF988">
        <v>3</v>
      </c>
      <c r="AG988" t="s">
        <v>182</v>
      </c>
      <c r="AH988" t="s">
        <v>182</v>
      </c>
      <c r="AI988" t="s">
        <v>182</v>
      </c>
      <c r="AJ988">
        <v>1</v>
      </c>
      <c r="AK988" t="s">
        <v>182</v>
      </c>
      <c r="AL988" t="s">
        <v>182</v>
      </c>
      <c r="AM988" t="s">
        <v>182</v>
      </c>
      <c r="AN988" t="s">
        <v>182</v>
      </c>
      <c r="AO988" t="b">
        <v>1</v>
      </c>
      <c r="AQ988" s="10">
        <f t="shared" si="30"/>
        <v>192584996.329</v>
      </c>
      <c r="AR988" s="10">
        <f t="shared" si="31"/>
        <v>126931020.30775</v>
      </c>
    </row>
    <row r="989" spans="1:44" x14ac:dyDescent="0.3">
      <c r="A989">
        <v>988</v>
      </c>
      <c r="B989">
        <v>141</v>
      </c>
      <c r="C989">
        <v>1</v>
      </c>
      <c r="D989">
        <v>14.5</v>
      </c>
      <c r="E989">
        <v>0.5</v>
      </c>
      <c r="F989">
        <v>8753863.4694999997</v>
      </c>
      <c r="G989">
        <v>2019207</v>
      </c>
      <c r="H989">
        <v>24007</v>
      </c>
      <c r="I989">
        <v>1019</v>
      </c>
      <c r="J989" t="s">
        <v>180</v>
      </c>
      <c r="K989" t="s">
        <v>181</v>
      </c>
      <c r="L989" t="s">
        <v>180</v>
      </c>
      <c r="M989">
        <v>126417</v>
      </c>
      <c r="N989">
        <v>1</v>
      </c>
      <c r="O989">
        <v>45</v>
      </c>
      <c r="P989">
        <v>24</v>
      </c>
      <c r="Q989">
        <v>14.5</v>
      </c>
      <c r="R989">
        <v>1</v>
      </c>
      <c r="S989">
        <v>2</v>
      </c>
      <c r="T989" t="s">
        <v>182</v>
      </c>
      <c r="U989" t="s">
        <v>182</v>
      </c>
      <c r="V989" t="s">
        <v>0</v>
      </c>
      <c r="W989" t="s">
        <v>182</v>
      </c>
      <c r="X989">
        <v>2</v>
      </c>
      <c r="Y989" t="s">
        <v>182</v>
      </c>
      <c r="Z989" t="s">
        <v>182</v>
      </c>
      <c r="AA989" t="s">
        <v>182</v>
      </c>
      <c r="AB989" t="s">
        <v>182</v>
      </c>
      <c r="AC989">
        <v>56</v>
      </c>
      <c r="AD989">
        <v>2</v>
      </c>
      <c r="AE989">
        <v>1</v>
      </c>
      <c r="AF989">
        <v>2</v>
      </c>
      <c r="AG989" t="s">
        <v>182</v>
      </c>
      <c r="AH989" t="s">
        <v>182</v>
      </c>
      <c r="AI989" t="s">
        <v>182</v>
      </c>
      <c r="AJ989">
        <v>1</v>
      </c>
      <c r="AK989" t="s">
        <v>182</v>
      </c>
      <c r="AL989" t="s">
        <v>182</v>
      </c>
      <c r="AM989" t="s">
        <v>182</v>
      </c>
      <c r="AN989" t="s">
        <v>182</v>
      </c>
      <c r="AO989" t="b">
        <v>1</v>
      </c>
      <c r="AQ989" s="10">
        <f t="shared" si="30"/>
        <v>210092723.26800001</v>
      </c>
      <c r="AR989" s="10">
        <f t="shared" si="31"/>
        <v>126931020.30775</v>
      </c>
    </row>
    <row r="990" spans="1:44" x14ac:dyDescent="0.3">
      <c r="A990">
        <v>989</v>
      </c>
      <c r="B990">
        <v>141</v>
      </c>
      <c r="C990">
        <v>1</v>
      </c>
      <c r="D990">
        <v>14.5</v>
      </c>
      <c r="E990">
        <v>0.5</v>
      </c>
      <c r="F990">
        <v>8753863.4694999997</v>
      </c>
      <c r="G990">
        <v>2019207</v>
      </c>
      <c r="H990">
        <v>24007</v>
      </c>
      <c r="I990">
        <v>1019</v>
      </c>
      <c r="J990" t="s">
        <v>180</v>
      </c>
      <c r="K990" t="s">
        <v>181</v>
      </c>
      <c r="L990" t="s">
        <v>180</v>
      </c>
      <c r="M990">
        <v>126417</v>
      </c>
      <c r="N990">
        <v>1</v>
      </c>
      <c r="O990">
        <v>52</v>
      </c>
      <c r="P990">
        <v>19</v>
      </c>
      <c r="Q990">
        <v>14.5</v>
      </c>
      <c r="R990">
        <v>1</v>
      </c>
      <c r="S990">
        <v>2</v>
      </c>
      <c r="T990" t="s">
        <v>182</v>
      </c>
      <c r="U990" t="s">
        <v>182</v>
      </c>
      <c r="V990" t="s">
        <v>0</v>
      </c>
      <c r="W990" t="s">
        <v>182</v>
      </c>
      <c r="X990">
        <v>3</v>
      </c>
      <c r="Y990" t="s">
        <v>182</v>
      </c>
      <c r="Z990" t="s">
        <v>182</v>
      </c>
      <c r="AA990" t="s">
        <v>182</v>
      </c>
      <c r="AB990" t="s">
        <v>182</v>
      </c>
      <c r="AC990">
        <v>54</v>
      </c>
      <c r="AD990">
        <v>2</v>
      </c>
      <c r="AE990">
        <v>1</v>
      </c>
      <c r="AF990">
        <v>3</v>
      </c>
      <c r="AG990" t="s">
        <v>182</v>
      </c>
      <c r="AH990" t="s">
        <v>182</v>
      </c>
      <c r="AI990" t="s">
        <v>182</v>
      </c>
      <c r="AJ990">
        <v>1</v>
      </c>
      <c r="AK990" t="s">
        <v>182</v>
      </c>
      <c r="AL990" t="s">
        <v>182</v>
      </c>
      <c r="AM990" t="s">
        <v>182</v>
      </c>
      <c r="AN990" t="s">
        <v>182</v>
      </c>
      <c r="AO990" t="b">
        <v>1</v>
      </c>
      <c r="AQ990" s="10">
        <f t="shared" si="30"/>
        <v>166323405.92049998</v>
      </c>
      <c r="AR990" s="10">
        <f t="shared" si="31"/>
        <v>126931020.30775</v>
      </c>
    </row>
    <row r="991" spans="1:44" x14ac:dyDescent="0.3">
      <c r="A991">
        <v>990</v>
      </c>
      <c r="B991">
        <v>141</v>
      </c>
      <c r="C991">
        <v>1</v>
      </c>
      <c r="D991">
        <v>14.5</v>
      </c>
      <c r="E991">
        <v>0.5</v>
      </c>
      <c r="F991">
        <v>8753863.4694999997</v>
      </c>
      <c r="G991">
        <v>2019207</v>
      </c>
      <c r="H991">
        <v>24007</v>
      </c>
      <c r="I991">
        <v>1019</v>
      </c>
      <c r="J991" t="s">
        <v>180</v>
      </c>
      <c r="K991" t="s">
        <v>181</v>
      </c>
      <c r="L991" t="s">
        <v>180</v>
      </c>
      <c r="M991">
        <v>126417</v>
      </c>
      <c r="N991">
        <v>1</v>
      </c>
      <c r="O991">
        <v>53</v>
      </c>
      <c r="P991">
        <v>24</v>
      </c>
      <c r="Q991">
        <v>14.5</v>
      </c>
      <c r="R991">
        <v>1</v>
      </c>
      <c r="S991">
        <v>2</v>
      </c>
      <c r="T991" t="s">
        <v>182</v>
      </c>
      <c r="U991" t="s">
        <v>182</v>
      </c>
      <c r="V991" t="s">
        <v>0</v>
      </c>
      <c r="W991" t="s">
        <v>182</v>
      </c>
      <c r="X991">
        <v>2</v>
      </c>
      <c r="Y991" t="s">
        <v>182</v>
      </c>
      <c r="Z991" t="s">
        <v>182</v>
      </c>
      <c r="AA991" t="s">
        <v>182</v>
      </c>
      <c r="AB991" t="s">
        <v>182</v>
      </c>
      <c r="AC991">
        <v>58</v>
      </c>
      <c r="AD991">
        <v>2</v>
      </c>
      <c r="AE991">
        <v>1</v>
      </c>
      <c r="AF991">
        <v>2</v>
      </c>
      <c r="AG991" t="s">
        <v>182</v>
      </c>
      <c r="AH991" t="s">
        <v>182</v>
      </c>
      <c r="AI991" t="s">
        <v>182</v>
      </c>
      <c r="AJ991">
        <v>1</v>
      </c>
      <c r="AK991" t="s">
        <v>182</v>
      </c>
      <c r="AL991" t="s">
        <v>182</v>
      </c>
      <c r="AM991" t="s">
        <v>182</v>
      </c>
      <c r="AN991" t="s">
        <v>182</v>
      </c>
      <c r="AO991" t="b">
        <v>1</v>
      </c>
      <c r="AQ991" s="10">
        <f t="shared" si="30"/>
        <v>210092723.26800001</v>
      </c>
      <c r="AR991" s="10">
        <f t="shared" si="31"/>
        <v>126931020.30775</v>
      </c>
    </row>
    <row r="992" spans="1:44" x14ac:dyDescent="0.3">
      <c r="A992">
        <v>991</v>
      </c>
      <c r="B992">
        <v>141</v>
      </c>
      <c r="C992">
        <v>1</v>
      </c>
      <c r="D992">
        <v>14.5</v>
      </c>
      <c r="E992">
        <v>0.5</v>
      </c>
      <c r="F992">
        <v>8753863.4694999997</v>
      </c>
      <c r="G992">
        <v>2019207</v>
      </c>
      <c r="H992">
        <v>24007</v>
      </c>
      <c r="I992">
        <v>1019</v>
      </c>
      <c r="J992" t="s">
        <v>180</v>
      </c>
      <c r="K992" t="s">
        <v>181</v>
      </c>
      <c r="L992" t="s">
        <v>180</v>
      </c>
      <c r="M992">
        <v>126417</v>
      </c>
      <c r="N992">
        <v>1</v>
      </c>
      <c r="O992">
        <v>54</v>
      </c>
      <c r="P992">
        <v>26</v>
      </c>
      <c r="Q992">
        <v>14.5</v>
      </c>
      <c r="R992">
        <v>1</v>
      </c>
      <c r="S992">
        <v>2</v>
      </c>
      <c r="T992" t="s">
        <v>182</v>
      </c>
      <c r="U992" t="s">
        <v>182</v>
      </c>
      <c r="V992" t="s">
        <v>0</v>
      </c>
      <c r="W992" t="s">
        <v>182</v>
      </c>
      <c r="X992">
        <v>2</v>
      </c>
      <c r="Y992" t="s">
        <v>182</v>
      </c>
      <c r="Z992" t="s">
        <v>182</v>
      </c>
      <c r="AA992" t="s">
        <v>182</v>
      </c>
      <c r="AB992" t="s">
        <v>182</v>
      </c>
      <c r="AC992">
        <v>56</v>
      </c>
      <c r="AD992">
        <v>2</v>
      </c>
      <c r="AE992">
        <v>1</v>
      </c>
      <c r="AF992">
        <v>3</v>
      </c>
      <c r="AG992" t="s">
        <v>182</v>
      </c>
      <c r="AH992" t="s">
        <v>182</v>
      </c>
      <c r="AI992" t="s">
        <v>182</v>
      </c>
      <c r="AJ992">
        <v>1</v>
      </c>
      <c r="AK992" t="s">
        <v>182</v>
      </c>
      <c r="AL992" t="s">
        <v>182</v>
      </c>
      <c r="AM992" t="s">
        <v>182</v>
      </c>
      <c r="AN992" t="s">
        <v>182</v>
      </c>
      <c r="AO992" t="b">
        <v>1</v>
      </c>
      <c r="AQ992" s="10">
        <f t="shared" si="30"/>
        <v>227600450.20699999</v>
      </c>
      <c r="AR992" s="10">
        <f t="shared" si="31"/>
        <v>126931020.30775</v>
      </c>
    </row>
    <row r="993" spans="1:44" x14ac:dyDescent="0.3">
      <c r="A993">
        <v>992</v>
      </c>
      <c r="B993">
        <v>141</v>
      </c>
      <c r="C993">
        <v>1</v>
      </c>
      <c r="D993">
        <v>14.5</v>
      </c>
      <c r="E993">
        <v>0.5</v>
      </c>
      <c r="F993">
        <v>8753863.4694999997</v>
      </c>
      <c r="G993">
        <v>2019207</v>
      </c>
      <c r="H993">
        <v>24007</v>
      </c>
      <c r="I993">
        <v>1019</v>
      </c>
      <c r="J993" t="s">
        <v>180</v>
      </c>
      <c r="K993" t="s">
        <v>181</v>
      </c>
      <c r="L993" t="s">
        <v>180</v>
      </c>
      <c r="M993">
        <v>126417</v>
      </c>
      <c r="N993">
        <v>1</v>
      </c>
      <c r="O993">
        <v>55</v>
      </c>
      <c r="P993">
        <v>23</v>
      </c>
      <c r="Q993">
        <v>14.5</v>
      </c>
      <c r="R993">
        <v>1</v>
      </c>
      <c r="S993">
        <v>2</v>
      </c>
      <c r="T993" t="s">
        <v>182</v>
      </c>
      <c r="U993" t="s">
        <v>182</v>
      </c>
      <c r="V993" t="s">
        <v>0</v>
      </c>
      <c r="W993" t="s">
        <v>182</v>
      </c>
      <c r="X993">
        <v>2</v>
      </c>
      <c r="Y993" t="s">
        <v>182</v>
      </c>
      <c r="Z993" t="s">
        <v>182</v>
      </c>
      <c r="AA993" t="s">
        <v>182</v>
      </c>
      <c r="AB993" t="s">
        <v>182</v>
      </c>
      <c r="AC993">
        <v>56</v>
      </c>
      <c r="AD993">
        <v>2</v>
      </c>
      <c r="AE993">
        <v>1</v>
      </c>
      <c r="AF993">
        <v>2</v>
      </c>
      <c r="AG993" t="s">
        <v>182</v>
      </c>
      <c r="AH993" t="s">
        <v>182</v>
      </c>
      <c r="AI993" t="s">
        <v>182</v>
      </c>
      <c r="AJ993">
        <v>1</v>
      </c>
      <c r="AK993" t="s">
        <v>182</v>
      </c>
      <c r="AL993" t="s">
        <v>182</v>
      </c>
      <c r="AM993" t="s">
        <v>182</v>
      </c>
      <c r="AN993" t="s">
        <v>182</v>
      </c>
      <c r="AO993" t="b">
        <v>1</v>
      </c>
      <c r="AQ993" s="10">
        <f t="shared" si="30"/>
        <v>201338859.7985</v>
      </c>
      <c r="AR993" s="10">
        <f t="shared" si="31"/>
        <v>126931020.30775</v>
      </c>
    </row>
    <row r="994" spans="1:44" x14ac:dyDescent="0.3">
      <c r="A994">
        <v>993</v>
      </c>
      <c r="B994">
        <v>141</v>
      </c>
      <c r="C994">
        <v>1</v>
      </c>
      <c r="D994">
        <v>14.5</v>
      </c>
      <c r="E994">
        <v>0.5</v>
      </c>
      <c r="F994">
        <v>8753863.4694999997</v>
      </c>
      <c r="G994">
        <v>2019207</v>
      </c>
      <c r="H994">
        <v>24007</v>
      </c>
      <c r="I994">
        <v>1019</v>
      </c>
      <c r="J994" t="s">
        <v>180</v>
      </c>
      <c r="K994" t="s">
        <v>181</v>
      </c>
      <c r="L994" t="s">
        <v>180</v>
      </c>
      <c r="M994">
        <v>126417</v>
      </c>
      <c r="N994">
        <v>1</v>
      </c>
      <c r="O994">
        <v>59</v>
      </c>
      <c r="P994">
        <v>24</v>
      </c>
      <c r="Q994">
        <v>14.5</v>
      </c>
      <c r="R994">
        <v>1</v>
      </c>
      <c r="S994">
        <v>2</v>
      </c>
      <c r="T994" t="s">
        <v>182</v>
      </c>
      <c r="U994" t="s">
        <v>182</v>
      </c>
      <c r="V994" t="s">
        <v>0</v>
      </c>
      <c r="W994" t="s">
        <v>182</v>
      </c>
      <c r="X994">
        <v>2</v>
      </c>
      <c r="Y994" t="s">
        <v>182</v>
      </c>
      <c r="Z994" t="s">
        <v>182</v>
      </c>
      <c r="AA994" t="s">
        <v>182</v>
      </c>
      <c r="AB994" t="s">
        <v>182</v>
      </c>
      <c r="AC994">
        <v>57</v>
      </c>
      <c r="AD994">
        <v>2</v>
      </c>
      <c r="AE994">
        <v>1</v>
      </c>
      <c r="AF994">
        <v>2</v>
      </c>
      <c r="AG994" t="s">
        <v>182</v>
      </c>
      <c r="AH994" t="s">
        <v>182</v>
      </c>
      <c r="AI994" t="s">
        <v>182</v>
      </c>
      <c r="AJ994">
        <v>1</v>
      </c>
      <c r="AK994" t="s">
        <v>182</v>
      </c>
      <c r="AL994" t="s">
        <v>182</v>
      </c>
      <c r="AM994" t="s">
        <v>182</v>
      </c>
      <c r="AN994" t="s">
        <v>182</v>
      </c>
      <c r="AO994" t="b">
        <v>1</v>
      </c>
      <c r="AQ994" s="10">
        <f t="shared" si="30"/>
        <v>210092723.26800001</v>
      </c>
      <c r="AR994" s="10">
        <f t="shared" si="31"/>
        <v>126931020.30775</v>
      </c>
    </row>
    <row r="995" spans="1:44" x14ac:dyDescent="0.3">
      <c r="A995">
        <v>994</v>
      </c>
      <c r="B995">
        <v>141</v>
      </c>
      <c r="C995">
        <v>1</v>
      </c>
      <c r="D995">
        <v>14.5</v>
      </c>
      <c r="E995">
        <v>0.5</v>
      </c>
      <c r="F995">
        <v>8753863.4694999997</v>
      </c>
      <c r="G995">
        <v>2019207</v>
      </c>
      <c r="H995">
        <v>24007</v>
      </c>
      <c r="I995">
        <v>1019</v>
      </c>
      <c r="J995" t="s">
        <v>180</v>
      </c>
      <c r="K995" t="s">
        <v>181</v>
      </c>
      <c r="L995" t="s">
        <v>180</v>
      </c>
      <c r="M995">
        <v>126417</v>
      </c>
      <c r="N995">
        <v>1</v>
      </c>
      <c r="O995">
        <v>62</v>
      </c>
      <c r="P995">
        <v>22</v>
      </c>
      <c r="Q995">
        <v>14.5</v>
      </c>
      <c r="R995">
        <v>1</v>
      </c>
      <c r="S995">
        <v>1</v>
      </c>
      <c r="T995" t="s">
        <v>182</v>
      </c>
      <c r="U995" t="s">
        <v>182</v>
      </c>
      <c r="V995" t="s">
        <v>0</v>
      </c>
      <c r="W995" t="s">
        <v>182</v>
      </c>
      <c r="X995">
        <v>2</v>
      </c>
      <c r="Y995" t="s">
        <v>182</v>
      </c>
      <c r="Z995" t="s">
        <v>182</v>
      </c>
      <c r="AA995" t="s">
        <v>182</v>
      </c>
      <c r="AB995" t="s">
        <v>182</v>
      </c>
      <c r="AC995">
        <v>57</v>
      </c>
      <c r="AD995">
        <v>2</v>
      </c>
      <c r="AE995">
        <v>1</v>
      </c>
      <c r="AF995">
        <v>3</v>
      </c>
      <c r="AG995" t="s">
        <v>182</v>
      </c>
      <c r="AH995" t="s">
        <v>182</v>
      </c>
      <c r="AI995" t="s">
        <v>182</v>
      </c>
      <c r="AJ995">
        <v>1</v>
      </c>
      <c r="AK995" t="s">
        <v>182</v>
      </c>
      <c r="AL995" t="s">
        <v>182</v>
      </c>
      <c r="AM995" t="s">
        <v>182</v>
      </c>
      <c r="AN995" t="s">
        <v>182</v>
      </c>
      <c r="AO995" t="b">
        <v>1</v>
      </c>
      <c r="AQ995" s="10">
        <f t="shared" si="30"/>
        <v>192584996.329</v>
      </c>
      <c r="AR995" s="10">
        <f t="shared" si="31"/>
        <v>126931020.30775</v>
      </c>
    </row>
    <row r="996" spans="1:44" x14ac:dyDescent="0.3">
      <c r="A996">
        <v>995</v>
      </c>
      <c r="B996">
        <v>141</v>
      </c>
      <c r="C996">
        <v>1</v>
      </c>
      <c r="D996">
        <v>14.5</v>
      </c>
      <c r="E996">
        <v>0.5</v>
      </c>
      <c r="F996">
        <v>8753863.4694999997</v>
      </c>
      <c r="G996">
        <v>2019207</v>
      </c>
      <c r="H996">
        <v>24007</v>
      </c>
      <c r="I996">
        <v>1019</v>
      </c>
      <c r="J996" t="s">
        <v>180</v>
      </c>
      <c r="K996" t="s">
        <v>181</v>
      </c>
      <c r="L996" t="s">
        <v>180</v>
      </c>
      <c r="M996">
        <v>126417</v>
      </c>
      <c r="N996">
        <v>1</v>
      </c>
      <c r="O996">
        <v>63</v>
      </c>
      <c r="P996">
        <v>23</v>
      </c>
      <c r="Q996">
        <v>14.5</v>
      </c>
      <c r="R996">
        <v>1</v>
      </c>
      <c r="S996">
        <v>2</v>
      </c>
      <c r="T996" t="s">
        <v>182</v>
      </c>
      <c r="U996" t="s">
        <v>182</v>
      </c>
      <c r="V996" t="s">
        <v>0</v>
      </c>
      <c r="W996" t="s">
        <v>182</v>
      </c>
      <c r="X996">
        <v>2</v>
      </c>
      <c r="Y996" t="s">
        <v>182</v>
      </c>
      <c r="Z996" t="s">
        <v>182</v>
      </c>
      <c r="AA996" t="s">
        <v>182</v>
      </c>
      <c r="AB996" t="s">
        <v>182</v>
      </c>
      <c r="AC996">
        <v>57</v>
      </c>
      <c r="AD996">
        <v>2</v>
      </c>
      <c r="AE996">
        <v>1</v>
      </c>
      <c r="AF996">
        <v>2</v>
      </c>
      <c r="AG996" t="s">
        <v>182</v>
      </c>
      <c r="AH996" t="s">
        <v>182</v>
      </c>
      <c r="AI996" t="s">
        <v>182</v>
      </c>
      <c r="AJ996">
        <v>1</v>
      </c>
      <c r="AK996" t="s">
        <v>182</v>
      </c>
      <c r="AL996" t="s">
        <v>182</v>
      </c>
      <c r="AM996" t="s">
        <v>182</v>
      </c>
      <c r="AN996" t="s">
        <v>182</v>
      </c>
      <c r="AO996" t="b">
        <v>1</v>
      </c>
      <c r="AQ996" s="10">
        <f t="shared" si="30"/>
        <v>201338859.7985</v>
      </c>
      <c r="AR996" s="10">
        <f t="shared" si="31"/>
        <v>126931020.30775</v>
      </c>
    </row>
    <row r="997" spans="1:44" x14ac:dyDescent="0.3">
      <c r="A997">
        <v>996</v>
      </c>
      <c r="B997">
        <v>141</v>
      </c>
      <c r="C997">
        <v>1</v>
      </c>
      <c r="D997">
        <v>14.5</v>
      </c>
      <c r="E997">
        <v>0.5</v>
      </c>
      <c r="F997">
        <v>8753863.4694999997</v>
      </c>
      <c r="G997">
        <v>2019207</v>
      </c>
      <c r="H997">
        <v>24007</v>
      </c>
      <c r="I997">
        <v>1019</v>
      </c>
      <c r="J997" t="s">
        <v>180</v>
      </c>
      <c r="K997" t="s">
        <v>181</v>
      </c>
      <c r="L997" t="s">
        <v>180</v>
      </c>
      <c r="M997">
        <v>126417</v>
      </c>
      <c r="N997">
        <v>1</v>
      </c>
      <c r="O997">
        <v>64</v>
      </c>
      <c r="P997">
        <v>24</v>
      </c>
      <c r="Q997">
        <v>14.5</v>
      </c>
      <c r="R997">
        <v>1</v>
      </c>
      <c r="S997">
        <v>2</v>
      </c>
      <c r="T997" t="s">
        <v>182</v>
      </c>
      <c r="U997" t="s">
        <v>182</v>
      </c>
      <c r="V997" t="s">
        <v>0</v>
      </c>
      <c r="W997" t="s">
        <v>182</v>
      </c>
      <c r="X997">
        <v>2</v>
      </c>
      <c r="Y997" t="s">
        <v>182</v>
      </c>
      <c r="Z997" t="s">
        <v>182</v>
      </c>
      <c r="AA997" t="s">
        <v>182</v>
      </c>
      <c r="AB997" t="s">
        <v>182</v>
      </c>
      <c r="AC997">
        <v>58</v>
      </c>
      <c r="AD997">
        <v>2</v>
      </c>
      <c r="AE997">
        <v>1</v>
      </c>
      <c r="AF997">
        <v>2</v>
      </c>
      <c r="AG997" t="s">
        <v>182</v>
      </c>
      <c r="AH997" t="s">
        <v>182</v>
      </c>
      <c r="AI997" t="s">
        <v>182</v>
      </c>
      <c r="AJ997">
        <v>1</v>
      </c>
      <c r="AK997" t="s">
        <v>182</v>
      </c>
      <c r="AL997" t="s">
        <v>182</v>
      </c>
      <c r="AM997" t="s">
        <v>182</v>
      </c>
      <c r="AN997" t="s">
        <v>182</v>
      </c>
      <c r="AO997" t="b">
        <v>1</v>
      </c>
      <c r="AQ997" s="10">
        <f t="shared" si="30"/>
        <v>210092723.26800001</v>
      </c>
      <c r="AR997" s="10">
        <f t="shared" si="31"/>
        <v>126931020.30775</v>
      </c>
    </row>
    <row r="998" spans="1:44" x14ac:dyDescent="0.3">
      <c r="A998">
        <v>997</v>
      </c>
      <c r="B998">
        <v>141</v>
      </c>
      <c r="C998">
        <v>1</v>
      </c>
      <c r="D998">
        <v>14.5</v>
      </c>
      <c r="E998">
        <v>0.5</v>
      </c>
      <c r="F998">
        <v>8753863.4694999997</v>
      </c>
      <c r="G998">
        <v>2019207</v>
      </c>
      <c r="H998">
        <v>24007</v>
      </c>
      <c r="I998">
        <v>1019</v>
      </c>
      <c r="J998" t="s">
        <v>180</v>
      </c>
      <c r="K998" t="s">
        <v>181</v>
      </c>
      <c r="L998" t="s">
        <v>180</v>
      </c>
      <c r="M998">
        <v>126417</v>
      </c>
      <c r="N998">
        <v>1</v>
      </c>
      <c r="O998">
        <v>68</v>
      </c>
      <c r="P998">
        <v>23</v>
      </c>
      <c r="Q998">
        <v>14.5</v>
      </c>
      <c r="R998">
        <v>1</v>
      </c>
      <c r="S998">
        <v>2</v>
      </c>
      <c r="T998" t="s">
        <v>182</v>
      </c>
      <c r="U998" t="s">
        <v>182</v>
      </c>
      <c r="V998" t="s">
        <v>0</v>
      </c>
      <c r="W998" t="s">
        <v>182</v>
      </c>
      <c r="X998">
        <v>3</v>
      </c>
      <c r="Y998" t="s">
        <v>182</v>
      </c>
      <c r="Z998" t="s">
        <v>182</v>
      </c>
      <c r="AA998" t="s">
        <v>182</v>
      </c>
      <c r="AB998" t="s">
        <v>182</v>
      </c>
      <c r="AC998">
        <v>54</v>
      </c>
      <c r="AD998">
        <v>2</v>
      </c>
      <c r="AE998">
        <v>1</v>
      </c>
      <c r="AF998">
        <v>3</v>
      </c>
      <c r="AG998" t="s">
        <v>182</v>
      </c>
      <c r="AH998" t="s">
        <v>182</v>
      </c>
      <c r="AI998" t="s">
        <v>182</v>
      </c>
      <c r="AJ998">
        <v>1</v>
      </c>
      <c r="AK998" t="s">
        <v>182</v>
      </c>
      <c r="AL998" t="s">
        <v>182</v>
      </c>
      <c r="AM998" t="s">
        <v>182</v>
      </c>
      <c r="AN998" t="s">
        <v>182</v>
      </c>
      <c r="AO998" t="b">
        <v>1</v>
      </c>
      <c r="AQ998" s="10">
        <f t="shared" si="30"/>
        <v>201338859.7985</v>
      </c>
      <c r="AR998" s="10">
        <f t="shared" si="31"/>
        <v>126931020.30775</v>
      </c>
    </row>
    <row r="999" spans="1:44" x14ac:dyDescent="0.3">
      <c r="A999">
        <v>998</v>
      </c>
      <c r="B999">
        <v>141</v>
      </c>
      <c r="C999">
        <v>1</v>
      </c>
      <c r="D999">
        <v>14.5</v>
      </c>
      <c r="E999">
        <v>0.5</v>
      </c>
      <c r="F999">
        <v>8753863.4694999997</v>
      </c>
      <c r="G999">
        <v>2019207</v>
      </c>
      <c r="H999">
        <v>24007</v>
      </c>
      <c r="I999">
        <v>1019</v>
      </c>
      <c r="J999" t="s">
        <v>180</v>
      </c>
      <c r="K999" t="s">
        <v>181</v>
      </c>
      <c r="L999" t="s">
        <v>180</v>
      </c>
      <c r="M999">
        <v>126417</v>
      </c>
      <c r="N999">
        <v>1</v>
      </c>
      <c r="O999">
        <v>78</v>
      </c>
      <c r="P999">
        <v>26</v>
      </c>
      <c r="Q999">
        <v>14.5</v>
      </c>
      <c r="R999">
        <v>1</v>
      </c>
      <c r="S999">
        <v>2</v>
      </c>
      <c r="T999" t="s">
        <v>182</v>
      </c>
      <c r="U999" t="s">
        <v>182</v>
      </c>
      <c r="V999" t="s">
        <v>0</v>
      </c>
      <c r="W999" t="s">
        <v>182</v>
      </c>
      <c r="X999">
        <v>2</v>
      </c>
      <c r="Y999" t="s">
        <v>182</v>
      </c>
      <c r="Z999" t="s">
        <v>182</v>
      </c>
      <c r="AA999" t="s">
        <v>182</v>
      </c>
      <c r="AB999" t="s">
        <v>182</v>
      </c>
      <c r="AC999">
        <v>58</v>
      </c>
      <c r="AD999">
        <v>2</v>
      </c>
      <c r="AE999">
        <v>1</v>
      </c>
      <c r="AF999">
        <v>2</v>
      </c>
      <c r="AG999" t="s">
        <v>182</v>
      </c>
      <c r="AH999" t="s">
        <v>182</v>
      </c>
      <c r="AI999" t="s">
        <v>182</v>
      </c>
      <c r="AJ999">
        <v>1</v>
      </c>
      <c r="AK999" t="s">
        <v>182</v>
      </c>
      <c r="AL999" t="s">
        <v>182</v>
      </c>
      <c r="AM999" t="s">
        <v>182</v>
      </c>
      <c r="AN999" t="s">
        <v>182</v>
      </c>
      <c r="AO999" t="b">
        <v>1</v>
      </c>
      <c r="AQ999" s="10">
        <f t="shared" si="30"/>
        <v>227600450.20699999</v>
      </c>
      <c r="AR999" s="10">
        <f t="shared" si="31"/>
        <v>126931020.30775</v>
      </c>
    </row>
    <row r="1000" spans="1:44" x14ac:dyDescent="0.3">
      <c r="A1000">
        <v>999</v>
      </c>
      <c r="B1000">
        <v>141</v>
      </c>
      <c r="C1000">
        <v>1</v>
      </c>
      <c r="D1000">
        <v>14.5</v>
      </c>
      <c r="E1000">
        <v>0.5</v>
      </c>
      <c r="F1000">
        <v>8753863.4694999997</v>
      </c>
      <c r="G1000">
        <v>2019207</v>
      </c>
      <c r="H1000">
        <v>24007</v>
      </c>
      <c r="I1000">
        <v>1019</v>
      </c>
      <c r="J1000" t="s">
        <v>180</v>
      </c>
      <c r="K1000" t="s">
        <v>181</v>
      </c>
      <c r="L1000" t="s">
        <v>180</v>
      </c>
      <c r="M1000">
        <v>126417</v>
      </c>
      <c r="N1000">
        <v>1</v>
      </c>
      <c r="O1000">
        <v>79</v>
      </c>
      <c r="P1000">
        <v>24</v>
      </c>
      <c r="Q1000">
        <v>14.5</v>
      </c>
      <c r="R1000">
        <v>1</v>
      </c>
      <c r="S1000">
        <v>2</v>
      </c>
      <c r="T1000" t="s">
        <v>182</v>
      </c>
      <c r="U1000" t="s">
        <v>182</v>
      </c>
      <c r="V1000" t="s">
        <v>0</v>
      </c>
      <c r="W1000" t="s">
        <v>182</v>
      </c>
      <c r="X1000">
        <v>2</v>
      </c>
      <c r="Y1000" t="s">
        <v>182</v>
      </c>
      <c r="Z1000" t="s">
        <v>182</v>
      </c>
      <c r="AA1000" t="s">
        <v>182</v>
      </c>
      <c r="AB1000" t="s">
        <v>182</v>
      </c>
      <c r="AC1000">
        <v>56</v>
      </c>
      <c r="AD1000">
        <v>2</v>
      </c>
      <c r="AE1000">
        <v>1</v>
      </c>
      <c r="AF1000">
        <v>3</v>
      </c>
      <c r="AG1000" t="s">
        <v>182</v>
      </c>
      <c r="AH1000" t="s">
        <v>182</v>
      </c>
      <c r="AI1000" t="s">
        <v>182</v>
      </c>
      <c r="AJ1000">
        <v>1</v>
      </c>
      <c r="AK1000" t="s">
        <v>182</v>
      </c>
      <c r="AL1000" t="s">
        <v>182</v>
      </c>
      <c r="AM1000" t="s">
        <v>182</v>
      </c>
      <c r="AN1000" t="s">
        <v>182</v>
      </c>
      <c r="AO1000" t="b">
        <v>1</v>
      </c>
      <c r="AQ1000" s="10">
        <f t="shared" si="30"/>
        <v>210092723.26800001</v>
      </c>
      <c r="AR1000" s="10">
        <f t="shared" si="31"/>
        <v>126931020.30775</v>
      </c>
    </row>
    <row r="1001" spans="1:44" x14ac:dyDescent="0.3">
      <c r="A1001">
        <v>1000</v>
      </c>
      <c r="B1001">
        <v>141</v>
      </c>
      <c r="C1001">
        <v>1</v>
      </c>
      <c r="D1001">
        <v>14.5</v>
      </c>
      <c r="E1001">
        <v>0.5</v>
      </c>
      <c r="F1001">
        <v>8753863.4694999997</v>
      </c>
      <c r="G1001">
        <v>2019207</v>
      </c>
      <c r="H1001">
        <v>24007</v>
      </c>
      <c r="I1001">
        <v>1019</v>
      </c>
      <c r="J1001" t="s">
        <v>180</v>
      </c>
      <c r="K1001" t="s">
        <v>181</v>
      </c>
      <c r="L1001" t="s">
        <v>180</v>
      </c>
      <c r="M1001">
        <v>126417</v>
      </c>
      <c r="N1001">
        <v>1</v>
      </c>
      <c r="O1001">
        <v>83</v>
      </c>
      <c r="P1001">
        <v>27</v>
      </c>
      <c r="Q1001">
        <v>14.5</v>
      </c>
      <c r="R1001">
        <v>1</v>
      </c>
      <c r="S1001">
        <v>2</v>
      </c>
      <c r="T1001" t="s">
        <v>182</v>
      </c>
      <c r="U1001" t="s">
        <v>182</v>
      </c>
      <c r="V1001" t="s">
        <v>0</v>
      </c>
      <c r="W1001" t="s">
        <v>182</v>
      </c>
      <c r="X1001">
        <v>3</v>
      </c>
      <c r="Y1001" t="s">
        <v>182</v>
      </c>
      <c r="Z1001" t="s">
        <v>182</v>
      </c>
      <c r="AA1001" t="s">
        <v>182</v>
      </c>
      <c r="AB1001" t="s">
        <v>182</v>
      </c>
      <c r="AC1001">
        <v>54</v>
      </c>
      <c r="AD1001">
        <v>2</v>
      </c>
      <c r="AE1001">
        <v>1</v>
      </c>
      <c r="AF1001">
        <v>3</v>
      </c>
      <c r="AG1001" t="s">
        <v>182</v>
      </c>
      <c r="AH1001" t="s">
        <v>182</v>
      </c>
      <c r="AI1001" t="s">
        <v>182</v>
      </c>
      <c r="AJ1001">
        <v>1</v>
      </c>
      <c r="AK1001" t="s">
        <v>182</v>
      </c>
      <c r="AL1001" t="s">
        <v>182</v>
      </c>
      <c r="AM1001" t="s">
        <v>182</v>
      </c>
      <c r="AN1001" t="s">
        <v>182</v>
      </c>
      <c r="AO1001" t="b">
        <v>1</v>
      </c>
      <c r="AQ1001" s="10">
        <f t="shared" si="30"/>
        <v>236354313.67649999</v>
      </c>
      <c r="AR1001" s="10">
        <f t="shared" si="31"/>
        <v>126931020.30775</v>
      </c>
    </row>
    <row r="1002" spans="1:44" x14ac:dyDescent="0.3">
      <c r="A1002">
        <v>1001</v>
      </c>
      <c r="B1002">
        <v>141</v>
      </c>
      <c r="C1002">
        <v>1</v>
      </c>
      <c r="D1002">
        <v>14.5</v>
      </c>
      <c r="E1002">
        <v>0.5</v>
      </c>
      <c r="F1002">
        <v>8753863.4694999997</v>
      </c>
      <c r="G1002">
        <v>2019207</v>
      </c>
      <c r="H1002">
        <v>24007</v>
      </c>
      <c r="I1002">
        <v>1019</v>
      </c>
      <c r="J1002" t="s">
        <v>180</v>
      </c>
      <c r="K1002" t="s">
        <v>181</v>
      </c>
      <c r="L1002" t="s">
        <v>180</v>
      </c>
      <c r="M1002">
        <v>126417</v>
      </c>
      <c r="N1002">
        <v>1</v>
      </c>
      <c r="O1002">
        <v>87</v>
      </c>
      <c r="P1002">
        <v>24</v>
      </c>
      <c r="Q1002">
        <v>14.5</v>
      </c>
      <c r="R1002">
        <v>1</v>
      </c>
      <c r="S1002">
        <v>2</v>
      </c>
      <c r="T1002" t="s">
        <v>182</v>
      </c>
      <c r="U1002" t="s">
        <v>182</v>
      </c>
      <c r="V1002" t="s">
        <v>0</v>
      </c>
      <c r="W1002" t="s">
        <v>182</v>
      </c>
      <c r="X1002">
        <v>2</v>
      </c>
      <c r="Y1002" t="s">
        <v>182</v>
      </c>
      <c r="Z1002" t="s">
        <v>182</v>
      </c>
      <c r="AA1002" t="s">
        <v>182</v>
      </c>
      <c r="AB1002" t="s">
        <v>182</v>
      </c>
      <c r="AC1002">
        <v>56</v>
      </c>
      <c r="AD1002">
        <v>2</v>
      </c>
      <c r="AE1002">
        <v>1</v>
      </c>
      <c r="AF1002">
        <v>3</v>
      </c>
      <c r="AG1002" t="s">
        <v>182</v>
      </c>
      <c r="AH1002" t="s">
        <v>182</v>
      </c>
      <c r="AI1002" t="s">
        <v>182</v>
      </c>
      <c r="AJ1002">
        <v>1</v>
      </c>
      <c r="AK1002" t="s">
        <v>182</v>
      </c>
      <c r="AL1002" t="s">
        <v>182</v>
      </c>
      <c r="AM1002" t="s">
        <v>182</v>
      </c>
      <c r="AN1002" t="s">
        <v>182</v>
      </c>
      <c r="AO1002" t="b">
        <v>1</v>
      </c>
      <c r="AQ1002" s="10">
        <f t="shared" si="30"/>
        <v>210092723.26800001</v>
      </c>
      <c r="AR1002" s="10">
        <f t="shared" si="31"/>
        <v>126931020.30775</v>
      </c>
    </row>
    <row r="1003" spans="1:44" x14ac:dyDescent="0.3">
      <c r="A1003">
        <v>1002</v>
      </c>
      <c r="B1003">
        <v>141</v>
      </c>
      <c r="C1003">
        <v>1</v>
      </c>
      <c r="D1003">
        <v>14.5</v>
      </c>
      <c r="E1003">
        <v>0.5</v>
      </c>
      <c r="F1003">
        <v>8753863.4694999997</v>
      </c>
      <c r="G1003">
        <v>2019207</v>
      </c>
      <c r="H1003">
        <v>24007</v>
      </c>
      <c r="I1003">
        <v>1019</v>
      </c>
      <c r="J1003" t="s">
        <v>180</v>
      </c>
      <c r="K1003" t="s">
        <v>181</v>
      </c>
      <c r="L1003" t="s">
        <v>180</v>
      </c>
      <c r="M1003">
        <v>126417</v>
      </c>
      <c r="N1003">
        <v>1</v>
      </c>
      <c r="O1003">
        <v>89</v>
      </c>
      <c r="P1003">
        <v>25</v>
      </c>
      <c r="Q1003">
        <v>14.5</v>
      </c>
      <c r="R1003">
        <v>1</v>
      </c>
      <c r="S1003">
        <v>2</v>
      </c>
      <c r="T1003" t="s">
        <v>182</v>
      </c>
      <c r="U1003" t="s">
        <v>182</v>
      </c>
      <c r="V1003" t="s">
        <v>0</v>
      </c>
      <c r="W1003" t="s">
        <v>182</v>
      </c>
      <c r="X1003">
        <v>2</v>
      </c>
      <c r="Y1003" t="s">
        <v>182</v>
      </c>
      <c r="Z1003" t="s">
        <v>182</v>
      </c>
      <c r="AA1003" t="s">
        <v>182</v>
      </c>
      <c r="AB1003" t="s">
        <v>182</v>
      </c>
      <c r="AC1003">
        <v>58</v>
      </c>
      <c r="AD1003">
        <v>2</v>
      </c>
      <c r="AE1003">
        <v>1</v>
      </c>
      <c r="AF1003">
        <v>2</v>
      </c>
      <c r="AG1003" t="s">
        <v>182</v>
      </c>
      <c r="AH1003" t="s">
        <v>182</v>
      </c>
      <c r="AI1003" t="s">
        <v>182</v>
      </c>
      <c r="AJ1003">
        <v>1</v>
      </c>
      <c r="AK1003" t="s">
        <v>182</v>
      </c>
      <c r="AL1003" t="s">
        <v>182</v>
      </c>
      <c r="AM1003" t="s">
        <v>182</v>
      </c>
      <c r="AN1003" t="s">
        <v>182</v>
      </c>
      <c r="AO1003" t="b">
        <v>1</v>
      </c>
      <c r="AQ1003" s="10">
        <f t="shared" si="30"/>
        <v>218846586.73749998</v>
      </c>
      <c r="AR1003" s="10">
        <f t="shared" si="31"/>
        <v>126931020.30775</v>
      </c>
    </row>
    <row r="1004" spans="1:44" x14ac:dyDescent="0.3">
      <c r="A1004">
        <v>1003</v>
      </c>
      <c r="B1004">
        <v>141</v>
      </c>
      <c r="C1004">
        <v>1</v>
      </c>
      <c r="D1004">
        <v>14.5</v>
      </c>
      <c r="E1004">
        <v>0.5</v>
      </c>
      <c r="F1004">
        <v>8753863.4694999997</v>
      </c>
      <c r="G1004">
        <v>2019207</v>
      </c>
      <c r="H1004">
        <v>24007</v>
      </c>
      <c r="I1004">
        <v>1019</v>
      </c>
      <c r="J1004" t="s">
        <v>180</v>
      </c>
      <c r="K1004" t="s">
        <v>181</v>
      </c>
      <c r="L1004" t="s">
        <v>180</v>
      </c>
      <c r="M1004">
        <v>126417</v>
      </c>
      <c r="N1004">
        <v>1</v>
      </c>
      <c r="O1004">
        <v>98</v>
      </c>
      <c r="P1004">
        <v>20</v>
      </c>
      <c r="Q1004">
        <v>14.5</v>
      </c>
      <c r="R1004">
        <v>1</v>
      </c>
      <c r="S1004">
        <v>2</v>
      </c>
      <c r="T1004" t="s">
        <v>182</v>
      </c>
      <c r="U1004" t="s">
        <v>182</v>
      </c>
      <c r="V1004" t="s">
        <v>0</v>
      </c>
      <c r="W1004" t="s">
        <v>182</v>
      </c>
      <c r="X1004">
        <v>2</v>
      </c>
      <c r="Y1004" t="s">
        <v>182</v>
      </c>
      <c r="Z1004" t="s">
        <v>182</v>
      </c>
      <c r="AA1004" t="s">
        <v>182</v>
      </c>
      <c r="AB1004" t="s">
        <v>182</v>
      </c>
      <c r="AC1004">
        <v>58</v>
      </c>
      <c r="AD1004">
        <v>2</v>
      </c>
      <c r="AE1004">
        <v>1</v>
      </c>
      <c r="AF1004">
        <v>2</v>
      </c>
      <c r="AG1004" t="s">
        <v>182</v>
      </c>
      <c r="AH1004" t="s">
        <v>182</v>
      </c>
      <c r="AI1004" t="s">
        <v>182</v>
      </c>
      <c r="AJ1004">
        <v>1</v>
      </c>
      <c r="AK1004" t="s">
        <v>182</v>
      </c>
      <c r="AL1004" t="s">
        <v>182</v>
      </c>
      <c r="AM1004" t="s">
        <v>182</v>
      </c>
      <c r="AN1004" t="s">
        <v>182</v>
      </c>
      <c r="AO1004" t="b">
        <v>1</v>
      </c>
      <c r="AQ1004" s="10">
        <f t="shared" si="30"/>
        <v>175077269.38999999</v>
      </c>
      <c r="AR1004" s="10">
        <f t="shared" si="31"/>
        <v>126931020.30775</v>
      </c>
    </row>
    <row r="1005" spans="1:44" x14ac:dyDescent="0.3">
      <c r="A1005">
        <v>1004</v>
      </c>
      <c r="B1005">
        <v>141</v>
      </c>
      <c r="C1005">
        <v>1</v>
      </c>
      <c r="D1005">
        <v>14.5</v>
      </c>
      <c r="E1005">
        <v>0.5</v>
      </c>
      <c r="F1005">
        <v>8753863.4694999997</v>
      </c>
      <c r="G1005">
        <v>2019207</v>
      </c>
      <c r="H1005">
        <v>24008</v>
      </c>
      <c r="I1005">
        <v>1019</v>
      </c>
      <c r="J1005" t="s">
        <v>180</v>
      </c>
      <c r="K1005" t="s">
        <v>181</v>
      </c>
      <c r="L1005" t="s">
        <v>180</v>
      </c>
      <c r="M1005">
        <v>126417</v>
      </c>
      <c r="N1005">
        <v>1</v>
      </c>
      <c r="O1005">
        <v>1</v>
      </c>
      <c r="P1005">
        <v>25</v>
      </c>
      <c r="Q1005">
        <v>14.5</v>
      </c>
      <c r="R1005">
        <v>1</v>
      </c>
      <c r="S1005">
        <v>2</v>
      </c>
      <c r="T1005" t="s">
        <v>182</v>
      </c>
      <c r="U1005" t="s">
        <v>182</v>
      </c>
      <c r="V1005" t="s">
        <v>0</v>
      </c>
      <c r="W1005" t="s">
        <v>182</v>
      </c>
      <c r="X1005">
        <v>1</v>
      </c>
      <c r="Y1005" t="s">
        <v>182</v>
      </c>
      <c r="Z1005" t="s">
        <v>182</v>
      </c>
      <c r="AA1005" t="s">
        <v>182</v>
      </c>
      <c r="AB1005" t="s">
        <v>182</v>
      </c>
      <c r="AC1005">
        <v>57</v>
      </c>
      <c r="AD1005">
        <v>2</v>
      </c>
      <c r="AE1005">
        <v>1</v>
      </c>
      <c r="AF1005">
        <v>1</v>
      </c>
      <c r="AG1005" t="s">
        <v>182</v>
      </c>
      <c r="AH1005" t="s">
        <v>182</v>
      </c>
      <c r="AI1005" t="s">
        <v>182</v>
      </c>
      <c r="AJ1005">
        <v>1</v>
      </c>
      <c r="AK1005" t="s">
        <v>182</v>
      </c>
      <c r="AL1005" t="s">
        <v>182</v>
      </c>
      <c r="AM1005" t="s">
        <v>182</v>
      </c>
      <c r="AN1005" t="s">
        <v>182</v>
      </c>
      <c r="AO1005" t="b">
        <v>1</v>
      </c>
      <c r="AQ1005" s="10">
        <f t="shared" si="30"/>
        <v>218846586.73749998</v>
      </c>
      <c r="AR1005" s="10">
        <f t="shared" si="31"/>
        <v>126931020.30775</v>
      </c>
    </row>
    <row r="1006" spans="1:44" x14ac:dyDescent="0.3">
      <c r="A1006">
        <v>1005</v>
      </c>
      <c r="B1006">
        <v>141</v>
      </c>
      <c r="C1006">
        <v>1</v>
      </c>
      <c r="D1006">
        <v>14.5</v>
      </c>
      <c r="E1006">
        <v>0.5</v>
      </c>
      <c r="F1006">
        <v>8753863.4694999997</v>
      </c>
      <c r="G1006">
        <v>2019207</v>
      </c>
      <c r="H1006">
        <v>24008</v>
      </c>
      <c r="I1006">
        <v>1019</v>
      </c>
      <c r="J1006" t="s">
        <v>180</v>
      </c>
      <c r="K1006" t="s">
        <v>181</v>
      </c>
      <c r="L1006" t="s">
        <v>180</v>
      </c>
      <c r="M1006">
        <v>126417</v>
      </c>
      <c r="N1006">
        <v>1</v>
      </c>
      <c r="O1006">
        <v>17</v>
      </c>
      <c r="P1006">
        <v>21</v>
      </c>
      <c r="Q1006">
        <v>14.5</v>
      </c>
      <c r="R1006">
        <v>1</v>
      </c>
      <c r="S1006">
        <v>2</v>
      </c>
      <c r="T1006" t="s">
        <v>182</v>
      </c>
      <c r="U1006" t="s">
        <v>182</v>
      </c>
      <c r="V1006" t="s">
        <v>0</v>
      </c>
      <c r="W1006" t="s">
        <v>182</v>
      </c>
      <c r="X1006">
        <v>1</v>
      </c>
      <c r="Y1006" t="s">
        <v>182</v>
      </c>
      <c r="Z1006" t="s">
        <v>182</v>
      </c>
      <c r="AA1006" t="s">
        <v>182</v>
      </c>
      <c r="AB1006" t="s">
        <v>182</v>
      </c>
      <c r="AC1006">
        <v>56</v>
      </c>
      <c r="AD1006">
        <v>2</v>
      </c>
      <c r="AE1006">
        <v>1</v>
      </c>
      <c r="AF1006">
        <v>2</v>
      </c>
      <c r="AG1006" t="s">
        <v>182</v>
      </c>
      <c r="AH1006" t="s">
        <v>182</v>
      </c>
      <c r="AI1006" t="s">
        <v>182</v>
      </c>
      <c r="AJ1006">
        <v>1</v>
      </c>
      <c r="AK1006" t="s">
        <v>182</v>
      </c>
      <c r="AL1006" t="s">
        <v>182</v>
      </c>
      <c r="AM1006" t="s">
        <v>182</v>
      </c>
      <c r="AN1006" t="s">
        <v>182</v>
      </c>
      <c r="AO1006" t="b">
        <v>1</v>
      </c>
      <c r="AQ1006" s="10">
        <f t="shared" si="30"/>
        <v>183831132.85949999</v>
      </c>
      <c r="AR1006" s="10">
        <f t="shared" si="31"/>
        <v>126931020.30775</v>
      </c>
    </row>
    <row r="1007" spans="1:44" x14ac:dyDescent="0.3">
      <c r="A1007">
        <v>1006</v>
      </c>
      <c r="B1007">
        <v>141</v>
      </c>
      <c r="C1007">
        <v>1</v>
      </c>
      <c r="D1007">
        <v>14.5</v>
      </c>
      <c r="E1007">
        <v>0.5</v>
      </c>
      <c r="F1007">
        <v>8753863.4694999997</v>
      </c>
      <c r="G1007">
        <v>2019207</v>
      </c>
      <c r="H1007">
        <v>24008</v>
      </c>
      <c r="I1007">
        <v>1019</v>
      </c>
      <c r="J1007" t="s">
        <v>180</v>
      </c>
      <c r="K1007" t="s">
        <v>181</v>
      </c>
      <c r="L1007" t="s">
        <v>180</v>
      </c>
      <c r="M1007">
        <v>126417</v>
      </c>
      <c r="N1007">
        <v>1</v>
      </c>
      <c r="O1007">
        <v>22</v>
      </c>
      <c r="P1007">
        <v>23</v>
      </c>
      <c r="Q1007">
        <v>14.5</v>
      </c>
      <c r="R1007">
        <v>1</v>
      </c>
      <c r="S1007">
        <v>2</v>
      </c>
      <c r="T1007" t="s">
        <v>182</v>
      </c>
      <c r="U1007" t="s">
        <v>182</v>
      </c>
      <c r="V1007" t="s">
        <v>0</v>
      </c>
      <c r="W1007" t="s">
        <v>182</v>
      </c>
      <c r="X1007">
        <v>1</v>
      </c>
      <c r="Y1007" t="s">
        <v>182</v>
      </c>
      <c r="Z1007" t="s">
        <v>182</v>
      </c>
      <c r="AA1007" t="s">
        <v>182</v>
      </c>
      <c r="AB1007" t="s">
        <v>182</v>
      </c>
      <c r="AC1007" t="s">
        <v>182</v>
      </c>
      <c r="AD1007">
        <v>2</v>
      </c>
      <c r="AE1007">
        <v>1</v>
      </c>
      <c r="AF1007">
        <v>2</v>
      </c>
      <c r="AG1007" t="s">
        <v>182</v>
      </c>
      <c r="AH1007" t="s">
        <v>182</v>
      </c>
      <c r="AI1007" t="s">
        <v>182</v>
      </c>
      <c r="AJ1007">
        <v>1</v>
      </c>
      <c r="AK1007" t="s">
        <v>182</v>
      </c>
      <c r="AL1007" t="s">
        <v>182</v>
      </c>
      <c r="AM1007" t="s">
        <v>182</v>
      </c>
      <c r="AN1007" t="s">
        <v>182</v>
      </c>
      <c r="AO1007" t="b">
        <v>1</v>
      </c>
      <c r="AQ1007" s="10">
        <f t="shared" si="30"/>
        <v>201338859.7985</v>
      </c>
      <c r="AR1007" s="10">
        <f t="shared" si="31"/>
        <v>126931020.30775</v>
      </c>
    </row>
    <row r="1008" spans="1:44" x14ac:dyDescent="0.3">
      <c r="A1008">
        <v>1007</v>
      </c>
      <c r="B1008">
        <v>141</v>
      </c>
      <c r="C1008">
        <v>1</v>
      </c>
      <c r="D1008">
        <v>14.5</v>
      </c>
      <c r="E1008">
        <v>0.5</v>
      </c>
      <c r="F1008">
        <v>8753863.4694999997</v>
      </c>
      <c r="G1008">
        <v>2019207</v>
      </c>
      <c r="H1008">
        <v>24008</v>
      </c>
      <c r="I1008">
        <v>1019</v>
      </c>
      <c r="J1008" t="s">
        <v>180</v>
      </c>
      <c r="K1008" t="s">
        <v>181</v>
      </c>
      <c r="L1008" t="s">
        <v>180</v>
      </c>
      <c r="M1008">
        <v>126417</v>
      </c>
      <c r="N1008">
        <v>1</v>
      </c>
      <c r="O1008">
        <v>31</v>
      </c>
      <c r="P1008">
        <v>25</v>
      </c>
      <c r="Q1008">
        <v>14.5</v>
      </c>
      <c r="R1008">
        <v>1</v>
      </c>
      <c r="S1008">
        <v>2</v>
      </c>
      <c r="T1008" t="s">
        <v>182</v>
      </c>
      <c r="U1008" t="s">
        <v>182</v>
      </c>
      <c r="V1008" t="s">
        <v>0</v>
      </c>
      <c r="W1008" t="s">
        <v>182</v>
      </c>
      <c r="X1008">
        <v>2</v>
      </c>
      <c r="Y1008" t="s">
        <v>182</v>
      </c>
      <c r="Z1008" t="s">
        <v>182</v>
      </c>
      <c r="AA1008" t="s">
        <v>182</v>
      </c>
      <c r="AB1008" t="s">
        <v>182</v>
      </c>
      <c r="AC1008" t="s">
        <v>182</v>
      </c>
      <c r="AD1008">
        <v>2</v>
      </c>
      <c r="AE1008">
        <v>1</v>
      </c>
      <c r="AF1008">
        <v>1</v>
      </c>
      <c r="AG1008" t="s">
        <v>182</v>
      </c>
      <c r="AH1008" t="s">
        <v>182</v>
      </c>
      <c r="AI1008" t="s">
        <v>182</v>
      </c>
      <c r="AJ1008">
        <v>1</v>
      </c>
      <c r="AK1008" t="s">
        <v>182</v>
      </c>
      <c r="AL1008" t="s">
        <v>182</v>
      </c>
      <c r="AM1008" t="s">
        <v>182</v>
      </c>
      <c r="AN1008" t="s">
        <v>182</v>
      </c>
      <c r="AO1008" t="b">
        <v>1</v>
      </c>
      <c r="AQ1008" s="10">
        <f t="shared" si="30"/>
        <v>218846586.73749998</v>
      </c>
      <c r="AR1008" s="10">
        <f t="shared" si="31"/>
        <v>126931020.30775</v>
      </c>
    </row>
    <row r="1009" spans="1:44" x14ac:dyDescent="0.3">
      <c r="A1009">
        <v>1008</v>
      </c>
      <c r="B1009">
        <v>141</v>
      </c>
      <c r="C1009">
        <v>1</v>
      </c>
      <c r="D1009">
        <v>14.5</v>
      </c>
      <c r="E1009">
        <v>0.5</v>
      </c>
      <c r="F1009">
        <v>8753863.4694999997</v>
      </c>
      <c r="G1009">
        <v>2019207</v>
      </c>
      <c r="H1009">
        <v>24008</v>
      </c>
      <c r="I1009">
        <v>1019</v>
      </c>
      <c r="J1009" t="s">
        <v>180</v>
      </c>
      <c r="K1009" t="s">
        <v>181</v>
      </c>
      <c r="L1009" t="s">
        <v>180</v>
      </c>
      <c r="M1009">
        <v>126417</v>
      </c>
      <c r="N1009">
        <v>1</v>
      </c>
      <c r="O1009">
        <v>33</v>
      </c>
      <c r="P1009">
        <v>22</v>
      </c>
      <c r="Q1009">
        <v>14.5</v>
      </c>
      <c r="R1009">
        <v>1</v>
      </c>
      <c r="S1009">
        <v>1</v>
      </c>
      <c r="T1009" t="s">
        <v>182</v>
      </c>
      <c r="U1009" t="s">
        <v>182</v>
      </c>
      <c r="V1009" t="s">
        <v>0</v>
      </c>
      <c r="W1009" t="s">
        <v>182</v>
      </c>
      <c r="X1009">
        <v>2</v>
      </c>
      <c r="Y1009" t="s">
        <v>182</v>
      </c>
      <c r="Z1009" t="s">
        <v>182</v>
      </c>
      <c r="AA1009" t="s">
        <v>182</v>
      </c>
      <c r="AB1009" t="s">
        <v>182</v>
      </c>
      <c r="AC1009">
        <v>56</v>
      </c>
      <c r="AD1009">
        <v>2</v>
      </c>
      <c r="AE1009">
        <v>1</v>
      </c>
      <c r="AF1009">
        <v>2</v>
      </c>
      <c r="AG1009" t="s">
        <v>182</v>
      </c>
      <c r="AH1009" t="s">
        <v>182</v>
      </c>
      <c r="AI1009" t="s">
        <v>182</v>
      </c>
      <c r="AJ1009">
        <v>1</v>
      </c>
      <c r="AK1009" t="s">
        <v>182</v>
      </c>
      <c r="AL1009" t="s">
        <v>182</v>
      </c>
      <c r="AM1009" t="s">
        <v>182</v>
      </c>
      <c r="AN1009" t="s">
        <v>182</v>
      </c>
      <c r="AO1009" t="b">
        <v>1</v>
      </c>
      <c r="AQ1009" s="10">
        <f t="shared" si="30"/>
        <v>192584996.329</v>
      </c>
      <c r="AR1009" s="10">
        <f t="shared" si="31"/>
        <v>126931020.30775</v>
      </c>
    </row>
    <row r="1010" spans="1:44" x14ac:dyDescent="0.3">
      <c r="A1010">
        <v>1009</v>
      </c>
      <c r="B1010">
        <v>141</v>
      </c>
      <c r="C1010">
        <v>1</v>
      </c>
      <c r="D1010">
        <v>14.5</v>
      </c>
      <c r="E1010">
        <v>0.5</v>
      </c>
      <c r="F1010">
        <v>8753863.4694999997</v>
      </c>
      <c r="G1010">
        <v>2019207</v>
      </c>
      <c r="H1010">
        <v>24008</v>
      </c>
      <c r="I1010">
        <v>1019</v>
      </c>
      <c r="J1010" t="s">
        <v>180</v>
      </c>
      <c r="K1010" t="s">
        <v>181</v>
      </c>
      <c r="L1010" t="s">
        <v>180</v>
      </c>
      <c r="M1010">
        <v>126417</v>
      </c>
      <c r="N1010">
        <v>1</v>
      </c>
      <c r="O1010">
        <v>35</v>
      </c>
      <c r="P1010">
        <v>24</v>
      </c>
      <c r="Q1010">
        <v>14.5</v>
      </c>
      <c r="R1010">
        <v>1</v>
      </c>
      <c r="S1010">
        <v>1</v>
      </c>
      <c r="T1010" t="s">
        <v>182</v>
      </c>
      <c r="U1010" t="s">
        <v>182</v>
      </c>
      <c r="V1010" t="s">
        <v>0</v>
      </c>
      <c r="W1010" t="s">
        <v>182</v>
      </c>
      <c r="X1010">
        <v>1</v>
      </c>
      <c r="Y1010" t="s">
        <v>182</v>
      </c>
      <c r="Z1010" t="s">
        <v>182</v>
      </c>
      <c r="AA1010" t="s">
        <v>182</v>
      </c>
      <c r="AB1010" t="s">
        <v>182</v>
      </c>
      <c r="AC1010">
        <v>56</v>
      </c>
      <c r="AD1010">
        <v>2</v>
      </c>
      <c r="AE1010">
        <v>1</v>
      </c>
      <c r="AF1010">
        <v>2</v>
      </c>
      <c r="AG1010" t="s">
        <v>182</v>
      </c>
      <c r="AH1010" t="s">
        <v>182</v>
      </c>
      <c r="AI1010" t="s">
        <v>182</v>
      </c>
      <c r="AJ1010">
        <v>1</v>
      </c>
      <c r="AK1010" t="s">
        <v>182</v>
      </c>
      <c r="AL1010" t="s">
        <v>182</v>
      </c>
      <c r="AM1010" t="s">
        <v>182</v>
      </c>
      <c r="AN1010" t="s">
        <v>182</v>
      </c>
      <c r="AO1010" t="b">
        <v>1</v>
      </c>
      <c r="AQ1010" s="10">
        <f t="shared" si="30"/>
        <v>210092723.26800001</v>
      </c>
      <c r="AR1010" s="10">
        <f t="shared" si="31"/>
        <v>126931020.30775</v>
      </c>
    </row>
    <row r="1011" spans="1:44" x14ac:dyDescent="0.3">
      <c r="A1011">
        <v>1010</v>
      </c>
      <c r="B1011">
        <v>141</v>
      </c>
      <c r="C1011">
        <v>1</v>
      </c>
      <c r="D1011">
        <v>14.5</v>
      </c>
      <c r="E1011">
        <v>0.5</v>
      </c>
      <c r="F1011">
        <v>8753863.4694999997</v>
      </c>
      <c r="G1011">
        <v>2019207</v>
      </c>
      <c r="H1011">
        <v>24008</v>
      </c>
      <c r="I1011">
        <v>1019</v>
      </c>
      <c r="J1011" t="s">
        <v>180</v>
      </c>
      <c r="K1011" t="s">
        <v>181</v>
      </c>
      <c r="L1011" t="s">
        <v>180</v>
      </c>
      <c r="M1011">
        <v>126417</v>
      </c>
      <c r="N1011">
        <v>1</v>
      </c>
      <c r="O1011">
        <v>40</v>
      </c>
      <c r="P1011">
        <v>23</v>
      </c>
      <c r="Q1011">
        <v>14.5</v>
      </c>
      <c r="R1011">
        <v>1</v>
      </c>
      <c r="S1011">
        <v>1</v>
      </c>
      <c r="T1011" t="s">
        <v>182</v>
      </c>
      <c r="U1011" t="s">
        <v>182</v>
      </c>
      <c r="V1011" t="s">
        <v>0</v>
      </c>
      <c r="W1011" t="s">
        <v>182</v>
      </c>
      <c r="X1011">
        <v>1</v>
      </c>
      <c r="Y1011" t="s">
        <v>182</v>
      </c>
      <c r="Z1011" t="s">
        <v>182</v>
      </c>
      <c r="AA1011" t="s">
        <v>182</v>
      </c>
      <c r="AB1011" t="s">
        <v>182</v>
      </c>
      <c r="AC1011">
        <v>57</v>
      </c>
      <c r="AD1011">
        <v>2</v>
      </c>
      <c r="AE1011">
        <v>1</v>
      </c>
      <c r="AF1011">
        <v>2</v>
      </c>
      <c r="AG1011" t="s">
        <v>182</v>
      </c>
      <c r="AH1011" t="s">
        <v>182</v>
      </c>
      <c r="AI1011" t="s">
        <v>182</v>
      </c>
      <c r="AJ1011">
        <v>1</v>
      </c>
      <c r="AK1011" t="s">
        <v>182</v>
      </c>
      <c r="AL1011" t="s">
        <v>182</v>
      </c>
      <c r="AM1011" t="s">
        <v>182</v>
      </c>
      <c r="AN1011" t="s">
        <v>182</v>
      </c>
      <c r="AO1011" t="b">
        <v>1</v>
      </c>
      <c r="AQ1011" s="10">
        <f t="shared" si="30"/>
        <v>201338859.7985</v>
      </c>
      <c r="AR1011" s="10">
        <f t="shared" si="31"/>
        <v>126931020.30775</v>
      </c>
    </row>
    <row r="1012" spans="1:44" x14ac:dyDescent="0.3">
      <c r="A1012">
        <v>1011</v>
      </c>
      <c r="B1012">
        <v>141</v>
      </c>
      <c r="C1012">
        <v>1</v>
      </c>
      <c r="D1012">
        <v>14.5</v>
      </c>
      <c r="E1012">
        <v>0.5</v>
      </c>
      <c r="F1012">
        <v>8753863.4694999997</v>
      </c>
      <c r="G1012">
        <v>2019207</v>
      </c>
      <c r="H1012">
        <v>24008</v>
      </c>
      <c r="I1012">
        <v>1019</v>
      </c>
      <c r="J1012" t="s">
        <v>180</v>
      </c>
      <c r="K1012" t="s">
        <v>181</v>
      </c>
      <c r="L1012" t="s">
        <v>180</v>
      </c>
      <c r="M1012">
        <v>126417</v>
      </c>
      <c r="N1012">
        <v>1</v>
      </c>
      <c r="O1012">
        <v>41</v>
      </c>
      <c r="P1012">
        <v>24</v>
      </c>
      <c r="Q1012">
        <v>14.5</v>
      </c>
      <c r="R1012">
        <v>1</v>
      </c>
      <c r="S1012">
        <v>2</v>
      </c>
      <c r="T1012" t="s">
        <v>182</v>
      </c>
      <c r="U1012" t="s">
        <v>182</v>
      </c>
      <c r="V1012" t="s">
        <v>0</v>
      </c>
      <c r="W1012" t="s">
        <v>182</v>
      </c>
      <c r="X1012">
        <v>1</v>
      </c>
      <c r="Y1012" t="s">
        <v>182</v>
      </c>
      <c r="Z1012" t="s">
        <v>182</v>
      </c>
      <c r="AA1012" t="s">
        <v>182</v>
      </c>
      <c r="AB1012" t="s">
        <v>182</v>
      </c>
      <c r="AC1012">
        <v>57</v>
      </c>
      <c r="AD1012">
        <v>2</v>
      </c>
      <c r="AE1012">
        <v>1</v>
      </c>
      <c r="AF1012">
        <v>2</v>
      </c>
      <c r="AG1012" t="s">
        <v>182</v>
      </c>
      <c r="AH1012" t="s">
        <v>182</v>
      </c>
      <c r="AI1012" t="s">
        <v>182</v>
      </c>
      <c r="AJ1012">
        <v>1</v>
      </c>
      <c r="AK1012" t="s">
        <v>182</v>
      </c>
      <c r="AL1012" t="s">
        <v>182</v>
      </c>
      <c r="AM1012" t="s">
        <v>182</v>
      </c>
      <c r="AN1012" t="s">
        <v>182</v>
      </c>
      <c r="AO1012" t="b">
        <v>1</v>
      </c>
      <c r="AQ1012" s="10">
        <f t="shared" si="30"/>
        <v>210092723.26800001</v>
      </c>
      <c r="AR1012" s="10">
        <f t="shared" si="31"/>
        <v>126931020.30775</v>
      </c>
    </row>
    <row r="1013" spans="1:44" x14ac:dyDescent="0.3">
      <c r="A1013">
        <v>1012</v>
      </c>
      <c r="B1013">
        <v>141</v>
      </c>
      <c r="C1013">
        <v>1</v>
      </c>
      <c r="D1013">
        <v>14.5</v>
      </c>
      <c r="E1013">
        <v>0.5</v>
      </c>
      <c r="F1013">
        <v>8753863.4694999997</v>
      </c>
      <c r="G1013">
        <v>2019207</v>
      </c>
      <c r="H1013">
        <v>24008</v>
      </c>
      <c r="I1013">
        <v>1019</v>
      </c>
      <c r="J1013" t="s">
        <v>180</v>
      </c>
      <c r="K1013" t="s">
        <v>181</v>
      </c>
      <c r="L1013" t="s">
        <v>180</v>
      </c>
      <c r="M1013">
        <v>126417</v>
      </c>
      <c r="N1013">
        <v>1</v>
      </c>
      <c r="O1013">
        <v>42</v>
      </c>
      <c r="P1013">
        <v>24</v>
      </c>
      <c r="Q1013">
        <v>14.5</v>
      </c>
      <c r="R1013">
        <v>1</v>
      </c>
      <c r="S1013">
        <v>2</v>
      </c>
      <c r="T1013" t="s">
        <v>182</v>
      </c>
      <c r="U1013" t="s">
        <v>182</v>
      </c>
      <c r="V1013" t="s">
        <v>0</v>
      </c>
      <c r="W1013" t="s">
        <v>182</v>
      </c>
      <c r="X1013">
        <v>1</v>
      </c>
      <c r="Y1013" t="s">
        <v>182</v>
      </c>
      <c r="Z1013" t="s">
        <v>182</v>
      </c>
      <c r="AA1013" t="s">
        <v>182</v>
      </c>
      <c r="AB1013" t="s">
        <v>182</v>
      </c>
      <c r="AC1013">
        <v>57</v>
      </c>
      <c r="AD1013">
        <v>2</v>
      </c>
      <c r="AE1013">
        <v>1</v>
      </c>
      <c r="AF1013">
        <v>2</v>
      </c>
      <c r="AG1013" t="s">
        <v>182</v>
      </c>
      <c r="AH1013" t="s">
        <v>182</v>
      </c>
      <c r="AI1013" t="s">
        <v>182</v>
      </c>
      <c r="AJ1013">
        <v>1</v>
      </c>
      <c r="AK1013" t="s">
        <v>182</v>
      </c>
      <c r="AL1013" t="s">
        <v>182</v>
      </c>
      <c r="AM1013" t="s">
        <v>182</v>
      </c>
      <c r="AN1013" t="s">
        <v>182</v>
      </c>
      <c r="AO1013" t="b">
        <v>1</v>
      </c>
      <c r="AQ1013" s="10">
        <f t="shared" si="30"/>
        <v>210092723.26800001</v>
      </c>
      <c r="AR1013" s="10">
        <f t="shared" si="31"/>
        <v>126931020.30775</v>
      </c>
    </row>
    <row r="1014" spans="1:44" x14ac:dyDescent="0.3">
      <c r="A1014">
        <v>1013</v>
      </c>
      <c r="B1014">
        <v>141</v>
      </c>
      <c r="C1014">
        <v>1</v>
      </c>
      <c r="D1014">
        <v>14.5</v>
      </c>
      <c r="E1014">
        <v>0.5</v>
      </c>
      <c r="F1014">
        <v>8753863.4694999997</v>
      </c>
      <c r="G1014">
        <v>2019207</v>
      </c>
      <c r="H1014">
        <v>24008</v>
      </c>
      <c r="I1014">
        <v>1019</v>
      </c>
      <c r="J1014" t="s">
        <v>180</v>
      </c>
      <c r="K1014" t="s">
        <v>181</v>
      </c>
      <c r="L1014" t="s">
        <v>180</v>
      </c>
      <c r="M1014">
        <v>126417</v>
      </c>
      <c r="N1014">
        <v>1</v>
      </c>
      <c r="O1014">
        <v>43</v>
      </c>
      <c r="P1014">
        <v>22</v>
      </c>
      <c r="Q1014">
        <v>14.5</v>
      </c>
      <c r="R1014">
        <v>1</v>
      </c>
      <c r="S1014">
        <v>2</v>
      </c>
      <c r="T1014" t="s">
        <v>182</v>
      </c>
      <c r="U1014" t="s">
        <v>182</v>
      </c>
      <c r="V1014" t="s">
        <v>0</v>
      </c>
      <c r="W1014" t="s">
        <v>182</v>
      </c>
      <c r="X1014">
        <v>1</v>
      </c>
      <c r="Y1014" t="s">
        <v>182</v>
      </c>
      <c r="Z1014" t="s">
        <v>182</v>
      </c>
      <c r="AA1014" t="s">
        <v>182</v>
      </c>
      <c r="AB1014" t="s">
        <v>182</v>
      </c>
      <c r="AC1014">
        <v>55</v>
      </c>
      <c r="AD1014">
        <v>2</v>
      </c>
      <c r="AE1014">
        <v>1</v>
      </c>
      <c r="AF1014">
        <v>1</v>
      </c>
      <c r="AG1014" t="s">
        <v>182</v>
      </c>
      <c r="AH1014" t="s">
        <v>182</v>
      </c>
      <c r="AI1014" t="s">
        <v>182</v>
      </c>
      <c r="AJ1014">
        <v>1</v>
      </c>
      <c r="AK1014" t="s">
        <v>182</v>
      </c>
      <c r="AL1014" t="s">
        <v>182</v>
      </c>
      <c r="AM1014" t="s">
        <v>182</v>
      </c>
      <c r="AN1014" t="s">
        <v>182</v>
      </c>
      <c r="AO1014" t="b">
        <v>1</v>
      </c>
      <c r="AQ1014" s="10">
        <f t="shared" si="30"/>
        <v>192584996.329</v>
      </c>
      <c r="AR1014" s="10">
        <f t="shared" si="31"/>
        <v>126931020.30775</v>
      </c>
    </row>
    <row r="1015" spans="1:44" x14ac:dyDescent="0.3">
      <c r="A1015">
        <v>1014</v>
      </c>
      <c r="B1015">
        <v>141</v>
      </c>
      <c r="C1015">
        <v>1</v>
      </c>
      <c r="D1015">
        <v>14.5</v>
      </c>
      <c r="E1015">
        <v>0.5</v>
      </c>
      <c r="F1015">
        <v>8753863.4694999997</v>
      </c>
      <c r="G1015">
        <v>2019207</v>
      </c>
      <c r="H1015">
        <v>24008</v>
      </c>
      <c r="I1015">
        <v>1019</v>
      </c>
      <c r="J1015" t="s">
        <v>180</v>
      </c>
      <c r="K1015" t="s">
        <v>181</v>
      </c>
      <c r="L1015" t="s">
        <v>180</v>
      </c>
      <c r="M1015">
        <v>126417</v>
      </c>
      <c r="N1015">
        <v>1</v>
      </c>
      <c r="O1015">
        <v>46</v>
      </c>
      <c r="P1015">
        <v>24</v>
      </c>
      <c r="Q1015">
        <v>14.5</v>
      </c>
      <c r="R1015">
        <v>1</v>
      </c>
      <c r="S1015">
        <v>1</v>
      </c>
      <c r="T1015" t="s">
        <v>182</v>
      </c>
      <c r="U1015" t="s">
        <v>182</v>
      </c>
      <c r="V1015" t="s">
        <v>0</v>
      </c>
      <c r="W1015" t="s">
        <v>182</v>
      </c>
      <c r="X1015">
        <v>1</v>
      </c>
      <c r="Y1015" t="s">
        <v>182</v>
      </c>
      <c r="Z1015" t="s">
        <v>182</v>
      </c>
      <c r="AA1015" t="s">
        <v>182</v>
      </c>
      <c r="AB1015" t="s">
        <v>182</v>
      </c>
      <c r="AC1015">
        <v>57</v>
      </c>
      <c r="AD1015">
        <v>2</v>
      </c>
      <c r="AE1015">
        <v>1</v>
      </c>
      <c r="AF1015">
        <v>2</v>
      </c>
      <c r="AG1015" t="s">
        <v>182</v>
      </c>
      <c r="AH1015" t="s">
        <v>182</v>
      </c>
      <c r="AI1015" t="s">
        <v>182</v>
      </c>
      <c r="AJ1015">
        <v>1</v>
      </c>
      <c r="AK1015" t="s">
        <v>182</v>
      </c>
      <c r="AL1015" t="s">
        <v>182</v>
      </c>
      <c r="AM1015" t="s">
        <v>182</v>
      </c>
      <c r="AN1015" t="s">
        <v>182</v>
      </c>
      <c r="AO1015" t="b">
        <v>1</v>
      </c>
      <c r="AQ1015" s="10">
        <f t="shared" si="30"/>
        <v>210092723.26800001</v>
      </c>
      <c r="AR1015" s="10">
        <f t="shared" si="31"/>
        <v>126931020.30775</v>
      </c>
    </row>
    <row r="1016" spans="1:44" x14ac:dyDescent="0.3">
      <c r="A1016">
        <v>1015</v>
      </c>
      <c r="B1016">
        <v>141</v>
      </c>
      <c r="C1016">
        <v>1</v>
      </c>
      <c r="D1016">
        <v>14.5</v>
      </c>
      <c r="E1016">
        <v>0.5</v>
      </c>
      <c r="F1016">
        <v>8753863.4694999997</v>
      </c>
      <c r="G1016">
        <v>2019207</v>
      </c>
      <c r="H1016">
        <v>24008</v>
      </c>
      <c r="I1016">
        <v>1019</v>
      </c>
      <c r="J1016" t="s">
        <v>180</v>
      </c>
      <c r="K1016" t="s">
        <v>181</v>
      </c>
      <c r="L1016" t="s">
        <v>180</v>
      </c>
      <c r="M1016">
        <v>126417</v>
      </c>
      <c r="N1016">
        <v>1</v>
      </c>
      <c r="O1016">
        <v>51</v>
      </c>
      <c r="P1016">
        <v>20</v>
      </c>
      <c r="Q1016">
        <v>14.5</v>
      </c>
      <c r="R1016">
        <v>1</v>
      </c>
      <c r="S1016">
        <v>1</v>
      </c>
      <c r="T1016" t="s">
        <v>182</v>
      </c>
      <c r="U1016" t="s">
        <v>182</v>
      </c>
      <c r="V1016" t="s">
        <v>0</v>
      </c>
      <c r="W1016" t="s">
        <v>182</v>
      </c>
      <c r="X1016">
        <v>1</v>
      </c>
      <c r="Y1016" t="s">
        <v>182</v>
      </c>
      <c r="Z1016" t="s">
        <v>182</v>
      </c>
      <c r="AA1016" t="s">
        <v>182</v>
      </c>
      <c r="AB1016" t="s">
        <v>182</v>
      </c>
      <c r="AC1016">
        <v>57</v>
      </c>
      <c r="AD1016">
        <v>2</v>
      </c>
      <c r="AE1016">
        <v>1</v>
      </c>
      <c r="AF1016">
        <v>2</v>
      </c>
      <c r="AG1016" t="s">
        <v>182</v>
      </c>
      <c r="AH1016" t="s">
        <v>182</v>
      </c>
      <c r="AI1016" t="s">
        <v>182</v>
      </c>
      <c r="AJ1016">
        <v>1</v>
      </c>
      <c r="AK1016" t="s">
        <v>182</v>
      </c>
      <c r="AL1016" t="s">
        <v>182</v>
      </c>
      <c r="AM1016" t="s">
        <v>182</v>
      </c>
      <c r="AN1016" t="s">
        <v>182</v>
      </c>
      <c r="AO1016" t="b">
        <v>1</v>
      </c>
      <c r="AQ1016" s="10">
        <f t="shared" si="30"/>
        <v>175077269.38999999</v>
      </c>
      <c r="AR1016" s="10">
        <f t="shared" si="31"/>
        <v>126931020.30775</v>
      </c>
    </row>
    <row r="1017" spans="1:44" x14ac:dyDescent="0.3">
      <c r="A1017">
        <v>1016</v>
      </c>
      <c r="B1017">
        <v>141</v>
      </c>
      <c r="C1017">
        <v>1</v>
      </c>
      <c r="D1017">
        <v>14.5</v>
      </c>
      <c r="E1017">
        <v>0.5</v>
      </c>
      <c r="F1017">
        <v>8753863.4694999997</v>
      </c>
      <c r="G1017">
        <v>2019207</v>
      </c>
      <c r="H1017">
        <v>24008</v>
      </c>
      <c r="I1017">
        <v>1019</v>
      </c>
      <c r="J1017" t="s">
        <v>180</v>
      </c>
      <c r="K1017" t="s">
        <v>181</v>
      </c>
      <c r="L1017" t="s">
        <v>180</v>
      </c>
      <c r="M1017">
        <v>126417</v>
      </c>
      <c r="N1017">
        <v>1</v>
      </c>
      <c r="O1017">
        <v>56</v>
      </c>
      <c r="P1017">
        <v>22</v>
      </c>
      <c r="Q1017">
        <v>14.5</v>
      </c>
      <c r="R1017">
        <v>1</v>
      </c>
      <c r="S1017">
        <v>1</v>
      </c>
      <c r="T1017" t="s">
        <v>182</v>
      </c>
      <c r="U1017" t="s">
        <v>182</v>
      </c>
      <c r="V1017" t="s">
        <v>0</v>
      </c>
      <c r="W1017" t="s">
        <v>182</v>
      </c>
      <c r="X1017">
        <v>2</v>
      </c>
      <c r="Y1017" t="s">
        <v>182</v>
      </c>
      <c r="Z1017" t="s">
        <v>182</v>
      </c>
      <c r="AA1017" t="s">
        <v>182</v>
      </c>
      <c r="AB1017" t="s">
        <v>182</v>
      </c>
      <c r="AC1017">
        <v>56</v>
      </c>
      <c r="AD1017">
        <v>2</v>
      </c>
      <c r="AE1017">
        <v>1</v>
      </c>
      <c r="AF1017">
        <v>2</v>
      </c>
      <c r="AG1017" t="s">
        <v>182</v>
      </c>
      <c r="AH1017" t="s">
        <v>182</v>
      </c>
      <c r="AI1017" t="s">
        <v>182</v>
      </c>
      <c r="AJ1017">
        <v>1</v>
      </c>
      <c r="AK1017" t="s">
        <v>182</v>
      </c>
      <c r="AL1017" t="s">
        <v>182</v>
      </c>
      <c r="AM1017" t="s">
        <v>182</v>
      </c>
      <c r="AN1017" t="s">
        <v>182</v>
      </c>
      <c r="AO1017" t="b">
        <v>1</v>
      </c>
      <c r="AQ1017" s="10">
        <f t="shared" si="30"/>
        <v>192584996.329</v>
      </c>
      <c r="AR1017" s="10">
        <f t="shared" si="31"/>
        <v>126931020.30775</v>
      </c>
    </row>
    <row r="1018" spans="1:44" x14ac:dyDescent="0.3">
      <c r="A1018">
        <v>1017</v>
      </c>
      <c r="B1018">
        <v>141</v>
      </c>
      <c r="C1018">
        <v>1</v>
      </c>
      <c r="D1018">
        <v>14.5</v>
      </c>
      <c r="E1018">
        <v>0.5</v>
      </c>
      <c r="F1018">
        <v>8753863.4694999997</v>
      </c>
      <c r="G1018">
        <v>2019207</v>
      </c>
      <c r="H1018">
        <v>24008</v>
      </c>
      <c r="I1018">
        <v>1019</v>
      </c>
      <c r="J1018" t="s">
        <v>180</v>
      </c>
      <c r="K1018" t="s">
        <v>181</v>
      </c>
      <c r="L1018" t="s">
        <v>180</v>
      </c>
      <c r="M1018">
        <v>126417</v>
      </c>
      <c r="N1018">
        <v>1</v>
      </c>
      <c r="O1018">
        <v>60</v>
      </c>
      <c r="P1018">
        <v>23</v>
      </c>
      <c r="Q1018">
        <v>14.5</v>
      </c>
      <c r="R1018">
        <v>1</v>
      </c>
      <c r="S1018">
        <v>1</v>
      </c>
      <c r="T1018" t="s">
        <v>182</v>
      </c>
      <c r="U1018" t="s">
        <v>182</v>
      </c>
      <c r="V1018" t="s">
        <v>0</v>
      </c>
      <c r="W1018" t="s">
        <v>182</v>
      </c>
      <c r="X1018">
        <v>1</v>
      </c>
      <c r="Y1018" t="s">
        <v>182</v>
      </c>
      <c r="Z1018" t="s">
        <v>182</v>
      </c>
      <c r="AA1018" t="s">
        <v>182</v>
      </c>
      <c r="AB1018" t="s">
        <v>182</v>
      </c>
      <c r="AC1018">
        <v>57</v>
      </c>
      <c r="AD1018">
        <v>2</v>
      </c>
      <c r="AE1018">
        <v>1</v>
      </c>
      <c r="AF1018">
        <v>2</v>
      </c>
      <c r="AG1018" t="s">
        <v>182</v>
      </c>
      <c r="AH1018" t="s">
        <v>182</v>
      </c>
      <c r="AI1018" t="s">
        <v>182</v>
      </c>
      <c r="AJ1018">
        <v>1</v>
      </c>
      <c r="AK1018" t="s">
        <v>182</v>
      </c>
      <c r="AL1018" t="s">
        <v>182</v>
      </c>
      <c r="AM1018" t="s">
        <v>182</v>
      </c>
      <c r="AN1018" t="s">
        <v>182</v>
      </c>
      <c r="AO1018" t="b">
        <v>1</v>
      </c>
      <c r="AQ1018" s="10">
        <f t="shared" si="30"/>
        <v>201338859.7985</v>
      </c>
      <c r="AR1018" s="10">
        <f t="shared" si="31"/>
        <v>126931020.30775</v>
      </c>
    </row>
    <row r="1019" spans="1:44" x14ac:dyDescent="0.3">
      <c r="A1019">
        <v>1018</v>
      </c>
      <c r="B1019">
        <v>141</v>
      </c>
      <c r="C1019">
        <v>1</v>
      </c>
      <c r="D1019">
        <v>14.5</v>
      </c>
      <c r="E1019">
        <v>0.5</v>
      </c>
      <c r="F1019">
        <v>8753863.4694999997</v>
      </c>
      <c r="G1019">
        <v>2019207</v>
      </c>
      <c r="H1019">
        <v>24008</v>
      </c>
      <c r="I1019">
        <v>1019</v>
      </c>
      <c r="J1019" t="s">
        <v>180</v>
      </c>
      <c r="K1019" t="s">
        <v>181</v>
      </c>
      <c r="L1019" t="s">
        <v>180</v>
      </c>
      <c r="M1019">
        <v>126417</v>
      </c>
      <c r="N1019">
        <v>1</v>
      </c>
      <c r="O1019">
        <v>64</v>
      </c>
      <c r="P1019">
        <v>20</v>
      </c>
      <c r="Q1019">
        <v>14.5</v>
      </c>
      <c r="R1019">
        <v>1</v>
      </c>
      <c r="S1019">
        <v>2</v>
      </c>
      <c r="T1019" t="s">
        <v>182</v>
      </c>
      <c r="U1019" t="s">
        <v>182</v>
      </c>
      <c r="V1019" t="s">
        <v>0</v>
      </c>
      <c r="W1019" t="s">
        <v>182</v>
      </c>
      <c r="X1019">
        <v>2</v>
      </c>
      <c r="Y1019" t="s">
        <v>182</v>
      </c>
      <c r="Z1019" t="s">
        <v>182</v>
      </c>
      <c r="AA1019" t="s">
        <v>182</v>
      </c>
      <c r="AB1019" t="s">
        <v>182</v>
      </c>
      <c r="AC1019" t="s">
        <v>182</v>
      </c>
      <c r="AD1019">
        <v>2</v>
      </c>
      <c r="AE1019">
        <v>1</v>
      </c>
      <c r="AF1019">
        <v>1</v>
      </c>
      <c r="AG1019" t="s">
        <v>182</v>
      </c>
      <c r="AH1019" t="s">
        <v>182</v>
      </c>
      <c r="AI1019" t="s">
        <v>182</v>
      </c>
      <c r="AJ1019">
        <v>1</v>
      </c>
      <c r="AK1019" t="s">
        <v>182</v>
      </c>
      <c r="AL1019" t="s">
        <v>182</v>
      </c>
      <c r="AM1019" t="s">
        <v>182</v>
      </c>
      <c r="AN1019" t="s">
        <v>182</v>
      </c>
      <c r="AO1019" t="b">
        <v>1</v>
      </c>
      <c r="AQ1019" s="10">
        <f t="shared" si="30"/>
        <v>175077269.38999999</v>
      </c>
      <c r="AR1019" s="10">
        <f t="shared" si="31"/>
        <v>126931020.30775</v>
      </c>
    </row>
    <row r="1020" spans="1:44" x14ac:dyDescent="0.3">
      <c r="A1020">
        <v>1019</v>
      </c>
      <c r="B1020">
        <v>141</v>
      </c>
      <c r="C1020">
        <v>1</v>
      </c>
      <c r="D1020">
        <v>14.5</v>
      </c>
      <c r="E1020">
        <v>0.5</v>
      </c>
      <c r="F1020">
        <v>8753863.4694999997</v>
      </c>
      <c r="G1020">
        <v>2019207</v>
      </c>
      <c r="H1020">
        <v>24008</v>
      </c>
      <c r="I1020">
        <v>1019</v>
      </c>
      <c r="J1020" t="s">
        <v>180</v>
      </c>
      <c r="K1020" t="s">
        <v>181</v>
      </c>
      <c r="L1020" t="s">
        <v>180</v>
      </c>
      <c r="M1020">
        <v>126417</v>
      </c>
      <c r="N1020">
        <v>1</v>
      </c>
      <c r="O1020">
        <v>67</v>
      </c>
      <c r="P1020">
        <v>21</v>
      </c>
      <c r="Q1020">
        <v>14.5</v>
      </c>
      <c r="R1020">
        <v>1</v>
      </c>
      <c r="S1020">
        <v>2</v>
      </c>
      <c r="T1020" t="s">
        <v>182</v>
      </c>
      <c r="U1020" t="s">
        <v>182</v>
      </c>
      <c r="V1020" t="s">
        <v>0</v>
      </c>
      <c r="W1020" t="s">
        <v>182</v>
      </c>
      <c r="X1020">
        <v>1</v>
      </c>
      <c r="Y1020" t="s">
        <v>182</v>
      </c>
      <c r="Z1020" t="s">
        <v>182</v>
      </c>
      <c r="AA1020" t="s">
        <v>182</v>
      </c>
      <c r="AB1020" t="s">
        <v>182</v>
      </c>
      <c r="AC1020" t="s">
        <v>182</v>
      </c>
      <c r="AD1020">
        <v>2</v>
      </c>
      <c r="AE1020">
        <v>1</v>
      </c>
      <c r="AF1020">
        <v>2</v>
      </c>
      <c r="AG1020" t="s">
        <v>182</v>
      </c>
      <c r="AH1020" t="s">
        <v>182</v>
      </c>
      <c r="AI1020" t="s">
        <v>182</v>
      </c>
      <c r="AJ1020">
        <v>1</v>
      </c>
      <c r="AK1020" t="s">
        <v>182</v>
      </c>
      <c r="AL1020" t="s">
        <v>182</v>
      </c>
      <c r="AM1020" t="s">
        <v>182</v>
      </c>
      <c r="AN1020" t="s">
        <v>182</v>
      </c>
      <c r="AO1020" t="b">
        <v>1</v>
      </c>
      <c r="AQ1020" s="10">
        <f t="shared" si="30"/>
        <v>183831132.85949999</v>
      </c>
      <c r="AR1020" s="10">
        <f t="shared" si="31"/>
        <v>126931020.30775</v>
      </c>
    </row>
    <row r="1021" spans="1:44" x14ac:dyDescent="0.3">
      <c r="A1021">
        <v>1020</v>
      </c>
      <c r="B1021">
        <v>141</v>
      </c>
      <c r="C1021">
        <v>1</v>
      </c>
      <c r="D1021">
        <v>14.5</v>
      </c>
      <c r="E1021">
        <v>0.5</v>
      </c>
      <c r="F1021">
        <v>8753863.4694999997</v>
      </c>
      <c r="G1021">
        <v>2019207</v>
      </c>
      <c r="H1021">
        <v>24008</v>
      </c>
      <c r="I1021">
        <v>1019</v>
      </c>
      <c r="J1021" t="s">
        <v>180</v>
      </c>
      <c r="K1021" t="s">
        <v>181</v>
      </c>
      <c r="L1021" t="s">
        <v>180</v>
      </c>
      <c r="M1021">
        <v>126417</v>
      </c>
      <c r="N1021">
        <v>1</v>
      </c>
      <c r="O1021">
        <v>69</v>
      </c>
      <c r="P1021">
        <v>17</v>
      </c>
      <c r="Q1021">
        <v>14.5</v>
      </c>
      <c r="R1021">
        <v>1</v>
      </c>
      <c r="S1021">
        <v>1</v>
      </c>
      <c r="T1021" t="s">
        <v>182</v>
      </c>
      <c r="U1021" t="s">
        <v>182</v>
      </c>
      <c r="V1021" t="s">
        <v>0</v>
      </c>
      <c r="W1021" t="s">
        <v>182</v>
      </c>
      <c r="X1021">
        <v>1</v>
      </c>
      <c r="Y1021" t="s">
        <v>182</v>
      </c>
      <c r="Z1021" t="s">
        <v>182</v>
      </c>
      <c r="AA1021" t="s">
        <v>182</v>
      </c>
      <c r="AB1021" t="s">
        <v>182</v>
      </c>
      <c r="AC1021">
        <v>57</v>
      </c>
      <c r="AD1021">
        <v>2</v>
      </c>
      <c r="AE1021">
        <v>1</v>
      </c>
      <c r="AF1021">
        <v>2</v>
      </c>
      <c r="AG1021" t="s">
        <v>182</v>
      </c>
      <c r="AH1021" t="s">
        <v>182</v>
      </c>
      <c r="AI1021" t="s">
        <v>182</v>
      </c>
      <c r="AJ1021">
        <v>1</v>
      </c>
      <c r="AK1021" t="s">
        <v>182</v>
      </c>
      <c r="AL1021" t="s">
        <v>182</v>
      </c>
      <c r="AM1021" t="s">
        <v>182</v>
      </c>
      <c r="AN1021" t="s">
        <v>182</v>
      </c>
      <c r="AO1021" t="b">
        <v>1</v>
      </c>
      <c r="AQ1021" s="10">
        <f t="shared" si="30"/>
        <v>148815678.9815</v>
      </c>
      <c r="AR1021" s="10">
        <f t="shared" si="31"/>
        <v>126931020.30775</v>
      </c>
    </row>
    <row r="1022" spans="1:44" x14ac:dyDescent="0.3">
      <c r="A1022">
        <v>1021</v>
      </c>
      <c r="B1022">
        <v>141</v>
      </c>
      <c r="C1022">
        <v>1</v>
      </c>
      <c r="D1022">
        <v>14.5</v>
      </c>
      <c r="E1022">
        <v>0.5</v>
      </c>
      <c r="F1022">
        <v>8753863.4694999997</v>
      </c>
      <c r="G1022">
        <v>2019207</v>
      </c>
      <c r="H1022">
        <v>24008</v>
      </c>
      <c r="I1022">
        <v>1019</v>
      </c>
      <c r="J1022" t="s">
        <v>180</v>
      </c>
      <c r="K1022" t="s">
        <v>181</v>
      </c>
      <c r="L1022" t="s">
        <v>180</v>
      </c>
      <c r="M1022">
        <v>126417</v>
      </c>
      <c r="N1022">
        <v>1</v>
      </c>
      <c r="O1022">
        <v>80</v>
      </c>
      <c r="P1022">
        <v>22</v>
      </c>
      <c r="Q1022">
        <v>14.5</v>
      </c>
      <c r="R1022">
        <v>1</v>
      </c>
      <c r="S1022">
        <v>2</v>
      </c>
      <c r="T1022" t="s">
        <v>182</v>
      </c>
      <c r="U1022" t="s">
        <v>182</v>
      </c>
      <c r="V1022" t="s">
        <v>0</v>
      </c>
      <c r="W1022" t="s">
        <v>182</v>
      </c>
      <c r="X1022">
        <v>1</v>
      </c>
      <c r="Y1022" t="s">
        <v>182</v>
      </c>
      <c r="Z1022" t="s">
        <v>182</v>
      </c>
      <c r="AA1022" t="s">
        <v>182</v>
      </c>
      <c r="AB1022" t="s">
        <v>182</v>
      </c>
      <c r="AC1022">
        <v>57</v>
      </c>
      <c r="AD1022">
        <v>2</v>
      </c>
      <c r="AE1022">
        <v>1</v>
      </c>
      <c r="AF1022">
        <v>2</v>
      </c>
      <c r="AG1022" t="s">
        <v>182</v>
      </c>
      <c r="AH1022" t="s">
        <v>182</v>
      </c>
      <c r="AI1022" t="s">
        <v>182</v>
      </c>
      <c r="AJ1022">
        <v>1</v>
      </c>
      <c r="AK1022" t="s">
        <v>182</v>
      </c>
      <c r="AL1022" t="s">
        <v>182</v>
      </c>
      <c r="AM1022" t="s">
        <v>182</v>
      </c>
      <c r="AN1022" t="s">
        <v>182</v>
      </c>
      <c r="AO1022" t="b">
        <v>1</v>
      </c>
      <c r="AQ1022" s="10">
        <f t="shared" si="30"/>
        <v>192584996.329</v>
      </c>
      <c r="AR1022" s="10">
        <f t="shared" si="31"/>
        <v>126931020.30775</v>
      </c>
    </row>
    <row r="1023" spans="1:44" x14ac:dyDescent="0.3">
      <c r="A1023">
        <v>1022</v>
      </c>
      <c r="B1023">
        <v>141</v>
      </c>
      <c r="C1023">
        <v>1</v>
      </c>
      <c r="D1023">
        <v>14.5</v>
      </c>
      <c r="E1023">
        <v>0.5</v>
      </c>
      <c r="F1023">
        <v>8753863.4694999997</v>
      </c>
      <c r="G1023">
        <v>2019207</v>
      </c>
      <c r="H1023">
        <v>24008</v>
      </c>
      <c r="I1023">
        <v>1019</v>
      </c>
      <c r="J1023" t="s">
        <v>180</v>
      </c>
      <c r="K1023" t="s">
        <v>181</v>
      </c>
      <c r="L1023" t="s">
        <v>180</v>
      </c>
      <c r="M1023">
        <v>126417</v>
      </c>
      <c r="N1023">
        <v>1</v>
      </c>
      <c r="O1023">
        <v>82</v>
      </c>
      <c r="P1023">
        <v>21</v>
      </c>
      <c r="Q1023">
        <v>14.5</v>
      </c>
      <c r="R1023">
        <v>1</v>
      </c>
      <c r="S1023">
        <v>1</v>
      </c>
      <c r="T1023" t="s">
        <v>182</v>
      </c>
      <c r="U1023" t="s">
        <v>182</v>
      </c>
      <c r="V1023" t="s">
        <v>0</v>
      </c>
      <c r="W1023" t="s">
        <v>182</v>
      </c>
      <c r="X1023">
        <v>1</v>
      </c>
      <c r="Y1023" t="s">
        <v>182</v>
      </c>
      <c r="Z1023" t="s">
        <v>182</v>
      </c>
      <c r="AA1023" t="s">
        <v>182</v>
      </c>
      <c r="AB1023" t="s">
        <v>182</v>
      </c>
      <c r="AC1023">
        <v>57</v>
      </c>
      <c r="AD1023">
        <v>2</v>
      </c>
      <c r="AE1023">
        <v>1</v>
      </c>
      <c r="AF1023">
        <v>2</v>
      </c>
      <c r="AG1023" t="s">
        <v>182</v>
      </c>
      <c r="AH1023" t="s">
        <v>182</v>
      </c>
      <c r="AI1023" t="s">
        <v>182</v>
      </c>
      <c r="AJ1023">
        <v>1</v>
      </c>
      <c r="AK1023" t="s">
        <v>182</v>
      </c>
      <c r="AL1023" t="s">
        <v>182</v>
      </c>
      <c r="AM1023" t="s">
        <v>182</v>
      </c>
      <c r="AN1023" t="s">
        <v>182</v>
      </c>
      <c r="AO1023" t="b">
        <v>1</v>
      </c>
      <c r="AQ1023" s="10">
        <f t="shared" si="30"/>
        <v>183831132.85949999</v>
      </c>
      <c r="AR1023" s="10">
        <f t="shared" si="31"/>
        <v>126931020.30775</v>
      </c>
    </row>
    <row r="1024" spans="1:44" x14ac:dyDescent="0.3">
      <c r="A1024">
        <v>1023</v>
      </c>
      <c r="B1024">
        <v>141</v>
      </c>
      <c r="C1024">
        <v>1</v>
      </c>
      <c r="D1024">
        <v>14.5</v>
      </c>
      <c r="E1024">
        <v>0.5</v>
      </c>
      <c r="F1024">
        <v>8753863.4694999997</v>
      </c>
      <c r="G1024">
        <v>2019207</v>
      </c>
      <c r="H1024">
        <v>24008</v>
      </c>
      <c r="I1024">
        <v>1019</v>
      </c>
      <c r="J1024" t="s">
        <v>180</v>
      </c>
      <c r="K1024" t="s">
        <v>181</v>
      </c>
      <c r="L1024" t="s">
        <v>180</v>
      </c>
      <c r="M1024">
        <v>126417</v>
      </c>
      <c r="N1024">
        <v>1</v>
      </c>
      <c r="O1024">
        <v>83</v>
      </c>
      <c r="P1024">
        <v>22</v>
      </c>
      <c r="Q1024">
        <v>14.5</v>
      </c>
      <c r="R1024">
        <v>1</v>
      </c>
      <c r="S1024">
        <v>2</v>
      </c>
      <c r="T1024" t="s">
        <v>182</v>
      </c>
      <c r="U1024" t="s">
        <v>182</v>
      </c>
      <c r="V1024" t="s">
        <v>0</v>
      </c>
      <c r="W1024" t="s">
        <v>182</v>
      </c>
      <c r="X1024">
        <v>1</v>
      </c>
      <c r="Y1024" t="s">
        <v>182</v>
      </c>
      <c r="Z1024" t="s">
        <v>182</v>
      </c>
      <c r="AA1024" t="s">
        <v>182</v>
      </c>
      <c r="AB1024" t="s">
        <v>182</v>
      </c>
      <c r="AC1024" t="s">
        <v>182</v>
      </c>
      <c r="AD1024">
        <v>2</v>
      </c>
      <c r="AE1024">
        <v>1</v>
      </c>
      <c r="AF1024">
        <v>2</v>
      </c>
      <c r="AG1024" t="s">
        <v>182</v>
      </c>
      <c r="AH1024" t="s">
        <v>182</v>
      </c>
      <c r="AI1024" t="s">
        <v>182</v>
      </c>
      <c r="AJ1024">
        <v>1</v>
      </c>
      <c r="AK1024" t="s">
        <v>182</v>
      </c>
      <c r="AL1024" t="s">
        <v>182</v>
      </c>
      <c r="AM1024" t="s">
        <v>182</v>
      </c>
      <c r="AN1024" t="s">
        <v>182</v>
      </c>
      <c r="AO1024" t="b">
        <v>1</v>
      </c>
      <c r="AQ1024" s="10">
        <f t="shared" si="30"/>
        <v>192584996.329</v>
      </c>
      <c r="AR1024" s="10">
        <f t="shared" si="31"/>
        <v>126931020.30775</v>
      </c>
    </row>
    <row r="1025" spans="1:44" x14ac:dyDescent="0.3">
      <c r="A1025">
        <v>1024</v>
      </c>
      <c r="B1025">
        <v>141</v>
      </c>
      <c r="C1025">
        <v>1</v>
      </c>
      <c r="D1025">
        <v>14.5</v>
      </c>
      <c r="E1025">
        <v>0.5</v>
      </c>
      <c r="F1025">
        <v>8753863.4694999997</v>
      </c>
      <c r="G1025">
        <v>2019207</v>
      </c>
      <c r="H1025">
        <v>24008</v>
      </c>
      <c r="I1025">
        <v>1019</v>
      </c>
      <c r="J1025" t="s">
        <v>180</v>
      </c>
      <c r="K1025" t="s">
        <v>181</v>
      </c>
      <c r="L1025" t="s">
        <v>180</v>
      </c>
      <c r="M1025">
        <v>126417</v>
      </c>
      <c r="N1025">
        <v>1</v>
      </c>
      <c r="O1025">
        <v>84</v>
      </c>
      <c r="P1025">
        <v>21</v>
      </c>
      <c r="Q1025">
        <v>14.5</v>
      </c>
      <c r="R1025">
        <v>1</v>
      </c>
      <c r="S1025">
        <v>1</v>
      </c>
      <c r="T1025" t="s">
        <v>182</v>
      </c>
      <c r="U1025" t="s">
        <v>182</v>
      </c>
      <c r="V1025" t="s">
        <v>0</v>
      </c>
      <c r="W1025" t="s">
        <v>182</v>
      </c>
      <c r="X1025">
        <v>1</v>
      </c>
      <c r="Y1025" t="s">
        <v>182</v>
      </c>
      <c r="Z1025" t="s">
        <v>182</v>
      </c>
      <c r="AA1025" t="s">
        <v>182</v>
      </c>
      <c r="AB1025" t="s">
        <v>182</v>
      </c>
      <c r="AC1025">
        <v>57</v>
      </c>
      <c r="AD1025">
        <v>2</v>
      </c>
      <c r="AE1025">
        <v>1</v>
      </c>
      <c r="AF1025">
        <v>2</v>
      </c>
      <c r="AG1025" t="s">
        <v>182</v>
      </c>
      <c r="AH1025" t="s">
        <v>182</v>
      </c>
      <c r="AI1025" t="s">
        <v>182</v>
      </c>
      <c r="AJ1025">
        <v>1</v>
      </c>
      <c r="AK1025" t="s">
        <v>182</v>
      </c>
      <c r="AL1025" t="s">
        <v>182</v>
      </c>
      <c r="AM1025" t="s">
        <v>182</v>
      </c>
      <c r="AN1025" t="s">
        <v>182</v>
      </c>
      <c r="AO1025" t="b">
        <v>1</v>
      </c>
      <c r="AQ1025" s="10">
        <f t="shared" si="30"/>
        <v>183831132.85949999</v>
      </c>
      <c r="AR1025" s="10">
        <f t="shared" si="31"/>
        <v>126931020.30775</v>
      </c>
    </row>
    <row r="1026" spans="1:44" x14ac:dyDescent="0.3">
      <c r="A1026">
        <v>1025</v>
      </c>
      <c r="B1026">
        <v>141</v>
      </c>
      <c r="C1026">
        <v>1</v>
      </c>
      <c r="D1026">
        <v>14.5</v>
      </c>
      <c r="E1026">
        <v>0.5</v>
      </c>
      <c r="F1026">
        <v>8753863.4694999997</v>
      </c>
      <c r="G1026">
        <v>2019207</v>
      </c>
      <c r="H1026">
        <v>24008</v>
      </c>
      <c r="I1026">
        <v>1019</v>
      </c>
      <c r="J1026" t="s">
        <v>180</v>
      </c>
      <c r="K1026" t="s">
        <v>181</v>
      </c>
      <c r="L1026" t="s">
        <v>180</v>
      </c>
      <c r="M1026">
        <v>126417</v>
      </c>
      <c r="N1026">
        <v>1</v>
      </c>
      <c r="O1026">
        <v>91</v>
      </c>
      <c r="P1026">
        <v>22</v>
      </c>
      <c r="Q1026">
        <v>14.5</v>
      </c>
      <c r="R1026">
        <v>1</v>
      </c>
      <c r="S1026">
        <v>1</v>
      </c>
      <c r="T1026" t="s">
        <v>182</v>
      </c>
      <c r="U1026" t="s">
        <v>182</v>
      </c>
      <c r="V1026" t="s">
        <v>0</v>
      </c>
      <c r="W1026" t="s">
        <v>182</v>
      </c>
      <c r="X1026">
        <v>1</v>
      </c>
      <c r="Y1026" t="s">
        <v>182</v>
      </c>
      <c r="Z1026" t="s">
        <v>182</v>
      </c>
      <c r="AA1026" t="s">
        <v>182</v>
      </c>
      <c r="AB1026" t="s">
        <v>182</v>
      </c>
      <c r="AC1026">
        <v>57</v>
      </c>
      <c r="AD1026">
        <v>2</v>
      </c>
      <c r="AE1026">
        <v>1</v>
      </c>
      <c r="AF1026">
        <v>2</v>
      </c>
      <c r="AG1026" t="s">
        <v>182</v>
      </c>
      <c r="AH1026" t="s">
        <v>182</v>
      </c>
      <c r="AI1026" t="s">
        <v>182</v>
      </c>
      <c r="AJ1026">
        <v>1</v>
      </c>
      <c r="AK1026" t="s">
        <v>182</v>
      </c>
      <c r="AL1026" t="s">
        <v>182</v>
      </c>
      <c r="AM1026" t="s">
        <v>182</v>
      </c>
      <c r="AN1026" t="s">
        <v>182</v>
      </c>
      <c r="AO1026" t="b">
        <v>1</v>
      </c>
      <c r="AQ1026" s="10">
        <f t="shared" ref="AQ1026:AQ1089" si="32">$F1026*P1026</f>
        <v>192584996.329</v>
      </c>
      <c r="AR1026" s="10">
        <f t="shared" ref="AR1026:AR1089" si="33">$F1026*Q1026</f>
        <v>126931020.30775</v>
      </c>
    </row>
    <row r="1027" spans="1:44" x14ac:dyDescent="0.3">
      <c r="A1027">
        <v>1026</v>
      </c>
      <c r="B1027">
        <v>141</v>
      </c>
      <c r="C1027">
        <v>1</v>
      </c>
      <c r="D1027">
        <v>14.5</v>
      </c>
      <c r="E1027">
        <v>0.5</v>
      </c>
      <c r="F1027">
        <v>8753863.4694999997</v>
      </c>
      <c r="G1027">
        <v>2019207</v>
      </c>
      <c r="H1027">
        <v>24008</v>
      </c>
      <c r="I1027">
        <v>1019</v>
      </c>
      <c r="J1027" t="s">
        <v>180</v>
      </c>
      <c r="K1027" t="s">
        <v>181</v>
      </c>
      <c r="L1027" t="s">
        <v>180</v>
      </c>
      <c r="M1027">
        <v>126417</v>
      </c>
      <c r="N1027">
        <v>1</v>
      </c>
      <c r="O1027">
        <v>92</v>
      </c>
      <c r="P1027">
        <v>23</v>
      </c>
      <c r="Q1027">
        <v>14.5</v>
      </c>
      <c r="R1027">
        <v>1</v>
      </c>
      <c r="S1027">
        <v>1</v>
      </c>
      <c r="T1027" t="s">
        <v>182</v>
      </c>
      <c r="U1027" t="s">
        <v>182</v>
      </c>
      <c r="V1027" t="s">
        <v>0</v>
      </c>
      <c r="W1027" t="s">
        <v>182</v>
      </c>
      <c r="X1027">
        <v>1</v>
      </c>
      <c r="Y1027" t="s">
        <v>182</v>
      </c>
      <c r="Z1027" t="s">
        <v>182</v>
      </c>
      <c r="AA1027" t="s">
        <v>182</v>
      </c>
      <c r="AB1027" t="s">
        <v>182</v>
      </c>
      <c r="AC1027">
        <v>57</v>
      </c>
      <c r="AD1027">
        <v>2</v>
      </c>
      <c r="AE1027">
        <v>1</v>
      </c>
      <c r="AF1027">
        <v>2</v>
      </c>
      <c r="AG1027" t="s">
        <v>182</v>
      </c>
      <c r="AH1027" t="s">
        <v>182</v>
      </c>
      <c r="AI1027" t="s">
        <v>182</v>
      </c>
      <c r="AJ1027">
        <v>1</v>
      </c>
      <c r="AK1027" t="s">
        <v>182</v>
      </c>
      <c r="AL1027" t="s">
        <v>182</v>
      </c>
      <c r="AM1027" t="s">
        <v>182</v>
      </c>
      <c r="AN1027" t="s">
        <v>182</v>
      </c>
      <c r="AO1027" t="b">
        <v>1</v>
      </c>
      <c r="AQ1027" s="10">
        <f t="shared" si="32"/>
        <v>201338859.7985</v>
      </c>
      <c r="AR1027" s="10">
        <f t="shared" si="33"/>
        <v>126931020.30775</v>
      </c>
    </row>
    <row r="1028" spans="1:44" x14ac:dyDescent="0.3">
      <c r="A1028">
        <v>1027</v>
      </c>
      <c r="B1028">
        <v>141</v>
      </c>
      <c r="C1028">
        <v>1</v>
      </c>
      <c r="D1028">
        <v>14.5</v>
      </c>
      <c r="E1028">
        <v>0.5</v>
      </c>
      <c r="F1028">
        <v>8753863.4694999997</v>
      </c>
      <c r="G1028">
        <v>2019207</v>
      </c>
      <c r="H1028">
        <v>24008</v>
      </c>
      <c r="I1028">
        <v>1019</v>
      </c>
      <c r="J1028" t="s">
        <v>180</v>
      </c>
      <c r="K1028" t="s">
        <v>181</v>
      </c>
      <c r="L1028" t="s">
        <v>180</v>
      </c>
      <c r="M1028">
        <v>126417</v>
      </c>
      <c r="N1028">
        <v>1</v>
      </c>
      <c r="O1028">
        <v>95</v>
      </c>
      <c r="P1028">
        <v>21</v>
      </c>
      <c r="Q1028">
        <v>14.5</v>
      </c>
      <c r="R1028">
        <v>1</v>
      </c>
      <c r="S1028">
        <v>1</v>
      </c>
      <c r="T1028" t="s">
        <v>182</v>
      </c>
      <c r="U1028" t="s">
        <v>182</v>
      </c>
      <c r="V1028" t="s">
        <v>0</v>
      </c>
      <c r="W1028" t="s">
        <v>182</v>
      </c>
      <c r="X1028">
        <v>2</v>
      </c>
      <c r="Y1028" t="s">
        <v>182</v>
      </c>
      <c r="Z1028" t="s">
        <v>182</v>
      </c>
      <c r="AA1028" t="s">
        <v>182</v>
      </c>
      <c r="AB1028" t="s">
        <v>182</v>
      </c>
      <c r="AC1028">
        <v>56</v>
      </c>
      <c r="AD1028">
        <v>2</v>
      </c>
      <c r="AE1028">
        <v>1</v>
      </c>
      <c r="AF1028">
        <v>2</v>
      </c>
      <c r="AG1028" t="s">
        <v>182</v>
      </c>
      <c r="AH1028" t="s">
        <v>182</v>
      </c>
      <c r="AI1028" t="s">
        <v>182</v>
      </c>
      <c r="AJ1028">
        <v>1</v>
      </c>
      <c r="AK1028" t="s">
        <v>182</v>
      </c>
      <c r="AL1028" t="s">
        <v>182</v>
      </c>
      <c r="AM1028" t="s">
        <v>182</v>
      </c>
      <c r="AN1028" t="s">
        <v>182</v>
      </c>
      <c r="AO1028" t="b">
        <v>1</v>
      </c>
      <c r="AQ1028" s="10">
        <f t="shared" si="32"/>
        <v>183831132.85949999</v>
      </c>
      <c r="AR1028" s="10">
        <f t="shared" si="33"/>
        <v>126931020.30775</v>
      </c>
    </row>
    <row r="1029" spans="1:44" x14ac:dyDescent="0.3">
      <c r="A1029">
        <v>1028</v>
      </c>
      <c r="B1029">
        <v>141</v>
      </c>
      <c r="C1029">
        <v>1</v>
      </c>
      <c r="D1029">
        <v>14.5</v>
      </c>
      <c r="E1029">
        <v>0.5</v>
      </c>
      <c r="F1029">
        <v>8753863.4694999997</v>
      </c>
      <c r="G1029">
        <v>2019207</v>
      </c>
      <c r="H1029">
        <v>24008</v>
      </c>
      <c r="I1029">
        <v>1019</v>
      </c>
      <c r="J1029" t="s">
        <v>180</v>
      </c>
      <c r="K1029" t="s">
        <v>181</v>
      </c>
      <c r="L1029" t="s">
        <v>180</v>
      </c>
      <c r="M1029">
        <v>126417</v>
      </c>
      <c r="N1029">
        <v>1</v>
      </c>
      <c r="O1029">
        <v>97</v>
      </c>
      <c r="P1029">
        <v>23</v>
      </c>
      <c r="Q1029">
        <v>14.5</v>
      </c>
      <c r="R1029">
        <v>1</v>
      </c>
      <c r="S1029">
        <v>2</v>
      </c>
      <c r="T1029" t="s">
        <v>182</v>
      </c>
      <c r="U1029" t="s">
        <v>182</v>
      </c>
      <c r="V1029" t="s">
        <v>0</v>
      </c>
      <c r="W1029" t="s">
        <v>182</v>
      </c>
      <c r="X1029">
        <v>1</v>
      </c>
      <c r="Y1029" t="s">
        <v>182</v>
      </c>
      <c r="Z1029" t="s">
        <v>182</v>
      </c>
      <c r="AA1029" t="s">
        <v>182</v>
      </c>
      <c r="AB1029" t="s">
        <v>182</v>
      </c>
      <c r="AC1029">
        <v>57</v>
      </c>
      <c r="AD1029">
        <v>2</v>
      </c>
      <c r="AE1029">
        <v>1</v>
      </c>
      <c r="AF1029">
        <v>1</v>
      </c>
      <c r="AG1029" t="s">
        <v>182</v>
      </c>
      <c r="AH1029" t="s">
        <v>182</v>
      </c>
      <c r="AI1029" t="s">
        <v>182</v>
      </c>
      <c r="AJ1029">
        <v>1</v>
      </c>
      <c r="AK1029" t="s">
        <v>182</v>
      </c>
      <c r="AL1029" t="s">
        <v>182</v>
      </c>
      <c r="AM1029" t="s">
        <v>182</v>
      </c>
      <c r="AN1029" t="s">
        <v>182</v>
      </c>
      <c r="AO1029" t="b">
        <v>1</v>
      </c>
      <c r="AQ1029" s="10">
        <f t="shared" si="32"/>
        <v>201338859.7985</v>
      </c>
      <c r="AR1029" s="10">
        <f t="shared" si="33"/>
        <v>126931020.30775</v>
      </c>
    </row>
    <row r="1030" spans="1:44" x14ac:dyDescent="0.3">
      <c r="A1030">
        <v>1029</v>
      </c>
      <c r="B1030">
        <v>141</v>
      </c>
      <c r="C1030">
        <v>1</v>
      </c>
      <c r="D1030">
        <v>14.5</v>
      </c>
      <c r="E1030">
        <v>0.5</v>
      </c>
      <c r="F1030">
        <v>8753863.4694999997</v>
      </c>
      <c r="G1030">
        <v>2019207</v>
      </c>
      <c r="H1030">
        <v>24018</v>
      </c>
      <c r="I1030">
        <v>1019</v>
      </c>
      <c r="J1030" t="s">
        <v>180</v>
      </c>
      <c r="K1030" t="s">
        <v>181</v>
      </c>
      <c r="L1030" t="s">
        <v>180</v>
      </c>
      <c r="M1030">
        <v>126417</v>
      </c>
      <c r="N1030">
        <v>1</v>
      </c>
      <c r="O1030">
        <v>7</v>
      </c>
      <c r="P1030">
        <v>23</v>
      </c>
      <c r="Q1030">
        <v>14.5</v>
      </c>
      <c r="R1030">
        <v>1</v>
      </c>
      <c r="S1030">
        <v>1</v>
      </c>
      <c r="T1030" t="s">
        <v>182</v>
      </c>
      <c r="U1030" t="s">
        <v>182</v>
      </c>
      <c r="V1030" t="s">
        <v>0</v>
      </c>
      <c r="W1030" t="s">
        <v>182</v>
      </c>
      <c r="X1030">
        <v>2</v>
      </c>
      <c r="Y1030" t="s">
        <v>182</v>
      </c>
      <c r="Z1030" t="s">
        <v>182</v>
      </c>
      <c r="AA1030" t="s">
        <v>182</v>
      </c>
      <c r="AB1030" t="s">
        <v>182</v>
      </c>
      <c r="AC1030">
        <v>57</v>
      </c>
      <c r="AD1030">
        <v>2</v>
      </c>
      <c r="AE1030">
        <v>1</v>
      </c>
      <c r="AF1030">
        <v>2</v>
      </c>
      <c r="AG1030" t="s">
        <v>182</v>
      </c>
      <c r="AH1030" t="s">
        <v>182</v>
      </c>
      <c r="AI1030" t="s">
        <v>182</v>
      </c>
      <c r="AJ1030">
        <v>1</v>
      </c>
      <c r="AK1030" t="s">
        <v>182</v>
      </c>
      <c r="AL1030" t="s">
        <v>182</v>
      </c>
      <c r="AM1030" t="s">
        <v>182</v>
      </c>
      <c r="AN1030" t="s">
        <v>182</v>
      </c>
      <c r="AO1030" t="b">
        <v>1</v>
      </c>
      <c r="AQ1030" s="10">
        <f t="shared" si="32"/>
        <v>201338859.7985</v>
      </c>
      <c r="AR1030" s="10">
        <f t="shared" si="33"/>
        <v>126931020.30775</v>
      </c>
    </row>
    <row r="1031" spans="1:44" x14ac:dyDescent="0.3">
      <c r="A1031">
        <v>1030</v>
      </c>
      <c r="B1031">
        <v>141</v>
      </c>
      <c r="C1031">
        <v>1</v>
      </c>
      <c r="D1031">
        <v>14.5</v>
      </c>
      <c r="E1031">
        <v>0.5</v>
      </c>
      <c r="F1031">
        <v>8753863.4694999997</v>
      </c>
      <c r="G1031">
        <v>2019207</v>
      </c>
      <c r="H1031">
        <v>24018</v>
      </c>
      <c r="I1031">
        <v>1019</v>
      </c>
      <c r="J1031" t="s">
        <v>180</v>
      </c>
      <c r="K1031" t="s">
        <v>181</v>
      </c>
      <c r="L1031" t="s">
        <v>180</v>
      </c>
      <c r="M1031">
        <v>126417</v>
      </c>
      <c r="N1031">
        <v>1</v>
      </c>
      <c r="O1031">
        <v>8</v>
      </c>
      <c r="P1031">
        <v>25</v>
      </c>
      <c r="Q1031">
        <v>14.5</v>
      </c>
      <c r="R1031">
        <v>1</v>
      </c>
      <c r="S1031">
        <v>1</v>
      </c>
      <c r="T1031" t="s">
        <v>182</v>
      </c>
      <c r="U1031" t="s">
        <v>182</v>
      </c>
      <c r="V1031" t="s">
        <v>0</v>
      </c>
      <c r="W1031" t="s">
        <v>182</v>
      </c>
      <c r="X1031">
        <v>3</v>
      </c>
      <c r="Y1031" t="s">
        <v>182</v>
      </c>
      <c r="Z1031" t="s">
        <v>182</v>
      </c>
      <c r="AA1031" t="s">
        <v>182</v>
      </c>
      <c r="AB1031" t="s">
        <v>182</v>
      </c>
      <c r="AC1031">
        <v>57</v>
      </c>
      <c r="AD1031">
        <v>2</v>
      </c>
      <c r="AE1031">
        <v>1</v>
      </c>
      <c r="AF1031">
        <v>2</v>
      </c>
      <c r="AG1031" t="s">
        <v>182</v>
      </c>
      <c r="AH1031" t="s">
        <v>182</v>
      </c>
      <c r="AI1031" t="s">
        <v>182</v>
      </c>
      <c r="AJ1031">
        <v>1</v>
      </c>
      <c r="AK1031" t="s">
        <v>182</v>
      </c>
      <c r="AL1031" t="s">
        <v>182</v>
      </c>
      <c r="AM1031" t="s">
        <v>182</v>
      </c>
      <c r="AN1031" t="s">
        <v>182</v>
      </c>
      <c r="AO1031" t="b">
        <v>1</v>
      </c>
      <c r="AQ1031" s="10">
        <f t="shared" si="32"/>
        <v>218846586.73749998</v>
      </c>
      <c r="AR1031" s="10">
        <f t="shared" si="33"/>
        <v>126931020.30775</v>
      </c>
    </row>
    <row r="1032" spans="1:44" x14ac:dyDescent="0.3">
      <c r="A1032">
        <v>1031</v>
      </c>
      <c r="B1032">
        <v>141</v>
      </c>
      <c r="C1032">
        <v>1</v>
      </c>
      <c r="D1032">
        <v>14.5</v>
      </c>
      <c r="E1032">
        <v>0.5</v>
      </c>
      <c r="F1032">
        <v>8753863.4694999997</v>
      </c>
      <c r="G1032">
        <v>2019207</v>
      </c>
      <c r="H1032">
        <v>24018</v>
      </c>
      <c r="I1032">
        <v>1019</v>
      </c>
      <c r="J1032" t="s">
        <v>180</v>
      </c>
      <c r="K1032" t="s">
        <v>181</v>
      </c>
      <c r="L1032" t="s">
        <v>180</v>
      </c>
      <c r="M1032">
        <v>126417</v>
      </c>
      <c r="N1032">
        <v>1</v>
      </c>
      <c r="O1032">
        <v>21</v>
      </c>
      <c r="P1032">
        <v>25</v>
      </c>
      <c r="Q1032">
        <v>14.5</v>
      </c>
      <c r="R1032">
        <v>1</v>
      </c>
      <c r="S1032">
        <v>2</v>
      </c>
      <c r="T1032" t="s">
        <v>182</v>
      </c>
      <c r="U1032" t="s">
        <v>182</v>
      </c>
      <c r="V1032" t="s">
        <v>0</v>
      </c>
      <c r="W1032" t="s">
        <v>182</v>
      </c>
      <c r="X1032">
        <v>3</v>
      </c>
      <c r="Y1032" t="s">
        <v>182</v>
      </c>
      <c r="Z1032" t="s">
        <v>182</v>
      </c>
      <c r="AA1032" t="s">
        <v>182</v>
      </c>
      <c r="AB1032" t="s">
        <v>182</v>
      </c>
      <c r="AC1032">
        <v>57</v>
      </c>
      <c r="AD1032">
        <v>2</v>
      </c>
      <c r="AE1032">
        <v>1</v>
      </c>
      <c r="AF1032">
        <v>2</v>
      </c>
      <c r="AG1032" t="s">
        <v>182</v>
      </c>
      <c r="AH1032" t="s">
        <v>182</v>
      </c>
      <c r="AI1032" t="s">
        <v>182</v>
      </c>
      <c r="AJ1032">
        <v>1</v>
      </c>
      <c r="AK1032" t="s">
        <v>182</v>
      </c>
      <c r="AL1032" t="s">
        <v>182</v>
      </c>
      <c r="AM1032" t="s">
        <v>182</v>
      </c>
      <c r="AN1032" t="s">
        <v>182</v>
      </c>
      <c r="AO1032" t="b">
        <v>1</v>
      </c>
      <c r="AQ1032" s="10">
        <f t="shared" si="32"/>
        <v>218846586.73749998</v>
      </c>
      <c r="AR1032" s="10">
        <f t="shared" si="33"/>
        <v>126931020.30775</v>
      </c>
    </row>
    <row r="1033" spans="1:44" x14ac:dyDescent="0.3">
      <c r="A1033">
        <v>1032</v>
      </c>
      <c r="B1033">
        <v>141</v>
      </c>
      <c r="C1033">
        <v>1</v>
      </c>
      <c r="D1033">
        <v>14.5</v>
      </c>
      <c r="E1033">
        <v>0.5</v>
      </c>
      <c r="F1033">
        <v>8753863.4694999997</v>
      </c>
      <c r="G1033">
        <v>2019207</v>
      </c>
      <c r="H1033">
        <v>24018</v>
      </c>
      <c r="I1033">
        <v>1019</v>
      </c>
      <c r="J1033" t="s">
        <v>180</v>
      </c>
      <c r="K1033" t="s">
        <v>181</v>
      </c>
      <c r="L1033" t="s">
        <v>180</v>
      </c>
      <c r="M1033">
        <v>126417</v>
      </c>
      <c r="N1033">
        <v>1</v>
      </c>
      <c r="O1033">
        <v>28</v>
      </c>
      <c r="P1033">
        <v>24</v>
      </c>
      <c r="Q1033">
        <v>14.5</v>
      </c>
      <c r="R1033">
        <v>1</v>
      </c>
      <c r="S1033">
        <v>2</v>
      </c>
      <c r="T1033" t="s">
        <v>182</v>
      </c>
      <c r="U1033" t="s">
        <v>182</v>
      </c>
      <c r="V1033" t="s">
        <v>0</v>
      </c>
      <c r="W1033" t="s">
        <v>182</v>
      </c>
      <c r="X1033">
        <v>2</v>
      </c>
      <c r="Y1033" t="s">
        <v>182</v>
      </c>
      <c r="Z1033" t="s">
        <v>182</v>
      </c>
      <c r="AA1033" t="s">
        <v>182</v>
      </c>
      <c r="AB1033" t="s">
        <v>182</v>
      </c>
      <c r="AC1033">
        <v>57</v>
      </c>
      <c r="AD1033">
        <v>2</v>
      </c>
      <c r="AE1033">
        <v>1</v>
      </c>
      <c r="AF1033">
        <v>2</v>
      </c>
      <c r="AG1033" t="s">
        <v>182</v>
      </c>
      <c r="AH1033" t="s">
        <v>182</v>
      </c>
      <c r="AI1033" t="s">
        <v>182</v>
      </c>
      <c r="AJ1033">
        <v>1</v>
      </c>
      <c r="AK1033" t="s">
        <v>182</v>
      </c>
      <c r="AL1033" t="s">
        <v>182</v>
      </c>
      <c r="AM1033" t="s">
        <v>182</v>
      </c>
      <c r="AN1033" t="s">
        <v>182</v>
      </c>
      <c r="AO1033" t="b">
        <v>1</v>
      </c>
      <c r="AQ1033" s="10">
        <f t="shared" si="32"/>
        <v>210092723.26800001</v>
      </c>
      <c r="AR1033" s="10">
        <f t="shared" si="33"/>
        <v>126931020.30775</v>
      </c>
    </row>
    <row r="1034" spans="1:44" x14ac:dyDescent="0.3">
      <c r="A1034">
        <v>1033</v>
      </c>
      <c r="B1034">
        <v>141</v>
      </c>
      <c r="C1034">
        <v>1</v>
      </c>
      <c r="D1034">
        <v>14.5</v>
      </c>
      <c r="E1034">
        <v>0.5</v>
      </c>
      <c r="F1034">
        <v>8753863.4694999997</v>
      </c>
      <c r="G1034">
        <v>2019207</v>
      </c>
      <c r="H1034">
        <v>24018</v>
      </c>
      <c r="I1034">
        <v>1019</v>
      </c>
      <c r="J1034" t="s">
        <v>180</v>
      </c>
      <c r="K1034" t="s">
        <v>181</v>
      </c>
      <c r="L1034" t="s">
        <v>180</v>
      </c>
      <c r="M1034">
        <v>126417</v>
      </c>
      <c r="N1034">
        <v>1</v>
      </c>
      <c r="O1034">
        <v>36</v>
      </c>
      <c r="P1034">
        <v>22</v>
      </c>
      <c r="Q1034">
        <v>14.5</v>
      </c>
      <c r="R1034">
        <v>1</v>
      </c>
      <c r="S1034">
        <v>2</v>
      </c>
      <c r="T1034" t="s">
        <v>182</v>
      </c>
      <c r="U1034" t="s">
        <v>182</v>
      </c>
      <c r="V1034" t="s">
        <v>0</v>
      </c>
      <c r="W1034" t="s">
        <v>182</v>
      </c>
      <c r="X1034">
        <v>2</v>
      </c>
      <c r="Y1034" t="s">
        <v>182</v>
      </c>
      <c r="Z1034" t="s">
        <v>182</v>
      </c>
      <c r="AA1034" t="s">
        <v>182</v>
      </c>
      <c r="AB1034" t="s">
        <v>182</v>
      </c>
      <c r="AC1034">
        <v>57</v>
      </c>
      <c r="AD1034">
        <v>2</v>
      </c>
      <c r="AE1034">
        <v>1</v>
      </c>
      <c r="AF1034">
        <v>2</v>
      </c>
      <c r="AG1034" t="s">
        <v>182</v>
      </c>
      <c r="AH1034" t="s">
        <v>182</v>
      </c>
      <c r="AI1034" t="s">
        <v>182</v>
      </c>
      <c r="AJ1034">
        <v>1</v>
      </c>
      <c r="AK1034" t="s">
        <v>182</v>
      </c>
      <c r="AL1034" t="s">
        <v>182</v>
      </c>
      <c r="AM1034" t="s">
        <v>182</v>
      </c>
      <c r="AN1034" t="s">
        <v>182</v>
      </c>
      <c r="AO1034" t="b">
        <v>1</v>
      </c>
      <c r="AQ1034" s="10">
        <f t="shared" si="32"/>
        <v>192584996.329</v>
      </c>
      <c r="AR1034" s="10">
        <f t="shared" si="33"/>
        <v>126931020.30775</v>
      </c>
    </row>
    <row r="1035" spans="1:44" x14ac:dyDescent="0.3">
      <c r="A1035">
        <v>1034</v>
      </c>
      <c r="B1035">
        <v>141</v>
      </c>
      <c r="C1035">
        <v>1</v>
      </c>
      <c r="D1035">
        <v>14.5</v>
      </c>
      <c r="E1035">
        <v>0.5</v>
      </c>
      <c r="F1035">
        <v>8753863.4694999997</v>
      </c>
      <c r="G1035">
        <v>2019207</v>
      </c>
      <c r="H1035">
        <v>24018</v>
      </c>
      <c r="I1035">
        <v>1019</v>
      </c>
      <c r="J1035" t="s">
        <v>180</v>
      </c>
      <c r="K1035" t="s">
        <v>181</v>
      </c>
      <c r="L1035" t="s">
        <v>180</v>
      </c>
      <c r="M1035">
        <v>126417</v>
      </c>
      <c r="N1035">
        <v>1</v>
      </c>
      <c r="O1035">
        <v>39</v>
      </c>
      <c r="P1035">
        <v>24</v>
      </c>
      <c r="Q1035">
        <v>14.5</v>
      </c>
      <c r="R1035">
        <v>1</v>
      </c>
      <c r="S1035" t="s">
        <v>182</v>
      </c>
      <c r="T1035" t="s">
        <v>182</v>
      </c>
      <c r="U1035" t="s">
        <v>182</v>
      </c>
      <c r="V1035" t="s">
        <v>182</v>
      </c>
      <c r="W1035" t="s">
        <v>182</v>
      </c>
      <c r="X1035">
        <v>2</v>
      </c>
      <c r="Y1035" t="s">
        <v>182</v>
      </c>
      <c r="Z1035" t="s">
        <v>182</v>
      </c>
      <c r="AA1035" t="s">
        <v>182</v>
      </c>
      <c r="AB1035" t="s">
        <v>182</v>
      </c>
      <c r="AC1035">
        <v>56</v>
      </c>
      <c r="AD1035">
        <v>2</v>
      </c>
      <c r="AE1035">
        <v>1</v>
      </c>
      <c r="AF1035">
        <v>2</v>
      </c>
      <c r="AG1035" t="s">
        <v>182</v>
      </c>
      <c r="AH1035" t="s">
        <v>182</v>
      </c>
      <c r="AI1035" t="s">
        <v>182</v>
      </c>
      <c r="AJ1035">
        <v>1</v>
      </c>
      <c r="AK1035" t="s">
        <v>182</v>
      </c>
      <c r="AL1035" t="s">
        <v>182</v>
      </c>
      <c r="AM1035" t="s">
        <v>182</v>
      </c>
      <c r="AN1035" t="s">
        <v>182</v>
      </c>
      <c r="AO1035" t="b">
        <v>1</v>
      </c>
      <c r="AQ1035" s="10">
        <f t="shared" si="32"/>
        <v>210092723.26800001</v>
      </c>
      <c r="AR1035" s="10">
        <f t="shared" si="33"/>
        <v>126931020.30775</v>
      </c>
    </row>
    <row r="1036" spans="1:44" x14ac:dyDescent="0.3">
      <c r="A1036">
        <v>1035</v>
      </c>
      <c r="B1036">
        <v>141</v>
      </c>
      <c r="C1036">
        <v>1</v>
      </c>
      <c r="D1036">
        <v>14.5</v>
      </c>
      <c r="E1036">
        <v>0.5</v>
      </c>
      <c r="F1036">
        <v>8753863.4694999997</v>
      </c>
      <c r="G1036">
        <v>2019207</v>
      </c>
      <c r="H1036">
        <v>24018</v>
      </c>
      <c r="I1036">
        <v>1019</v>
      </c>
      <c r="J1036" t="s">
        <v>180</v>
      </c>
      <c r="K1036" t="s">
        <v>181</v>
      </c>
      <c r="L1036" t="s">
        <v>180</v>
      </c>
      <c r="M1036">
        <v>126417</v>
      </c>
      <c r="N1036">
        <v>1</v>
      </c>
      <c r="O1036">
        <v>41</v>
      </c>
      <c r="P1036">
        <v>25</v>
      </c>
      <c r="Q1036">
        <v>14.5</v>
      </c>
      <c r="R1036">
        <v>1</v>
      </c>
      <c r="S1036">
        <v>2</v>
      </c>
      <c r="T1036" t="s">
        <v>182</v>
      </c>
      <c r="U1036" t="s">
        <v>182</v>
      </c>
      <c r="V1036" t="s">
        <v>0</v>
      </c>
      <c r="W1036" t="s">
        <v>182</v>
      </c>
      <c r="X1036">
        <v>2</v>
      </c>
      <c r="Y1036" t="s">
        <v>182</v>
      </c>
      <c r="Z1036" t="s">
        <v>182</v>
      </c>
      <c r="AA1036" t="s">
        <v>182</v>
      </c>
      <c r="AB1036" t="s">
        <v>182</v>
      </c>
      <c r="AC1036">
        <v>56</v>
      </c>
      <c r="AD1036">
        <v>2</v>
      </c>
      <c r="AE1036">
        <v>1</v>
      </c>
      <c r="AF1036">
        <v>4</v>
      </c>
      <c r="AG1036" t="s">
        <v>182</v>
      </c>
      <c r="AH1036" t="s">
        <v>182</v>
      </c>
      <c r="AI1036" t="s">
        <v>182</v>
      </c>
      <c r="AJ1036">
        <v>1</v>
      </c>
      <c r="AK1036" t="s">
        <v>182</v>
      </c>
      <c r="AL1036" t="s">
        <v>182</v>
      </c>
      <c r="AM1036" t="s">
        <v>182</v>
      </c>
      <c r="AN1036" t="s">
        <v>182</v>
      </c>
      <c r="AO1036" t="b">
        <v>1</v>
      </c>
      <c r="AQ1036" s="10">
        <f t="shared" si="32"/>
        <v>218846586.73749998</v>
      </c>
      <c r="AR1036" s="10">
        <f t="shared" si="33"/>
        <v>126931020.30775</v>
      </c>
    </row>
    <row r="1037" spans="1:44" x14ac:dyDescent="0.3">
      <c r="A1037">
        <v>1036</v>
      </c>
      <c r="B1037">
        <v>141</v>
      </c>
      <c r="C1037">
        <v>1</v>
      </c>
      <c r="D1037">
        <v>14.5</v>
      </c>
      <c r="E1037">
        <v>0.5</v>
      </c>
      <c r="F1037">
        <v>8753863.4694999997</v>
      </c>
      <c r="G1037">
        <v>2019207</v>
      </c>
      <c r="H1037">
        <v>24018</v>
      </c>
      <c r="I1037">
        <v>1019</v>
      </c>
      <c r="J1037" t="s">
        <v>180</v>
      </c>
      <c r="K1037" t="s">
        <v>181</v>
      </c>
      <c r="L1037" t="s">
        <v>180</v>
      </c>
      <c r="M1037">
        <v>126417</v>
      </c>
      <c r="N1037">
        <v>1</v>
      </c>
      <c r="O1037">
        <v>42</v>
      </c>
      <c r="P1037">
        <v>24</v>
      </c>
      <c r="Q1037">
        <v>14.5</v>
      </c>
      <c r="R1037">
        <v>1</v>
      </c>
      <c r="S1037" t="s">
        <v>182</v>
      </c>
      <c r="T1037" t="s">
        <v>182</v>
      </c>
      <c r="U1037" t="s">
        <v>182</v>
      </c>
      <c r="V1037" t="s">
        <v>182</v>
      </c>
      <c r="W1037" t="s">
        <v>182</v>
      </c>
      <c r="X1037">
        <v>2</v>
      </c>
      <c r="Y1037" t="s">
        <v>182</v>
      </c>
      <c r="Z1037" t="s">
        <v>182</v>
      </c>
      <c r="AA1037" t="s">
        <v>182</v>
      </c>
      <c r="AB1037" t="s">
        <v>182</v>
      </c>
      <c r="AC1037">
        <v>57</v>
      </c>
      <c r="AD1037">
        <v>2</v>
      </c>
      <c r="AE1037">
        <v>1</v>
      </c>
      <c r="AF1037">
        <v>2</v>
      </c>
      <c r="AG1037" t="s">
        <v>182</v>
      </c>
      <c r="AH1037" t="s">
        <v>182</v>
      </c>
      <c r="AI1037" t="s">
        <v>182</v>
      </c>
      <c r="AJ1037">
        <v>1</v>
      </c>
      <c r="AK1037" t="s">
        <v>182</v>
      </c>
      <c r="AL1037" t="s">
        <v>182</v>
      </c>
      <c r="AM1037" t="s">
        <v>182</v>
      </c>
      <c r="AN1037" t="s">
        <v>182</v>
      </c>
      <c r="AO1037" t="b">
        <v>1</v>
      </c>
      <c r="AQ1037" s="10">
        <f t="shared" si="32"/>
        <v>210092723.26800001</v>
      </c>
      <c r="AR1037" s="10">
        <f t="shared" si="33"/>
        <v>126931020.30775</v>
      </c>
    </row>
    <row r="1038" spans="1:44" x14ac:dyDescent="0.3">
      <c r="A1038">
        <v>1037</v>
      </c>
      <c r="B1038">
        <v>141</v>
      </c>
      <c r="C1038">
        <v>1</v>
      </c>
      <c r="D1038">
        <v>14.5</v>
      </c>
      <c r="E1038">
        <v>0.5</v>
      </c>
      <c r="F1038">
        <v>8753863.4694999997</v>
      </c>
      <c r="G1038">
        <v>2019207</v>
      </c>
      <c r="H1038">
        <v>24018</v>
      </c>
      <c r="I1038">
        <v>1019</v>
      </c>
      <c r="J1038" t="s">
        <v>180</v>
      </c>
      <c r="K1038" t="s">
        <v>181</v>
      </c>
      <c r="L1038" t="s">
        <v>180</v>
      </c>
      <c r="M1038">
        <v>126417</v>
      </c>
      <c r="N1038">
        <v>1</v>
      </c>
      <c r="O1038">
        <v>44</v>
      </c>
      <c r="P1038">
        <v>27</v>
      </c>
      <c r="Q1038">
        <v>14.5</v>
      </c>
      <c r="R1038">
        <v>1</v>
      </c>
      <c r="S1038" t="s">
        <v>182</v>
      </c>
      <c r="T1038" t="s">
        <v>182</v>
      </c>
      <c r="U1038" t="s">
        <v>182</v>
      </c>
      <c r="V1038" t="s">
        <v>182</v>
      </c>
      <c r="W1038" t="s">
        <v>182</v>
      </c>
      <c r="X1038">
        <v>3</v>
      </c>
      <c r="Y1038" t="s">
        <v>182</v>
      </c>
      <c r="Z1038" t="s">
        <v>182</v>
      </c>
      <c r="AA1038" t="s">
        <v>182</v>
      </c>
      <c r="AB1038" t="s">
        <v>182</v>
      </c>
      <c r="AC1038">
        <v>56</v>
      </c>
      <c r="AD1038">
        <v>2</v>
      </c>
      <c r="AE1038">
        <v>1</v>
      </c>
      <c r="AF1038">
        <v>2</v>
      </c>
      <c r="AG1038" t="s">
        <v>182</v>
      </c>
      <c r="AH1038" t="s">
        <v>182</v>
      </c>
      <c r="AI1038" t="s">
        <v>182</v>
      </c>
      <c r="AJ1038">
        <v>1</v>
      </c>
      <c r="AK1038" t="s">
        <v>182</v>
      </c>
      <c r="AL1038" t="s">
        <v>182</v>
      </c>
      <c r="AM1038" t="s">
        <v>182</v>
      </c>
      <c r="AN1038" t="s">
        <v>182</v>
      </c>
      <c r="AO1038" t="b">
        <v>1</v>
      </c>
      <c r="AQ1038" s="10">
        <f t="shared" si="32"/>
        <v>236354313.67649999</v>
      </c>
      <c r="AR1038" s="10">
        <f t="shared" si="33"/>
        <v>126931020.30775</v>
      </c>
    </row>
    <row r="1039" spans="1:44" x14ac:dyDescent="0.3">
      <c r="A1039">
        <v>1038</v>
      </c>
      <c r="B1039">
        <v>141</v>
      </c>
      <c r="C1039">
        <v>1</v>
      </c>
      <c r="D1039">
        <v>14.5</v>
      </c>
      <c r="E1039">
        <v>0.5</v>
      </c>
      <c r="F1039">
        <v>8753863.4694999997</v>
      </c>
      <c r="G1039">
        <v>2019207</v>
      </c>
      <c r="H1039">
        <v>24018</v>
      </c>
      <c r="I1039">
        <v>1019</v>
      </c>
      <c r="J1039" t="s">
        <v>180</v>
      </c>
      <c r="K1039" t="s">
        <v>181</v>
      </c>
      <c r="L1039" t="s">
        <v>180</v>
      </c>
      <c r="M1039">
        <v>126417</v>
      </c>
      <c r="N1039">
        <v>1</v>
      </c>
      <c r="O1039">
        <v>45</v>
      </c>
      <c r="P1039">
        <v>23</v>
      </c>
      <c r="Q1039">
        <v>14.5</v>
      </c>
      <c r="R1039">
        <v>1</v>
      </c>
      <c r="S1039" t="s">
        <v>182</v>
      </c>
      <c r="T1039" t="s">
        <v>182</v>
      </c>
      <c r="U1039" t="s">
        <v>182</v>
      </c>
      <c r="V1039" t="s">
        <v>182</v>
      </c>
      <c r="W1039" t="s">
        <v>182</v>
      </c>
      <c r="X1039">
        <v>3</v>
      </c>
      <c r="Y1039" t="s">
        <v>182</v>
      </c>
      <c r="Z1039" t="s">
        <v>182</v>
      </c>
      <c r="AA1039" t="s">
        <v>182</v>
      </c>
      <c r="AB1039" t="s">
        <v>182</v>
      </c>
      <c r="AC1039">
        <v>57</v>
      </c>
      <c r="AD1039">
        <v>2</v>
      </c>
      <c r="AE1039">
        <v>1</v>
      </c>
      <c r="AF1039">
        <v>2</v>
      </c>
      <c r="AG1039" t="s">
        <v>182</v>
      </c>
      <c r="AH1039" t="s">
        <v>182</v>
      </c>
      <c r="AI1039" t="s">
        <v>182</v>
      </c>
      <c r="AJ1039">
        <v>1</v>
      </c>
      <c r="AK1039" t="s">
        <v>182</v>
      </c>
      <c r="AL1039" t="s">
        <v>182</v>
      </c>
      <c r="AM1039" t="s">
        <v>182</v>
      </c>
      <c r="AN1039" t="s">
        <v>182</v>
      </c>
      <c r="AO1039" t="b">
        <v>1</v>
      </c>
      <c r="AQ1039" s="10">
        <f t="shared" si="32"/>
        <v>201338859.7985</v>
      </c>
      <c r="AR1039" s="10">
        <f t="shared" si="33"/>
        <v>126931020.30775</v>
      </c>
    </row>
    <row r="1040" spans="1:44" x14ac:dyDescent="0.3">
      <c r="A1040">
        <v>1039</v>
      </c>
      <c r="B1040">
        <v>141</v>
      </c>
      <c r="C1040">
        <v>1</v>
      </c>
      <c r="D1040">
        <v>14.5</v>
      </c>
      <c r="E1040">
        <v>0.5</v>
      </c>
      <c r="F1040">
        <v>8753863.4694999997</v>
      </c>
      <c r="G1040">
        <v>2019207</v>
      </c>
      <c r="H1040">
        <v>24018</v>
      </c>
      <c r="I1040">
        <v>1019</v>
      </c>
      <c r="J1040" t="s">
        <v>180</v>
      </c>
      <c r="K1040" t="s">
        <v>181</v>
      </c>
      <c r="L1040" t="s">
        <v>180</v>
      </c>
      <c r="M1040">
        <v>126417</v>
      </c>
      <c r="N1040">
        <v>1</v>
      </c>
      <c r="O1040">
        <v>49</v>
      </c>
      <c r="P1040">
        <v>22</v>
      </c>
      <c r="Q1040">
        <v>14.5</v>
      </c>
      <c r="R1040">
        <v>1</v>
      </c>
      <c r="S1040">
        <v>2</v>
      </c>
      <c r="T1040" t="s">
        <v>182</v>
      </c>
      <c r="U1040" t="s">
        <v>182</v>
      </c>
      <c r="V1040" t="s">
        <v>0</v>
      </c>
      <c r="W1040" t="s">
        <v>182</v>
      </c>
      <c r="X1040">
        <v>2</v>
      </c>
      <c r="Y1040" t="s">
        <v>182</v>
      </c>
      <c r="Z1040" t="s">
        <v>182</v>
      </c>
      <c r="AA1040" t="s">
        <v>182</v>
      </c>
      <c r="AB1040" t="s">
        <v>182</v>
      </c>
      <c r="AC1040">
        <v>57</v>
      </c>
      <c r="AD1040">
        <v>2</v>
      </c>
      <c r="AE1040">
        <v>1</v>
      </c>
      <c r="AF1040">
        <v>2</v>
      </c>
      <c r="AG1040" t="s">
        <v>182</v>
      </c>
      <c r="AH1040" t="s">
        <v>182</v>
      </c>
      <c r="AI1040" t="s">
        <v>182</v>
      </c>
      <c r="AJ1040">
        <v>1</v>
      </c>
      <c r="AK1040" t="s">
        <v>182</v>
      </c>
      <c r="AL1040" t="s">
        <v>182</v>
      </c>
      <c r="AM1040" t="s">
        <v>182</v>
      </c>
      <c r="AN1040" t="s">
        <v>182</v>
      </c>
      <c r="AO1040" t="b">
        <v>1</v>
      </c>
      <c r="AQ1040" s="10">
        <f t="shared" si="32"/>
        <v>192584996.329</v>
      </c>
      <c r="AR1040" s="10">
        <f t="shared" si="33"/>
        <v>126931020.30775</v>
      </c>
    </row>
    <row r="1041" spans="1:44" x14ac:dyDescent="0.3">
      <c r="A1041">
        <v>1040</v>
      </c>
      <c r="B1041">
        <v>141</v>
      </c>
      <c r="C1041">
        <v>1</v>
      </c>
      <c r="D1041">
        <v>14.5</v>
      </c>
      <c r="E1041">
        <v>0.5</v>
      </c>
      <c r="F1041">
        <v>8753863.4694999997</v>
      </c>
      <c r="G1041">
        <v>2019207</v>
      </c>
      <c r="H1041">
        <v>24019</v>
      </c>
      <c r="I1041">
        <v>1019</v>
      </c>
      <c r="J1041" t="s">
        <v>180</v>
      </c>
      <c r="K1041" t="s">
        <v>181</v>
      </c>
      <c r="L1041" t="s">
        <v>180</v>
      </c>
      <c r="M1041">
        <v>126417</v>
      </c>
      <c r="N1041">
        <v>1</v>
      </c>
      <c r="O1041">
        <v>2</v>
      </c>
      <c r="P1041">
        <v>29</v>
      </c>
      <c r="Q1041">
        <v>14.5</v>
      </c>
      <c r="R1041">
        <v>1</v>
      </c>
      <c r="S1041" t="s">
        <v>182</v>
      </c>
      <c r="T1041" t="s">
        <v>182</v>
      </c>
      <c r="U1041" t="s">
        <v>182</v>
      </c>
      <c r="V1041" t="s">
        <v>182</v>
      </c>
      <c r="W1041" t="s">
        <v>182</v>
      </c>
      <c r="X1041">
        <v>2</v>
      </c>
      <c r="Y1041" t="s">
        <v>182</v>
      </c>
      <c r="Z1041" t="s">
        <v>182</v>
      </c>
      <c r="AA1041" t="s">
        <v>182</v>
      </c>
      <c r="AB1041" t="s">
        <v>182</v>
      </c>
      <c r="AC1041">
        <v>57</v>
      </c>
      <c r="AD1041">
        <v>2</v>
      </c>
      <c r="AE1041">
        <v>1</v>
      </c>
      <c r="AF1041">
        <v>1</v>
      </c>
      <c r="AG1041" t="s">
        <v>182</v>
      </c>
      <c r="AH1041" t="s">
        <v>182</v>
      </c>
      <c r="AI1041" t="s">
        <v>182</v>
      </c>
      <c r="AJ1041">
        <v>1</v>
      </c>
      <c r="AK1041" t="s">
        <v>182</v>
      </c>
      <c r="AL1041" t="s">
        <v>182</v>
      </c>
      <c r="AM1041" t="s">
        <v>182</v>
      </c>
      <c r="AN1041" t="s">
        <v>182</v>
      </c>
      <c r="AO1041" t="b">
        <v>1</v>
      </c>
      <c r="AQ1041" s="10">
        <f t="shared" si="32"/>
        <v>253862040.6155</v>
      </c>
      <c r="AR1041" s="10">
        <f t="shared" si="33"/>
        <v>126931020.30775</v>
      </c>
    </row>
    <row r="1042" spans="1:44" x14ac:dyDescent="0.3">
      <c r="A1042">
        <v>1041</v>
      </c>
      <c r="B1042">
        <v>141</v>
      </c>
      <c r="C1042">
        <v>1</v>
      </c>
      <c r="D1042">
        <v>14.5</v>
      </c>
      <c r="E1042">
        <v>0.5</v>
      </c>
      <c r="F1042">
        <v>8753863.4694999997</v>
      </c>
      <c r="G1042">
        <v>2019207</v>
      </c>
      <c r="H1042">
        <v>24019</v>
      </c>
      <c r="I1042">
        <v>1019</v>
      </c>
      <c r="J1042" t="s">
        <v>180</v>
      </c>
      <c r="K1042" t="s">
        <v>181</v>
      </c>
      <c r="L1042" t="s">
        <v>180</v>
      </c>
      <c r="M1042">
        <v>126417</v>
      </c>
      <c r="N1042">
        <v>1</v>
      </c>
      <c r="O1042">
        <v>7</v>
      </c>
      <c r="P1042">
        <v>23</v>
      </c>
      <c r="Q1042">
        <v>14.5</v>
      </c>
      <c r="R1042">
        <v>1</v>
      </c>
      <c r="S1042" t="s">
        <v>182</v>
      </c>
      <c r="T1042" t="s">
        <v>182</v>
      </c>
      <c r="U1042" t="s">
        <v>182</v>
      </c>
      <c r="V1042" t="s">
        <v>182</v>
      </c>
      <c r="W1042" t="s">
        <v>182</v>
      </c>
      <c r="X1042">
        <v>2</v>
      </c>
      <c r="Y1042" t="s">
        <v>182</v>
      </c>
      <c r="Z1042" t="s">
        <v>182</v>
      </c>
      <c r="AA1042" t="s">
        <v>182</v>
      </c>
      <c r="AB1042" t="s">
        <v>182</v>
      </c>
      <c r="AC1042">
        <v>56</v>
      </c>
      <c r="AD1042">
        <v>2</v>
      </c>
      <c r="AE1042">
        <v>1</v>
      </c>
      <c r="AF1042">
        <v>1</v>
      </c>
      <c r="AG1042" t="s">
        <v>182</v>
      </c>
      <c r="AH1042" t="s">
        <v>182</v>
      </c>
      <c r="AI1042" t="s">
        <v>182</v>
      </c>
      <c r="AJ1042">
        <v>1</v>
      </c>
      <c r="AK1042" t="s">
        <v>182</v>
      </c>
      <c r="AL1042" t="s">
        <v>182</v>
      </c>
      <c r="AM1042" t="s">
        <v>182</v>
      </c>
      <c r="AN1042" t="s">
        <v>182</v>
      </c>
      <c r="AO1042" t="b">
        <v>1</v>
      </c>
      <c r="AQ1042" s="10">
        <f t="shared" si="32"/>
        <v>201338859.7985</v>
      </c>
      <c r="AR1042" s="10">
        <f t="shared" si="33"/>
        <v>126931020.30775</v>
      </c>
    </row>
    <row r="1043" spans="1:44" x14ac:dyDescent="0.3">
      <c r="A1043">
        <v>1042</v>
      </c>
      <c r="B1043">
        <v>141</v>
      </c>
      <c r="C1043">
        <v>1</v>
      </c>
      <c r="D1043">
        <v>14.5</v>
      </c>
      <c r="E1043">
        <v>0.5</v>
      </c>
      <c r="F1043">
        <v>8753863.4694999997</v>
      </c>
      <c r="G1043">
        <v>2019207</v>
      </c>
      <c r="H1043">
        <v>24019</v>
      </c>
      <c r="I1043">
        <v>1019</v>
      </c>
      <c r="J1043" t="s">
        <v>180</v>
      </c>
      <c r="K1043" t="s">
        <v>181</v>
      </c>
      <c r="L1043" t="s">
        <v>180</v>
      </c>
      <c r="M1043">
        <v>126417</v>
      </c>
      <c r="N1043">
        <v>1</v>
      </c>
      <c r="O1043">
        <v>15</v>
      </c>
      <c r="P1043">
        <v>23</v>
      </c>
      <c r="Q1043">
        <v>14.5</v>
      </c>
      <c r="R1043">
        <v>1</v>
      </c>
      <c r="S1043">
        <v>2</v>
      </c>
      <c r="T1043" t="s">
        <v>182</v>
      </c>
      <c r="U1043" t="s">
        <v>182</v>
      </c>
      <c r="V1043" t="s">
        <v>0</v>
      </c>
      <c r="W1043" t="s">
        <v>182</v>
      </c>
      <c r="X1043">
        <v>1</v>
      </c>
      <c r="Y1043" t="s">
        <v>182</v>
      </c>
      <c r="Z1043" t="s">
        <v>182</v>
      </c>
      <c r="AA1043" t="s">
        <v>182</v>
      </c>
      <c r="AB1043" t="s">
        <v>182</v>
      </c>
      <c r="AC1043">
        <v>58</v>
      </c>
      <c r="AD1043">
        <v>2</v>
      </c>
      <c r="AE1043">
        <v>1</v>
      </c>
      <c r="AF1043">
        <v>2</v>
      </c>
      <c r="AG1043" t="s">
        <v>182</v>
      </c>
      <c r="AH1043" t="s">
        <v>182</v>
      </c>
      <c r="AI1043" t="s">
        <v>182</v>
      </c>
      <c r="AJ1043">
        <v>1</v>
      </c>
      <c r="AK1043" t="s">
        <v>182</v>
      </c>
      <c r="AL1043" t="s">
        <v>182</v>
      </c>
      <c r="AM1043" t="s">
        <v>182</v>
      </c>
      <c r="AN1043" t="s">
        <v>182</v>
      </c>
      <c r="AO1043" t="b">
        <v>1</v>
      </c>
      <c r="AQ1043" s="10">
        <f t="shared" si="32"/>
        <v>201338859.7985</v>
      </c>
      <c r="AR1043" s="10">
        <f t="shared" si="33"/>
        <v>126931020.30775</v>
      </c>
    </row>
    <row r="1044" spans="1:44" x14ac:dyDescent="0.3">
      <c r="A1044">
        <v>1043</v>
      </c>
      <c r="B1044">
        <v>141</v>
      </c>
      <c r="C1044">
        <v>1</v>
      </c>
      <c r="D1044">
        <v>14.5</v>
      </c>
      <c r="E1044">
        <v>0.5</v>
      </c>
      <c r="F1044">
        <v>8753863.4694999997</v>
      </c>
      <c r="G1044">
        <v>2019207</v>
      </c>
      <c r="H1044">
        <v>24022</v>
      </c>
      <c r="I1044">
        <v>1019</v>
      </c>
      <c r="J1044" t="s">
        <v>180</v>
      </c>
      <c r="K1044" t="s">
        <v>181</v>
      </c>
      <c r="L1044" t="s">
        <v>180</v>
      </c>
      <c r="M1044">
        <v>126417</v>
      </c>
      <c r="N1044">
        <v>1</v>
      </c>
      <c r="O1044">
        <v>52</v>
      </c>
      <c r="P1044">
        <v>25</v>
      </c>
      <c r="Q1044">
        <v>14.5</v>
      </c>
      <c r="R1044">
        <v>1</v>
      </c>
      <c r="S1044" t="s">
        <v>182</v>
      </c>
      <c r="T1044" t="s">
        <v>182</v>
      </c>
      <c r="U1044" t="s">
        <v>182</v>
      </c>
      <c r="V1044" t="s">
        <v>182</v>
      </c>
      <c r="W1044" t="s">
        <v>182</v>
      </c>
      <c r="X1044">
        <v>3</v>
      </c>
      <c r="Y1044" t="s">
        <v>182</v>
      </c>
      <c r="Z1044" t="s">
        <v>182</v>
      </c>
      <c r="AA1044" t="s">
        <v>182</v>
      </c>
      <c r="AB1044" t="s">
        <v>182</v>
      </c>
      <c r="AC1044">
        <v>57</v>
      </c>
      <c r="AD1044">
        <v>2</v>
      </c>
      <c r="AE1044">
        <v>1</v>
      </c>
      <c r="AF1044">
        <v>2</v>
      </c>
      <c r="AG1044" t="s">
        <v>182</v>
      </c>
      <c r="AH1044" t="s">
        <v>182</v>
      </c>
      <c r="AI1044" t="s">
        <v>182</v>
      </c>
      <c r="AJ1044">
        <v>1</v>
      </c>
      <c r="AK1044" t="s">
        <v>182</v>
      </c>
      <c r="AL1044" t="s">
        <v>182</v>
      </c>
      <c r="AM1044" t="s">
        <v>182</v>
      </c>
      <c r="AN1044" t="s">
        <v>182</v>
      </c>
      <c r="AO1044" t="b">
        <v>1</v>
      </c>
      <c r="AQ1044" s="10">
        <f t="shared" si="32"/>
        <v>218846586.73749998</v>
      </c>
      <c r="AR1044" s="10">
        <f t="shared" si="33"/>
        <v>126931020.30775</v>
      </c>
    </row>
    <row r="1045" spans="1:44" x14ac:dyDescent="0.3">
      <c r="A1045">
        <v>1044</v>
      </c>
      <c r="B1045">
        <v>141</v>
      </c>
      <c r="C1045">
        <v>1</v>
      </c>
      <c r="D1045">
        <v>14.5</v>
      </c>
      <c r="E1045">
        <v>0.5</v>
      </c>
      <c r="F1045">
        <v>8753863.4694999997</v>
      </c>
      <c r="G1045">
        <v>2019207</v>
      </c>
      <c r="H1045">
        <v>24022</v>
      </c>
      <c r="I1045">
        <v>1019</v>
      </c>
      <c r="J1045" t="s">
        <v>180</v>
      </c>
      <c r="K1045" t="s">
        <v>181</v>
      </c>
      <c r="L1045" t="s">
        <v>180</v>
      </c>
      <c r="M1045">
        <v>126417</v>
      </c>
      <c r="N1045">
        <v>1</v>
      </c>
      <c r="O1045">
        <v>61</v>
      </c>
      <c r="P1045">
        <v>32</v>
      </c>
      <c r="Q1045">
        <v>14.5</v>
      </c>
      <c r="R1045">
        <v>1</v>
      </c>
      <c r="S1045">
        <v>1</v>
      </c>
      <c r="T1045" t="s">
        <v>182</v>
      </c>
      <c r="U1045" t="s">
        <v>182</v>
      </c>
      <c r="V1045" t="s">
        <v>0</v>
      </c>
      <c r="W1045" t="s">
        <v>182</v>
      </c>
      <c r="X1045">
        <v>2</v>
      </c>
      <c r="Y1045" t="s">
        <v>182</v>
      </c>
      <c r="Z1045" t="s">
        <v>182</v>
      </c>
      <c r="AA1045" t="s">
        <v>182</v>
      </c>
      <c r="AB1045" t="s">
        <v>182</v>
      </c>
      <c r="AC1045">
        <v>57</v>
      </c>
      <c r="AD1045">
        <v>2</v>
      </c>
      <c r="AE1045">
        <v>1</v>
      </c>
      <c r="AF1045">
        <v>3</v>
      </c>
      <c r="AG1045" t="s">
        <v>182</v>
      </c>
      <c r="AH1045" t="s">
        <v>182</v>
      </c>
      <c r="AI1045" t="s">
        <v>182</v>
      </c>
      <c r="AJ1045">
        <v>1</v>
      </c>
      <c r="AK1045" t="s">
        <v>182</v>
      </c>
      <c r="AL1045" t="s">
        <v>182</v>
      </c>
      <c r="AM1045" t="s">
        <v>182</v>
      </c>
      <c r="AN1045" t="s">
        <v>182</v>
      </c>
      <c r="AO1045" t="b">
        <v>1</v>
      </c>
      <c r="AQ1045" s="10">
        <f t="shared" si="32"/>
        <v>280123631.02399999</v>
      </c>
      <c r="AR1045" s="10">
        <f t="shared" si="33"/>
        <v>126931020.30775</v>
      </c>
    </row>
    <row r="1046" spans="1:44" x14ac:dyDescent="0.3">
      <c r="A1046">
        <v>1045</v>
      </c>
      <c r="B1046">
        <v>141</v>
      </c>
      <c r="C1046">
        <v>1</v>
      </c>
      <c r="D1046">
        <v>14.5</v>
      </c>
      <c r="E1046">
        <v>0.5</v>
      </c>
      <c r="F1046">
        <v>8753863.4694999997</v>
      </c>
      <c r="G1046">
        <v>2019207</v>
      </c>
      <c r="H1046">
        <v>24027</v>
      </c>
      <c r="I1046">
        <v>1019</v>
      </c>
      <c r="J1046" t="s">
        <v>180</v>
      </c>
      <c r="K1046" t="s">
        <v>181</v>
      </c>
      <c r="L1046" t="s">
        <v>180</v>
      </c>
      <c r="M1046">
        <v>126417</v>
      </c>
      <c r="N1046">
        <v>1</v>
      </c>
      <c r="O1046">
        <v>1</v>
      </c>
      <c r="P1046">
        <v>27</v>
      </c>
      <c r="Q1046">
        <v>14.5</v>
      </c>
      <c r="R1046">
        <v>1</v>
      </c>
      <c r="S1046">
        <v>2</v>
      </c>
      <c r="T1046" t="s">
        <v>182</v>
      </c>
      <c r="U1046" t="s">
        <v>182</v>
      </c>
      <c r="V1046" t="s">
        <v>0</v>
      </c>
      <c r="W1046" t="s">
        <v>182</v>
      </c>
      <c r="X1046">
        <v>2</v>
      </c>
      <c r="Y1046" t="s">
        <v>182</v>
      </c>
      <c r="Z1046" t="s">
        <v>182</v>
      </c>
      <c r="AA1046" t="s">
        <v>182</v>
      </c>
      <c r="AB1046" t="s">
        <v>182</v>
      </c>
      <c r="AC1046">
        <v>57</v>
      </c>
      <c r="AD1046">
        <v>2</v>
      </c>
      <c r="AE1046">
        <v>1</v>
      </c>
      <c r="AF1046">
        <v>2</v>
      </c>
      <c r="AG1046" t="s">
        <v>182</v>
      </c>
      <c r="AH1046" t="s">
        <v>182</v>
      </c>
      <c r="AI1046" t="s">
        <v>182</v>
      </c>
      <c r="AJ1046">
        <v>1</v>
      </c>
      <c r="AK1046" t="s">
        <v>182</v>
      </c>
      <c r="AL1046" t="s">
        <v>182</v>
      </c>
      <c r="AM1046" t="s">
        <v>182</v>
      </c>
      <c r="AN1046" t="s">
        <v>182</v>
      </c>
      <c r="AO1046" t="b">
        <v>1</v>
      </c>
      <c r="AQ1046" s="10">
        <f t="shared" si="32"/>
        <v>236354313.67649999</v>
      </c>
      <c r="AR1046" s="10">
        <f t="shared" si="33"/>
        <v>126931020.30775</v>
      </c>
    </row>
    <row r="1047" spans="1:44" x14ac:dyDescent="0.3">
      <c r="A1047">
        <v>1046</v>
      </c>
      <c r="B1047">
        <v>141</v>
      </c>
      <c r="C1047">
        <v>1</v>
      </c>
      <c r="D1047">
        <v>14.5</v>
      </c>
      <c r="E1047">
        <v>0.5</v>
      </c>
      <c r="F1047">
        <v>8753863.4694999997</v>
      </c>
      <c r="G1047">
        <v>2019207</v>
      </c>
      <c r="H1047">
        <v>24027</v>
      </c>
      <c r="I1047">
        <v>1019</v>
      </c>
      <c r="J1047" t="s">
        <v>180</v>
      </c>
      <c r="K1047" t="s">
        <v>181</v>
      </c>
      <c r="L1047" t="s">
        <v>180</v>
      </c>
      <c r="M1047">
        <v>126417</v>
      </c>
      <c r="N1047">
        <v>1</v>
      </c>
      <c r="O1047">
        <v>19</v>
      </c>
      <c r="P1047">
        <v>24</v>
      </c>
      <c r="Q1047">
        <v>14.5</v>
      </c>
      <c r="R1047">
        <v>1</v>
      </c>
      <c r="S1047">
        <v>1</v>
      </c>
      <c r="T1047" t="s">
        <v>182</v>
      </c>
      <c r="U1047" t="s">
        <v>182</v>
      </c>
      <c r="V1047" t="s">
        <v>0</v>
      </c>
      <c r="W1047" t="s">
        <v>182</v>
      </c>
      <c r="X1047">
        <v>2</v>
      </c>
      <c r="Y1047" t="s">
        <v>182</v>
      </c>
      <c r="Z1047" t="s">
        <v>182</v>
      </c>
      <c r="AA1047" t="s">
        <v>182</v>
      </c>
      <c r="AB1047" t="s">
        <v>182</v>
      </c>
      <c r="AC1047" t="s">
        <v>182</v>
      </c>
      <c r="AD1047">
        <v>2</v>
      </c>
      <c r="AE1047">
        <v>1</v>
      </c>
      <c r="AF1047">
        <v>2</v>
      </c>
      <c r="AG1047" t="s">
        <v>182</v>
      </c>
      <c r="AH1047" t="s">
        <v>182</v>
      </c>
      <c r="AI1047" t="s">
        <v>182</v>
      </c>
      <c r="AJ1047">
        <v>1</v>
      </c>
      <c r="AK1047" t="s">
        <v>182</v>
      </c>
      <c r="AL1047" t="s">
        <v>182</v>
      </c>
      <c r="AM1047" t="s">
        <v>182</v>
      </c>
      <c r="AN1047" t="s">
        <v>182</v>
      </c>
      <c r="AO1047" t="b">
        <v>1</v>
      </c>
      <c r="AQ1047" s="10">
        <f t="shared" si="32"/>
        <v>210092723.26800001</v>
      </c>
      <c r="AR1047" s="10">
        <f t="shared" si="33"/>
        <v>126931020.30775</v>
      </c>
    </row>
    <row r="1048" spans="1:44" x14ac:dyDescent="0.3">
      <c r="A1048">
        <v>1047</v>
      </c>
      <c r="B1048">
        <v>141</v>
      </c>
      <c r="C1048">
        <v>1</v>
      </c>
      <c r="D1048">
        <v>14.5</v>
      </c>
      <c r="E1048">
        <v>0.5</v>
      </c>
      <c r="F1048">
        <v>8753863.4694999997</v>
      </c>
      <c r="G1048">
        <v>2019207</v>
      </c>
      <c r="H1048">
        <v>24027</v>
      </c>
      <c r="I1048">
        <v>1019</v>
      </c>
      <c r="J1048" t="s">
        <v>180</v>
      </c>
      <c r="K1048" t="s">
        <v>181</v>
      </c>
      <c r="L1048" t="s">
        <v>180</v>
      </c>
      <c r="M1048">
        <v>126417</v>
      </c>
      <c r="N1048">
        <v>1</v>
      </c>
      <c r="O1048">
        <v>32</v>
      </c>
      <c r="P1048">
        <v>22</v>
      </c>
      <c r="Q1048">
        <v>14.5</v>
      </c>
      <c r="R1048">
        <v>1</v>
      </c>
      <c r="S1048" t="s">
        <v>182</v>
      </c>
      <c r="T1048" t="s">
        <v>182</v>
      </c>
      <c r="U1048" t="s">
        <v>182</v>
      </c>
      <c r="V1048" t="s">
        <v>182</v>
      </c>
      <c r="W1048" t="s">
        <v>182</v>
      </c>
      <c r="X1048">
        <v>2</v>
      </c>
      <c r="Y1048" t="s">
        <v>182</v>
      </c>
      <c r="Z1048" t="s">
        <v>182</v>
      </c>
      <c r="AA1048" t="s">
        <v>182</v>
      </c>
      <c r="AB1048" t="s">
        <v>182</v>
      </c>
      <c r="AC1048">
        <v>57</v>
      </c>
      <c r="AD1048">
        <v>2</v>
      </c>
      <c r="AE1048">
        <v>1</v>
      </c>
      <c r="AF1048">
        <v>2</v>
      </c>
      <c r="AG1048" t="s">
        <v>182</v>
      </c>
      <c r="AH1048" t="s">
        <v>182</v>
      </c>
      <c r="AI1048" t="s">
        <v>182</v>
      </c>
      <c r="AJ1048">
        <v>1</v>
      </c>
      <c r="AK1048" t="s">
        <v>182</v>
      </c>
      <c r="AL1048" t="s">
        <v>182</v>
      </c>
      <c r="AM1048" t="s">
        <v>182</v>
      </c>
      <c r="AN1048" t="s">
        <v>182</v>
      </c>
      <c r="AO1048" t="b">
        <v>1</v>
      </c>
      <c r="AQ1048" s="10">
        <f t="shared" si="32"/>
        <v>192584996.329</v>
      </c>
      <c r="AR1048" s="10">
        <f t="shared" si="33"/>
        <v>126931020.30775</v>
      </c>
    </row>
    <row r="1049" spans="1:44" x14ac:dyDescent="0.3">
      <c r="A1049">
        <v>1048</v>
      </c>
      <c r="B1049">
        <v>141</v>
      </c>
      <c r="C1049">
        <v>1</v>
      </c>
      <c r="D1049">
        <v>14.5</v>
      </c>
      <c r="E1049">
        <v>0.5</v>
      </c>
      <c r="F1049">
        <v>8753863.4694999997</v>
      </c>
      <c r="G1049">
        <v>2019207</v>
      </c>
      <c r="H1049">
        <v>24027</v>
      </c>
      <c r="I1049">
        <v>1019</v>
      </c>
      <c r="J1049" t="s">
        <v>180</v>
      </c>
      <c r="K1049" t="s">
        <v>181</v>
      </c>
      <c r="L1049" t="s">
        <v>180</v>
      </c>
      <c r="M1049">
        <v>126417</v>
      </c>
      <c r="N1049">
        <v>1</v>
      </c>
      <c r="O1049">
        <v>52</v>
      </c>
      <c r="P1049">
        <v>25</v>
      </c>
      <c r="Q1049">
        <v>14.5</v>
      </c>
      <c r="R1049">
        <v>1</v>
      </c>
      <c r="S1049" t="s">
        <v>182</v>
      </c>
      <c r="T1049" t="s">
        <v>182</v>
      </c>
      <c r="U1049" t="s">
        <v>182</v>
      </c>
      <c r="V1049" t="s">
        <v>182</v>
      </c>
      <c r="W1049" t="s">
        <v>182</v>
      </c>
      <c r="X1049">
        <v>2</v>
      </c>
      <c r="Y1049" t="s">
        <v>182</v>
      </c>
      <c r="Z1049" t="s">
        <v>182</v>
      </c>
      <c r="AA1049" t="s">
        <v>182</v>
      </c>
      <c r="AB1049" t="s">
        <v>182</v>
      </c>
      <c r="AC1049">
        <v>57</v>
      </c>
      <c r="AD1049">
        <v>2</v>
      </c>
      <c r="AE1049">
        <v>1</v>
      </c>
      <c r="AF1049">
        <v>2</v>
      </c>
      <c r="AG1049" t="s">
        <v>182</v>
      </c>
      <c r="AH1049" t="s">
        <v>182</v>
      </c>
      <c r="AI1049" t="s">
        <v>182</v>
      </c>
      <c r="AJ1049">
        <v>1</v>
      </c>
      <c r="AK1049" t="s">
        <v>182</v>
      </c>
      <c r="AL1049" t="s">
        <v>182</v>
      </c>
      <c r="AM1049" t="s">
        <v>182</v>
      </c>
      <c r="AN1049" t="s">
        <v>182</v>
      </c>
      <c r="AO1049" t="b">
        <v>1</v>
      </c>
      <c r="AQ1049" s="10">
        <f t="shared" si="32"/>
        <v>218846586.73749998</v>
      </c>
      <c r="AR1049" s="10">
        <f t="shared" si="33"/>
        <v>126931020.30775</v>
      </c>
    </row>
    <row r="1050" spans="1:44" x14ac:dyDescent="0.3">
      <c r="A1050">
        <v>1049</v>
      </c>
      <c r="B1050">
        <v>141</v>
      </c>
      <c r="C1050">
        <v>1</v>
      </c>
      <c r="D1050">
        <v>14.5</v>
      </c>
      <c r="E1050">
        <v>0.5</v>
      </c>
      <c r="F1050">
        <v>8753863.4694999997</v>
      </c>
      <c r="G1050">
        <v>2019207</v>
      </c>
      <c r="H1050">
        <v>24027</v>
      </c>
      <c r="I1050">
        <v>1019</v>
      </c>
      <c r="J1050" t="s">
        <v>180</v>
      </c>
      <c r="K1050" t="s">
        <v>181</v>
      </c>
      <c r="L1050" t="s">
        <v>180</v>
      </c>
      <c r="M1050">
        <v>126417</v>
      </c>
      <c r="N1050">
        <v>1</v>
      </c>
      <c r="O1050">
        <v>64</v>
      </c>
      <c r="P1050">
        <v>27</v>
      </c>
      <c r="Q1050">
        <v>14.5</v>
      </c>
      <c r="R1050">
        <v>1</v>
      </c>
      <c r="S1050" t="s">
        <v>182</v>
      </c>
      <c r="T1050" t="s">
        <v>182</v>
      </c>
      <c r="U1050" t="s">
        <v>182</v>
      </c>
      <c r="V1050" t="s">
        <v>182</v>
      </c>
      <c r="W1050" t="s">
        <v>182</v>
      </c>
      <c r="X1050">
        <v>2</v>
      </c>
      <c r="Y1050" t="s">
        <v>182</v>
      </c>
      <c r="Z1050" t="s">
        <v>182</v>
      </c>
      <c r="AA1050" t="s">
        <v>182</v>
      </c>
      <c r="AB1050" t="s">
        <v>182</v>
      </c>
      <c r="AC1050">
        <v>57</v>
      </c>
      <c r="AD1050">
        <v>2</v>
      </c>
      <c r="AE1050">
        <v>1</v>
      </c>
      <c r="AF1050">
        <v>2</v>
      </c>
      <c r="AG1050" t="s">
        <v>182</v>
      </c>
      <c r="AH1050" t="s">
        <v>182</v>
      </c>
      <c r="AI1050" t="s">
        <v>182</v>
      </c>
      <c r="AJ1050">
        <v>1</v>
      </c>
      <c r="AK1050" t="s">
        <v>182</v>
      </c>
      <c r="AL1050" t="s">
        <v>182</v>
      </c>
      <c r="AM1050" t="s">
        <v>182</v>
      </c>
      <c r="AN1050" t="s">
        <v>182</v>
      </c>
      <c r="AO1050" t="b">
        <v>1</v>
      </c>
      <c r="AQ1050" s="10">
        <f t="shared" si="32"/>
        <v>236354313.67649999</v>
      </c>
      <c r="AR1050" s="10">
        <f t="shared" si="33"/>
        <v>126931020.30775</v>
      </c>
    </row>
    <row r="1051" spans="1:44" x14ac:dyDescent="0.3">
      <c r="A1051">
        <v>1050</v>
      </c>
      <c r="B1051">
        <v>141</v>
      </c>
      <c r="C1051">
        <v>1</v>
      </c>
      <c r="D1051">
        <v>14.5</v>
      </c>
      <c r="E1051">
        <v>0.5</v>
      </c>
      <c r="F1051">
        <v>8753863.4694999997</v>
      </c>
      <c r="G1051">
        <v>2019207</v>
      </c>
      <c r="H1051">
        <v>24027</v>
      </c>
      <c r="I1051">
        <v>1019</v>
      </c>
      <c r="J1051" t="s">
        <v>180</v>
      </c>
      <c r="K1051" t="s">
        <v>181</v>
      </c>
      <c r="L1051" t="s">
        <v>180</v>
      </c>
      <c r="M1051">
        <v>126417</v>
      </c>
      <c r="N1051">
        <v>1</v>
      </c>
      <c r="O1051">
        <v>67</v>
      </c>
      <c r="P1051">
        <v>26</v>
      </c>
      <c r="Q1051">
        <v>14.5</v>
      </c>
      <c r="R1051">
        <v>1</v>
      </c>
      <c r="S1051" t="s">
        <v>182</v>
      </c>
      <c r="T1051" t="s">
        <v>182</v>
      </c>
      <c r="U1051" t="s">
        <v>182</v>
      </c>
      <c r="V1051" t="s">
        <v>182</v>
      </c>
      <c r="W1051" t="s">
        <v>182</v>
      </c>
      <c r="X1051">
        <v>2</v>
      </c>
      <c r="Y1051" t="s">
        <v>182</v>
      </c>
      <c r="Z1051" t="s">
        <v>182</v>
      </c>
      <c r="AA1051" t="s">
        <v>182</v>
      </c>
      <c r="AB1051" t="s">
        <v>182</v>
      </c>
      <c r="AC1051">
        <v>57</v>
      </c>
      <c r="AD1051">
        <v>2</v>
      </c>
      <c r="AE1051">
        <v>1</v>
      </c>
      <c r="AF1051">
        <v>2</v>
      </c>
      <c r="AG1051" t="s">
        <v>182</v>
      </c>
      <c r="AH1051" t="s">
        <v>182</v>
      </c>
      <c r="AI1051" t="s">
        <v>182</v>
      </c>
      <c r="AJ1051">
        <v>1</v>
      </c>
      <c r="AK1051" t="s">
        <v>182</v>
      </c>
      <c r="AL1051" t="s">
        <v>182</v>
      </c>
      <c r="AM1051" t="s">
        <v>182</v>
      </c>
      <c r="AN1051" t="s">
        <v>182</v>
      </c>
      <c r="AO1051" t="b">
        <v>1</v>
      </c>
      <c r="AQ1051" s="10">
        <f t="shared" si="32"/>
        <v>227600450.20699999</v>
      </c>
      <c r="AR1051" s="10">
        <f t="shared" si="33"/>
        <v>126931020.30775</v>
      </c>
    </row>
    <row r="1052" spans="1:44" x14ac:dyDescent="0.3">
      <c r="A1052">
        <v>1051</v>
      </c>
      <c r="B1052">
        <v>141</v>
      </c>
      <c r="C1052">
        <v>1</v>
      </c>
      <c r="D1052">
        <v>14.5</v>
      </c>
      <c r="E1052">
        <v>0.5</v>
      </c>
      <c r="F1052">
        <v>8753863.4694999997</v>
      </c>
      <c r="G1052">
        <v>2019207</v>
      </c>
      <c r="H1052">
        <v>24027</v>
      </c>
      <c r="I1052">
        <v>1019</v>
      </c>
      <c r="J1052" t="s">
        <v>180</v>
      </c>
      <c r="K1052" t="s">
        <v>181</v>
      </c>
      <c r="L1052" t="s">
        <v>180</v>
      </c>
      <c r="M1052">
        <v>126417</v>
      </c>
      <c r="N1052">
        <v>1</v>
      </c>
      <c r="O1052">
        <v>82</v>
      </c>
      <c r="P1052">
        <v>22</v>
      </c>
      <c r="Q1052">
        <v>14.5</v>
      </c>
      <c r="R1052">
        <v>1</v>
      </c>
      <c r="S1052">
        <v>2</v>
      </c>
      <c r="T1052" t="s">
        <v>182</v>
      </c>
      <c r="U1052" t="s">
        <v>182</v>
      </c>
      <c r="V1052" t="s">
        <v>0</v>
      </c>
      <c r="W1052" t="s">
        <v>182</v>
      </c>
      <c r="X1052">
        <v>2</v>
      </c>
      <c r="Y1052" t="s">
        <v>182</v>
      </c>
      <c r="Z1052" t="s">
        <v>182</v>
      </c>
      <c r="AA1052" t="s">
        <v>182</v>
      </c>
      <c r="AB1052" t="s">
        <v>182</v>
      </c>
      <c r="AC1052">
        <v>57</v>
      </c>
      <c r="AD1052">
        <v>2</v>
      </c>
      <c r="AE1052">
        <v>1</v>
      </c>
      <c r="AF1052">
        <v>2</v>
      </c>
      <c r="AG1052" t="s">
        <v>182</v>
      </c>
      <c r="AH1052" t="s">
        <v>182</v>
      </c>
      <c r="AI1052" t="s">
        <v>182</v>
      </c>
      <c r="AJ1052">
        <v>1</v>
      </c>
      <c r="AK1052" t="s">
        <v>182</v>
      </c>
      <c r="AL1052" t="s">
        <v>182</v>
      </c>
      <c r="AM1052" t="s">
        <v>182</v>
      </c>
      <c r="AN1052" t="s">
        <v>182</v>
      </c>
      <c r="AO1052" t="b">
        <v>1</v>
      </c>
      <c r="AQ1052" s="10">
        <f t="shared" si="32"/>
        <v>192584996.329</v>
      </c>
      <c r="AR1052" s="10">
        <f t="shared" si="33"/>
        <v>126931020.30775</v>
      </c>
    </row>
    <row r="1053" spans="1:44" x14ac:dyDescent="0.3">
      <c r="A1053">
        <v>1052</v>
      </c>
      <c r="B1053">
        <v>141</v>
      </c>
      <c r="C1053">
        <v>1</v>
      </c>
      <c r="D1053">
        <v>14.5</v>
      </c>
      <c r="E1053">
        <v>0.5</v>
      </c>
      <c r="F1053">
        <v>8753863.4694999997</v>
      </c>
      <c r="G1053">
        <v>2019207</v>
      </c>
      <c r="H1053">
        <v>24027</v>
      </c>
      <c r="I1053">
        <v>1019</v>
      </c>
      <c r="J1053" t="s">
        <v>180</v>
      </c>
      <c r="K1053" t="s">
        <v>181</v>
      </c>
      <c r="L1053" t="s">
        <v>180</v>
      </c>
      <c r="M1053">
        <v>126417</v>
      </c>
      <c r="N1053">
        <v>1</v>
      </c>
      <c r="O1053">
        <v>87</v>
      </c>
      <c r="P1053">
        <v>25</v>
      </c>
      <c r="Q1053">
        <v>14.5</v>
      </c>
      <c r="R1053">
        <v>1</v>
      </c>
      <c r="S1053" t="s">
        <v>182</v>
      </c>
      <c r="T1053" t="s">
        <v>182</v>
      </c>
      <c r="U1053" t="s">
        <v>182</v>
      </c>
      <c r="V1053" t="s">
        <v>182</v>
      </c>
      <c r="W1053" t="s">
        <v>182</v>
      </c>
      <c r="X1053">
        <v>2</v>
      </c>
      <c r="Y1053" t="s">
        <v>182</v>
      </c>
      <c r="Z1053" t="s">
        <v>182</v>
      </c>
      <c r="AA1053" t="s">
        <v>182</v>
      </c>
      <c r="AB1053" t="s">
        <v>182</v>
      </c>
      <c r="AC1053">
        <v>57</v>
      </c>
      <c r="AD1053">
        <v>2</v>
      </c>
      <c r="AE1053">
        <v>1</v>
      </c>
      <c r="AF1053">
        <v>2</v>
      </c>
      <c r="AG1053" t="s">
        <v>182</v>
      </c>
      <c r="AH1053" t="s">
        <v>182</v>
      </c>
      <c r="AI1053" t="s">
        <v>182</v>
      </c>
      <c r="AJ1053">
        <v>1</v>
      </c>
      <c r="AK1053" t="s">
        <v>182</v>
      </c>
      <c r="AL1053" t="s">
        <v>182</v>
      </c>
      <c r="AM1053" t="s">
        <v>182</v>
      </c>
      <c r="AN1053" t="s">
        <v>182</v>
      </c>
      <c r="AO1053" t="b">
        <v>1</v>
      </c>
      <c r="AQ1053" s="10">
        <f t="shared" si="32"/>
        <v>218846586.73749998</v>
      </c>
      <c r="AR1053" s="10">
        <f t="shared" si="33"/>
        <v>126931020.30775</v>
      </c>
    </row>
    <row r="1054" spans="1:44" x14ac:dyDescent="0.3">
      <c r="A1054">
        <v>1053</v>
      </c>
      <c r="B1054">
        <v>141</v>
      </c>
      <c r="C1054">
        <v>1</v>
      </c>
      <c r="D1054">
        <v>15</v>
      </c>
      <c r="E1054">
        <v>0.5</v>
      </c>
      <c r="F1054" s="47">
        <v>11309743.4397</v>
      </c>
      <c r="G1054">
        <v>2019207</v>
      </c>
      <c r="H1054">
        <v>24007</v>
      </c>
      <c r="I1054">
        <v>1019</v>
      </c>
      <c r="J1054" t="s">
        <v>180</v>
      </c>
      <c r="K1054" t="s">
        <v>181</v>
      </c>
      <c r="L1054" t="s">
        <v>180</v>
      </c>
      <c r="M1054">
        <v>126417</v>
      </c>
      <c r="N1054">
        <v>1</v>
      </c>
      <c r="O1054">
        <v>9</v>
      </c>
      <c r="P1054">
        <v>25</v>
      </c>
      <c r="Q1054">
        <v>15</v>
      </c>
      <c r="R1054">
        <v>1</v>
      </c>
      <c r="S1054">
        <v>2</v>
      </c>
      <c r="T1054" t="s">
        <v>182</v>
      </c>
      <c r="U1054" t="s">
        <v>182</v>
      </c>
      <c r="V1054" t="s">
        <v>0</v>
      </c>
      <c r="W1054" t="s">
        <v>182</v>
      </c>
      <c r="X1054">
        <v>3</v>
      </c>
      <c r="Y1054" t="s">
        <v>182</v>
      </c>
      <c r="Z1054" t="s">
        <v>182</v>
      </c>
      <c r="AA1054" t="s">
        <v>182</v>
      </c>
      <c r="AB1054" t="s">
        <v>182</v>
      </c>
      <c r="AC1054">
        <v>57</v>
      </c>
      <c r="AD1054">
        <v>2</v>
      </c>
      <c r="AE1054">
        <v>1</v>
      </c>
      <c r="AF1054">
        <v>3</v>
      </c>
      <c r="AG1054" t="s">
        <v>182</v>
      </c>
      <c r="AH1054" t="s">
        <v>182</v>
      </c>
      <c r="AI1054" t="s">
        <v>182</v>
      </c>
      <c r="AJ1054">
        <v>1</v>
      </c>
      <c r="AK1054" t="s">
        <v>182</v>
      </c>
      <c r="AL1054" t="s">
        <v>182</v>
      </c>
      <c r="AM1054" t="s">
        <v>182</v>
      </c>
      <c r="AN1054" t="s">
        <v>182</v>
      </c>
      <c r="AO1054" t="b">
        <v>1</v>
      </c>
      <c r="AQ1054" s="10">
        <f t="shared" si="32"/>
        <v>282743585.99250001</v>
      </c>
      <c r="AR1054" s="10">
        <f t="shared" si="33"/>
        <v>169646151.59549999</v>
      </c>
    </row>
    <row r="1055" spans="1:44" x14ac:dyDescent="0.3">
      <c r="A1055">
        <v>1054</v>
      </c>
      <c r="B1055">
        <v>141</v>
      </c>
      <c r="C1055">
        <v>1</v>
      </c>
      <c r="D1055">
        <v>15</v>
      </c>
      <c r="E1055">
        <v>0.5</v>
      </c>
      <c r="F1055" s="47">
        <v>11309743.4397</v>
      </c>
      <c r="G1055">
        <v>2019207</v>
      </c>
      <c r="H1055">
        <v>24007</v>
      </c>
      <c r="I1055">
        <v>1019</v>
      </c>
      <c r="J1055" t="s">
        <v>180</v>
      </c>
      <c r="K1055" t="s">
        <v>181</v>
      </c>
      <c r="L1055" t="s">
        <v>180</v>
      </c>
      <c r="M1055">
        <v>126417</v>
      </c>
      <c r="N1055">
        <v>1</v>
      </c>
      <c r="O1055">
        <v>17</v>
      </c>
      <c r="P1055">
        <v>25</v>
      </c>
      <c r="Q1055">
        <v>15</v>
      </c>
      <c r="R1055">
        <v>1</v>
      </c>
      <c r="S1055">
        <v>1</v>
      </c>
      <c r="T1055" t="s">
        <v>182</v>
      </c>
      <c r="U1055" t="s">
        <v>182</v>
      </c>
      <c r="V1055" t="s">
        <v>0</v>
      </c>
      <c r="W1055" t="s">
        <v>182</v>
      </c>
      <c r="X1055">
        <v>3</v>
      </c>
      <c r="Y1055" t="s">
        <v>182</v>
      </c>
      <c r="Z1055" t="s">
        <v>182</v>
      </c>
      <c r="AA1055" t="s">
        <v>182</v>
      </c>
      <c r="AB1055" t="s">
        <v>182</v>
      </c>
      <c r="AC1055">
        <v>57</v>
      </c>
      <c r="AD1055">
        <v>2</v>
      </c>
      <c r="AE1055">
        <v>1</v>
      </c>
      <c r="AF1055">
        <v>3</v>
      </c>
      <c r="AG1055" t="s">
        <v>182</v>
      </c>
      <c r="AH1055" t="s">
        <v>182</v>
      </c>
      <c r="AI1055" t="s">
        <v>182</v>
      </c>
      <c r="AJ1055">
        <v>1</v>
      </c>
      <c r="AK1055" t="s">
        <v>182</v>
      </c>
      <c r="AL1055" t="s">
        <v>182</v>
      </c>
      <c r="AM1055" t="s">
        <v>182</v>
      </c>
      <c r="AN1055" t="s">
        <v>182</v>
      </c>
      <c r="AO1055" t="b">
        <v>1</v>
      </c>
      <c r="AQ1055" s="10">
        <f t="shared" si="32"/>
        <v>282743585.99250001</v>
      </c>
      <c r="AR1055" s="10">
        <f t="shared" si="33"/>
        <v>169646151.59549999</v>
      </c>
    </row>
    <row r="1056" spans="1:44" x14ac:dyDescent="0.3">
      <c r="A1056">
        <v>1055</v>
      </c>
      <c r="B1056">
        <v>141</v>
      </c>
      <c r="C1056">
        <v>1</v>
      </c>
      <c r="D1056">
        <v>15</v>
      </c>
      <c r="E1056">
        <v>0.5</v>
      </c>
      <c r="F1056" s="47">
        <v>11309743.4397</v>
      </c>
      <c r="G1056">
        <v>2019207</v>
      </c>
      <c r="H1056">
        <v>24007</v>
      </c>
      <c r="I1056">
        <v>1019</v>
      </c>
      <c r="J1056" t="s">
        <v>180</v>
      </c>
      <c r="K1056" t="s">
        <v>181</v>
      </c>
      <c r="L1056" t="s">
        <v>180</v>
      </c>
      <c r="M1056">
        <v>126417</v>
      </c>
      <c r="N1056">
        <v>1</v>
      </c>
      <c r="O1056">
        <v>25</v>
      </c>
      <c r="P1056">
        <v>24</v>
      </c>
      <c r="Q1056">
        <v>15</v>
      </c>
      <c r="R1056">
        <v>1</v>
      </c>
      <c r="S1056">
        <v>2</v>
      </c>
      <c r="T1056" t="s">
        <v>182</v>
      </c>
      <c r="U1056" t="s">
        <v>182</v>
      </c>
      <c r="V1056" t="s">
        <v>0</v>
      </c>
      <c r="W1056" t="s">
        <v>182</v>
      </c>
      <c r="X1056">
        <v>2</v>
      </c>
      <c r="Y1056" t="s">
        <v>182</v>
      </c>
      <c r="Z1056" t="s">
        <v>182</v>
      </c>
      <c r="AA1056" t="s">
        <v>182</v>
      </c>
      <c r="AB1056" t="s">
        <v>182</v>
      </c>
      <c r="AC1056">
        <v>56</v>
      </c>
      <c r="AD1056">
        <v>2</v>
      </c>
      <c r="AE1056">
        <v>1</v>
      </c>
      <c r="AF1056">
        <v>2</v>
      </c>
      <c r="AG1056" t="s">
        <v>182</v>
      </c>
      <c r="AH1056" t="s">
        <v>182</v>
      </c>
      <c r="AI1056" t="s">
        <v>182</v>
      </c>
      <c r="AJ1056">
        <v>1</v>
      </c>
      <c r="AK1056" t="s">
        <v>182</v>
      </c>
      <c r="AL1056" t="s">
        <v>182</v>
      </c>
      <c r="AM1056" t="s">
        <v>182</v>
      </c>
      <c r="AN1056" t="s">
        <v>182</v>
      </c>
      <c r="AO1056" t="b">
        <v>1</v>
      </c>
      <c r="AQ1056" s="10">
        <f t="shared" si="32"/>
        <v>271433842.5528</v>
      </c>
      <c r="AR1056" s="10">
        <f t="shared" si="33"/>
        <v>169646151.59549999</v>
      </c>
    </row>
    <row r="1057" spans="1:44" x14ac:dyDescent="0.3">
      <c r="A1057">
        <v>1056</v>
      </c>
      <c r="B1057">
        <v>141</v>
      </c>
      <c r="C1057">
        <v>1</v>
      </c>
      <c r="D1057">
        <v>15</v>
      </c>
      <c r="E1057">
        <v>0.5</v>
      </c>
      <c r="F1057" s="47">
        <v>11309743.4397</v>
      </c>
      <c r="G1057">
        <v>2019207</v>
      </c>
      <c r="H1057">
        <v>24007</v>
      </c>
      <c r="I1057">
        <v>1019</v>
      </c>
      <c r="J1057" t="s">
        <v>180</v>
      </c>
      <c r="K1057" t="s">
        <v>181</v>
      </c>
      <c r="L1057" t="s">
        <v>180</v>
      </c>
      <c r="M1057">
        <v>126417</v>
      </c>
      <c r="N1057">
        <v>1</v>
      </c>
      <c r="O1057">
        <v>37</v>
      </c>
      <c r="P1057">
        <v>29</v>
      </c>
      <c r="Q1057">
        <v>15</v>
      </c>
      <c r="R1057">
        <v>1</v>
      </c>
      <c r="S1057">
        <v>2</v>
      </c>
      <c r="T1057" t="s">
        <v>182</v>
      </c>
      <c r="U1057" t="s">
        <v>182</v>
      </c>
      <c r="V1057" t="s">
        <v>0</v>
      </c>
      <c r="W1057" t="s">
        <v>182</v>
      </c>
      <c r="X1057">
        <v>2</v>
      </c>
      <c r="Y1057" t="s">
        <v>182</v>
      </c>
      <c r="Z1057" t="s">
        <v>182</v>
      </c>
      <c r="AA1057" t="s">
        <v>182</v>
      </c>
      <c r="AB1057" t="s">
        <v>182</v>
      </c>
      <c r="AC1057">
        <v>56</v>
      </c>
      <c r="AD1057">
        <v>2</v>
      </c>
      <c r="AE1057">
        <v>1</v>
      </c>
      <c r="AF1057">
        <v>2</v>
      </c>
      <c r="AG1057" t="s">
        <v>182</v>
      </c>
      <c r="AH1057" t="s">
        <v>182</v>
      </c>
      <c r="AI1057" t="s">
        <v>182</v>
      </c>
      <c r="AJ1057">
        <v>1</v>
      </c>
      <c r="AK1057" t="s">
        <v>182</v>
      </c>
      <c r="AL1057" t="s">
        <v>182</v>
      </c>
      <c r="AM1057" t="s">
        <v>182</v>
      </c>
      <c r="AN1057" t="s">
        <v>182</v>
      </c>
      <c r="AO1057" t="b">
        <v>1</v>
      </c>
      <c r="AQ1057" s="10">
        <f t="shared" si="32"/>
        <v>327982559.75129998</v>
      </c>
      <c r="AR1057" s="10">
        <f t="shared" si="33"/>
        <v>169646151.59549999</v>
      </c>
    </row>
    <row r="1058" spans="1:44" x14ac:dyDescent="0.3">
      <c r="A1058">
        <v>1057</v>
      </c>
      <c r="B1058">
        <v>141</v>
      </c>
      <c r="C1058">
        <v>1</v>
      </c>
      <c r="D1058">
        <v>15</v>
      </c>
      <c r="E1058">
        <v>0.5</v>
      </c>
      <c r="F1058" s="47">
        <v>11309743.4397</v>
      </c>
      <c r="G1058">
        <v>2019207</v>
      </c>
      <c r="H1058">
        <v>24007</v>
      </c>
      <c r="I1058">
        <v>1019</v>
      </c>
      <c r="J1058" t="s">
        <v>180</v>
      </c>
      <c r="K1058" t="s">
        <v>181</v>
      </c>
      <c r="L1058" t="s">
        <v>180</v>
      </c>
      <c r="M1058">
        <v>126417</v>
      </c>
      <c r="N1058">
        <v>1</v>
      </c>
      <c r="O1058">
        <v>44</v>
      </c>
      <c r="P1058">
        <v>27</v>
      </c>
      <c r="Q1058">
        <v>15</v>
      </c>
      <c r="R1058">
        <v>1</v>
      </c>
      <c r="S1058">
        <v>1</v>
      </c>
      <c r="T1058" t="s">
        <v>182</v>
      </c>
      <c r="U1058" t="s">
        <v>182</v>
      </c>
      <c r="V1058" t="s">
        <v>0</v>
      </c>
      <c r="W1058" t="s">
        <v>182</v>
      </c>
      <c r="X1058">
        <v>3</v>
      </c>
      <c r="Y1058" t="s">
        <v>182</v>
      </c>
      <c r="Z1058" t="s">
        <v>182</v>
      </c>
      <c r="AA1058" t="s">
        <v>182</v>
      </c>
      <c r="AB1058" t="s">
        <v>182</v>
      </c>
      <c r="AC1058">
        <v>57</v>
      </c>
      <c r="AD1058">
        <v>2</v>
      </c>
      <c r="AE1058">
        <v>1</v>
      </c>
      <c r="AF1058">
        <v>3</v>
      </c>
      <c r="AG1058" t="s">
        <v>182</v>
      </c>
      <c r="AH1058" t="s">
        <v>182</v>
      </c>
      <c r="AI1058" t="s">
        <v>182</v>
      </c>
      <c r="AJ1058">
        <v>1</v>
      </c>
      <c r="AK1058" t="s">
        <v>182</v>
      </c>
      <c r="AL1058" t="s">
        <v>182</v>
      </c>
      <c r="AM1058" t="s">
        <v>182</v>
      </c>
      <c r="AN1058" t="s">
        <v>182</v>
      </c>
      <c r="AO1058" t="b">
        <v>1</v>
      </c>
      <c r="AQ1058" s="10">
        <f t="shared" si="32"/>
        <v>305363072.87190002</v>
      </c>
      <c r="AR1058" s="10">
        <f t="shared" si="33"/>
        <v>169646151.59549999</v>
      </c>
    </row>
    <row r="1059" spans="1:44" x14ac:dyDescent="0.3">
      <c r="A1059">
        <v>1058</v>
      </c>
      <c r="B1059">
        <v>141</v>
      </c>
      <c r="C1059">
        <v>1</v>
      </c>
      <c r="D1059">
        <v>15</v>
      </c>
      <c r="E1059">
        <v>0.5</v>
      </c>
      <c r="F1059" s="47">
        <v>11309743.4397</v>
      </c>
      <c r="G1059">
        <v>2019207</v>
      </c>
      <c r="H1059">
        <v>24007</v>
      </c>
      <c r="I1059">
        <v>1019</v>
      </c>
      <c r="J1059" t="s">
        <v>180</v>
      </c>
      <c r="K1059" t="s">
        <v>181</v>
      </c>
      <c r="L1059" t="s">
        <v>180</v>
      </c>
      <c r="M1059">
        <v>126417</v>
      </c>
      <c r="N1059">
        <v>1</v>
      </c>
      <c r="O1059">
        <v>91</v>
      </c>
      <c r="P1059">
        <v>28</v>
      </c>
      <c r="Q1059">
        <v>15</v>
      </c>
      <c r="R1059">
        <v>1</v>
      </c>
      <c r="S1059">
        <v>2</v>
      </c>
      <c r="T1059" t="s">
        <v>182</v>
      </c>
      <c r="U1059" t="s">
        <v>182</v>
      </c>
      <c r="V1059" t="s">
        <v>0</v>
      </c>
      <c r="W1059" t="s">
        <v>182</v>
      </c>
      <c r="X1059">
        <v>2</v>
      </c>
      <c r="Y1059" t="s">
        <v>182</v>
      </c>
      <c r="Z1059" t="s">
        <v>182</v>
      </c>
      <c r="AA1059" t="s">
        <v>182</v>
      </c>
      <c r="AB1059" t="s">
        <v>182</v>
      </c>
      <c r="AC1059">
        <v>56</v>
      </c>
      <c r="AD1059">
        <v>2</v>
      </c>
      <c r="AE1059">
        <v>1</v>
      </c>
      <c r="AF1059">
        <v>2</v>
      </c>
      <c r="AG1059" t="s">
        <v>182</v>
      </c>
      <c r="AH1059" t="s">
        <v>182</v>
      </c>
      <c r="AI1059" t="s">
        <v>182</v>
      </c>
      <c r="AJ1059">
        <v>1</v>
      </c>
      <c r="AK1059" t="s">
        <v>182</v>
      </c>
      <c r="AL1059" t="s">
        <v>182</v>
      </c>
      <c r="AM1059" t="s">
        <v>182</v>
      </c>
      <c r="AN1059" t="s">
        <v>182</v>
      </c>
      <c r="AO1059" t="b">
        <v>1</v>
      </c>
      <c r="AQ1059" s="10">
        <f t="shared" si="32"/>
        <v>316672816.31159997</v>
      </c>
      <c r="AR1059" s="10">
        <f t="shared" si="33"/>
        <v>169646151.59549999</v>
      </c>
    </row>
    <row r="1060" spans="1:44" x14ac:dyDescent="0.3">
      <c r="A1060">
        <v>1059</v>
      </c>
      <c r="B1060">
        <v>141</v>
      </c>
      <c r="C1060">
        <v>1</v>
      </c>
      <c r="D1060">
        <v>15</v>
      </c>
      <c r="E1060">
        <v>0.5</v>
      </c>
      <c r="F1060" s="47">
        <v>11309743.4397</v>
      </c>
      <c r="G1060">
        <v>2019207</v>
      </c>
      <c r="H1060">
        <v>24007</v>
      </c>
      <c r="I1060">
        <v>1019</v>
      </c>
      <c r="J1060" t="s">
        <v>180</v>
      </c>
      <c r="K1060" t="s">
        <v>181</v>
      </c>
      <c r="L1060" t="s">
        <v>180</v>
      </c>
      <c r="M1060">
        <v>126417</v>
      </c>
      <c r="N1060">
        <v>1</v>
      </c>
      <c r="O1060">
        <v>94</v>
      </c>
      <c r="P1060">
        <v>27</v>
      </c>
      <c r="Q1060">
        <v>15</v>
      </c>
      <c r="R1060">
        <v>1</v>
      </c>
      <c r="S1060">
        <v>2</v>
      </c>
      <c r="T1060" t="s">
        <v>182</v>
      </c>
      <c r="U1060" t="s">
        <v>182</v>
      </c>
      <c r="V1060" t="s">
        <v>0</v>
      </c>
      <c r="W1060" t="s">
        <v>182</v>
      </c>
      <c r="X1060">
        <v>2</v>
      </c>
      <c r="Y1060" t="s">
        <v>182</v>
      </c>
      <c r="Z1060" t="s">
        <v>182</v>
      </c>
      <c r="AA1060" t="s">
        <v>182</v>
      </c>
      <c r="AB1060" t="s">
        <v>182</v>
      </c>
      <c r="AC1060">
        <v>56</v>
      </c>
      <c r="AD1060">
        <v>2</v>
      </c>
      <c r="AE1060">
        <v>1</v>
      </c>
      <c r="AF1060">
        <v>2</v>
      </c>
      <c r="AG1060" t="s">
        <v>182</v>
      </c>
      <c r="AH1060" t="s">
        <v>182</v>
      </c>
      <c r="AI1060" t="s">
        <v>182</v>
      </c>
      <c r="AJ1060">
        <v>1</v>
      </c>
      <c r="AK1060" t="s">
        <v>182</v>
      </c>
      <c r="AL1060" t="s">
        <v>182</v>
      </c>
      <c r="AM1060" t="s">
        <v>182</v>
      </c>
      <c r="AN1060" t="s">
        <v>182</v>
      </c>
      <c r="AO1060" t="b">
        <v>1</v>
      </c>
      <c r="AQ1060" s="10">
        <f t="shared" si="32"/>
        <v>305363072.87190002</v>
      </c>
      <c r="AR1060" s="10">
        <f t="shared" si="33"/>
        <v>169646151.59549999</v>
      </c>
    </row>
    <row r="1061" spans="1:44" x14ac:dyDescent="0.3">
      <c r="A1061">
        <v>1060</v>
      </c>
      <c r="B1061">
        <v>141</v>
      </c>
      <c r="C1061">
        <v>1</v>
      </c>
      <c r="D1061">
        <v>15</v>
      </c>
      <c r="E1061">
        <v>0.5</v>
      </c>
      <c r="F1061" s="47">
        <v>11309743.4397</v>
      </c>
      <c r="G1061">
        <v>2019207</v>
      </c>
      <c r="H1061">
        <v>24008</v>
      </c>
      <c r="I1061">
        <v>1019</v>
      </c>
      <c r="J1061" t="s">
        <v>180</v>
      </c>
      <c r="K1061" t="s">
        <v>181</v>
      </c>
      <c r="L1061" t="s">
        <v>180</v>
      </c>
      <c r="M1061">
        <v>126417</v>
      </c>
      <c r="N1061">
        <v>1</v>
      </c>
      <c r="O1061">
        <v>3</v>
      </c>
      <c r="P1061">
        <v>26</v>
      </c>
      <c r="Q1061">
        <v>15</v>
      </c>
      <c r="R1061">
        <v>1</v>
      </c>
      <c r="S1061">
        <v>2</v>
      </c>
      <c r="T1061" t="s">
        <v>182</v>
      </c>
      <c r="U1061" t="s">
        <v>182</v>
      </c>
      <c r="V1061" t="s">
        <v>0</v>
      </c>
      <c r="W1061" t="s">
        <v>182</v>
      </c>
      <c r="X1061">
        <v>1</v>
      </c>
      <c r="Y1061" t="s">
        <v>182</v>
      </c>
      <c r="Z1061" t="s">
        <v>182</v>
      </c>
      <c r="AA1061" t="s">
        <v>182</v>
      </c>
      <c r="AB1061" t="s">
        <v>182</v>
      </c>
      <c r="AC1061">
        <v>58</v>
      </c>
      <c r="AD1061">
        <v>2</v>
      </c>
      <c r="AE1061">
        <v>1</v>
      </c>
      <c r="AF1061">
        <v>2</v>
      </c>
      <c r="AG1061" t="s">
        <v>182</v>
      </c>
      <c r="AH1061" t="s">
        <v>182</v>
      </c>
      <c r="AI1061" t="s">
        <v>182</v>
      </c>
      <c r="AJ1061">
        <v>1</v>
      </c>
      <c r="AK1061" t="s">
        <v>182</v>
      </c>
      <c r="AL1061" t="s">
        <v>182</v>
      </c>
      <c r="AM1061" t="s">
        <v>182</v>
      </c>
      <c r="AN1061" t="s">
        <v>182</v>
      </c>
      <c r="AO1061" t="b">
        <v>1</v>
      </c>
      <c r="AQ1061" s="10">
        <f t="shared" si="32"/>
        <v>294053329.43220001</v>
      </c>
      <c r="AR1061" s="10">
        <f t="shared" si="33"/>
        <v>169646151.59549999</v>
      </c>
    </row>
    <row r="1062" spans="1:44" x14ac:dyDescent="0.3">
      <c r="A1062">
        <v>1061</v>
      </c>
      <c r="B1062">
        <v>141</v>
      </c>
      <c r="C1062">
        <v>1</v>
      </c>
      <c r="D1062">
        <v>15</v>
      </c>
      <c r="E1062">
        <v>0.5</v>
      </c>
      <c r="F1062" s="47">
        <v>11309743.4397</v>
      </c>
      <c r="G1062">
        <v>2019207</v>
      </c>
      <c r="H1062">
        <v>24008</v>
      </c>
      <c r="I1062">
        <v>1019</v>
      </c>
      <c r="J1062" t="s">
        <v>180</v>
      </c>
      <c r="K1062" t="s">
        <v>181</v>
      </c>
      <c r="L1062" t="s">
        <v>180</v>
      </c>
      <c r="M1062">
        <v>126417</v>
      </c>
      <c r="N1062">
        <v>1</v>
      </c>
      <c r="O1062">
        <v>6</v>
      </c>
      <c r="P1062">
        <v>24</v>
      </c>
      <c r="Q1062">
        <v>15</v>
      </c>
      <c r="R1062">
        <v>1</v>
      </c>
      <c r="S1062">
        <v>1</v>
      </c>
      <c r="T1062" t="s">
        <v>182</v>
      </c>
      <c r="U1062" t="s">
        <v>182</v>
      </c>
      <c r="V1062" t="s">
        <v>0</v>
      </c>
      <c r="W1062" t="s">
        <v>182</v>
      </c>
      <c r="X1062">
        <v>1</v>
      </c>
      <c r="Y1062" t="s">
        <v>182</v>
      </c>
      <c r="Z1062" t="s">
        <v>182</v>
      </c>
      <c r="AA1062" t="s">
        <v>182</v>
      </c>
      <c r="AB1062" t="s">
        <v>182</v>
      </c>
      <c r="AC1062">
        <v>57</v>
      </c>
      <c r="AD1062">
        <v>2</v>
      </c>
      <c r="AE1062">
        <v>1</v>
      </c>
      <c r="AF1062">
        <v>2</v>
      </c>
      <c r="AG1062" t="s">
        <v>182</v>
      </c>
      <c r="AH1062" t="s">
        <v>182</v>
      </c>
      <c r="AI1062" t="s">
        <v>182</v>
      </c>
      <c r="AJ1062">
        <v>1</v>
      </c>
      <c r="AK1062" t="s">
        <v>182</v>
      </c>
      <c r="AL1062" t="s">
        <v>182</v>
      </c>
      <c r="AM1062" t="s">
        <v>182</v>
      </c>
      <c r="AN1062" t="s">
        <v>182</v>
      </c>
      <c r="AO1062" t="b">
        <v>1</v>
      </c>
      <c r="AQ1062" s="10">
        <f t="shared" si="32"/>
        <v>271433842.5528</v>
      </c>
      <c r="AR1062" s="10">
        <f t="shared" si="33"/>
        <v>169646151.59549999</v>
      </c>
    </row>
    <row r="1063" spans="1:44" x14ac:dyDescent="0.3">
      <c r="A1063">
        <v>1062</v>
      </c>
      <c r="B1063">
        <v>141</v>
      </c>
      <c r="C1063">
        <v>1</v>
      </c>
      <c r="D1063">
        <v>15</v>
      </c>
      <c r="E1063">
        <v>0.5</v>
      </c>
      <c r="F1063" s="47">
        <v>11309743.4397</v>
      </c>
      <c r="G1063">
        <v>2019207</v>
      </c>
      <c r="H1063">
        <v>24008</v>
      </c>
      <c r="I1063">
        <v>1019</v>
      </c>
      <c r="J1063" t="s">
        <v>180</v>
      </c>
      <c r="K1063" t="s">
        <v>181</v>
      </c>
      <c r="L1063" t="s">
        <v>180</v>
      </c>
      <c r="M1063">
        <v>126417</v>
      </c>
      <c r="N1063">
        <v>1</v>
      </c>
      <c r="O1063">
        <v>10</v>
      </c>
      <c r="P1063">
        <v>24</v>
      </c>
      <c r="Q1063">
        <v>15</v>
      </c>
      <c r="R1063">
        <v>1</v>
      </c>
      <c r="S1063">
        <v>2</v>
      </c>
      <c r="T1063" t="s">
        <v>182</v>
      </c>
      <c r="U1063" t="s">
        <v>182</v>
      </c>
      <c r="V1063" t="s">
        <v>0</v>
      </c>
      <c r="W1063" t="s">
        <v>182</v>
      </c>
      <c r="X1063">
        <v>1</v>
      </c>
      <c r="Y1063" t="s">
        <v>182</v>
      </c>
      <c r="Z1063" t="s">
        <v>182</v>
      </c>
      <c r="AA1063" t="s">
        <v>182</v>
      </c>
      <c r="AB1063" t="s">
        <v>182</v>
      </c>
      <c r="AC1063">
        <v>56</v>
      </c>
      <c r="AD1063">
        <v>2</v>
      </c>
      <c r="AE1063">
        <v>1</v>
      </c>
      <c r="AF1063">
        <v>2</v>
      </c>
      <c r="AG1063" t="s">
        <v>182</v>
      </c>
      <c r="AH1063" t="s">
        <v>182</v>
      </c>
      <c r="AI1063" t="s">
        <v>182</v>
      </c>
      <c r="AJ1063">
        <v>1</v>
      </c>
      <c r="AK1063" t="s">
        <v>182</v>
      </c>
      <c r="AL1063" t="s">
        <v>182</v>
      </c>
      <c r="AM1063" t="s">
        <v>182</v>
      </c>
      <c r="AN1063" t="s">
        <v>182</v>
      </c>
      <c r="AO1063" t="b">
        <v>1</v>
      </c>
      <c r="AQ1063" s="10">
        <f t="shared" si="32"/>
        <v>271433842.5528</v>
      </c>
      <c r="AR1063" s="10">
        <f t="shared" si="33"/>
        <v>169646151.59549999</v>
      </c>
    </row>
    <row r="1064" spans="1:44" x14ac:dyDescent="0.3">
      <c r="A1064">
        <v>1063</v>
      </c>
      <c r="B1064">
        <v>141</v>
      </c>
      <c r="C1064">
        <v>1</v>
      </c>
      <c r="D1064">
        <v>15</v>
      </c>
      <c r="E1064">
        <v>0.5</v>
      </c>
      <c r="F1064" s="47">
        <v>11309743.4397</v>
      </c>
      <c r="G1064">
        <v>2019207</v>
      </c>
      <c r="H1064">
        <v>24008</v>
      </c>
      <c r="I1064">
        <v>1019</v>
      </c>
      <c r="J1064" t="s">
        <v>180</v>
      </c>
      <c r="K1064" t="s">
        <v>181</v>
      </c>
      <c r="L1064" t="s">
        <v>180</v>
      </c>
      <c r="M1064">
        <v>126417</v>
      </c>
      <c r="N1064">
        <v>1</v>
      </c>
      <c r="O1064">
        <v>11</v>
      </c>
      <c r="P1064">
        <v>24</v>
      </c>
      <c r="Q1064">
        <v>15</v>
      </c>
      <c r="R1064">
        <v>1</v>
      </c>
      <c r="S1064">
        <v>2</v>
      </c>
      <c r="T1064" t="s">
        <v>182</v>
      </c>
      <c r="U1064" t="s">
        <v>182</v>
      </c>
      <c r="V1064" t="s">
        <v>0</v>
      </c>
      <c r="W1064" t="s">
        <v>182</v>
      </c>
      <c r="X1064">
        <v>1</v>
      </c>
      <c r="Y1064" t="s">
        <v>182</v>
      </c>
      <c r="Z1064" t="s">
        <v>182</v>
      </c>
      <c r="AA1064" t="s">
        <v>182</v>
      </c>
      <c r="AB1064" t="s">
        <v>182</v>
      </c>
      <c r="AC1064">
        <v>57</v>
      </c>
      <c r="AD1064">
        <v>2</v>
      </c>
      <c r="AE1064">
        <v>1</v>
      </c>
      <c r="AF1064">
        <v>2</v>
      </c>
      <c r="AG1064" t="s">
        <v>182</v>
      </c>
      <c r="AH1064" t="s">
        <v>182</v>
      </c>
      <c r="AI1064" t="s">
        <v>182</v>
      </c>
      <c r="AJ1064">
        <v>1</v>
      </c>
      <c r="AK1064" t="s">
        <v>182</v>
      </c>
      <c r="AL1064" t="s">
        <v>182</v>
      </c>
      <c r="AM1064" t="s">
        <v>182</v>
      </c>
      <c r="AN1064" t="s">
        <v>182</v>
      </c>
      <c r="AO1064" t="b">
        <v>1</v>
      </c>
      <c r="AQ1064" s="10">
        <f t="shared" si="32"/>
        <v>271433842.5528</v>
      </c>
      <c r="AR1064" s="10">
        <f t="shared" si="33"/>
        <v>169646151.59549999</v>
      </c>
    </row>
    <row r="1065" spans="1:44" x14ac:dyDescent="0.3">
      <c r="A1065">
        <v>1064</v>
      </c>
      <c r="B1065">
        <v>141</v>
      </c>
      <c r="C1065">
        <v>1</v>
      </c>
      <c r="D1065">
        <v>15</v>
      </c>
      <c r="E1065">
        <v>0.5</v>
      </c>
      <c r="F1065" s="47">
        <v>11309743.4397</v>
      </c>
      <c r="G1065">
        <v>2019207</v>
      </c>
      <c r="H1065">
        <v>24008</v>
      </c>
      <c r="I1065">
        <v>1019</v>
      </c>
      <c r="J1065" t="s">
        <v>180</v>
      </c>
      <c r="K1065" t="s">
        <v>181</v>
      </c>
      <c r="L1065" t="s">
        <v>180</v>
      </c>
      <c r="M1065">
        <v>126417</v>
      </c>
      <c r="N1065">
        <v>1</v>
      </c>
      <c r="O1065">
        <v>15</v>
      </c>
      <c r="P1065">
        <v>24</v>
      </c>
      <c r="Q1065">
        <v>15</v>
      </c>
      <c r="R1065">
        <v>1</v>
      </c>
      <c r="S1065">
        <v>2</v>
      </c>
      <c r="T1065" t="s">
        <v>182</v>
      </c>
      <c r="U1065" t="s">
        <v>182</v>
      </c>
      <c r="V1065" t="s">
        <v>0</v>
      </c>
      <c r="W1065" t="s">
        <v>182</v>
      </c>
      <c r="X1065">
        <v>1</v>
      </c>
      <c r="Y1065" t="s">
        <v>182</v>
      </c>
      <c r="Z1065" t="s">
        <v>182</v>
      </c>
      <c r="AA1065" t="s">
        <v>182</v>
      </c>
      <c r="AB1065" t="s">
        <v>182</v>
      </c>
      <c r="AC1065">
        <v>56</v>
      </c>
      <c r="AD1065">
        <v>2</v>
      </c>
      <c r="AE1065">
        <v>1</v>
      </c>
      <c r="AF1065">
        <v>2</v>
      </c>
      <c r="AG1065" t="s">
        <v>182</v>
      </c>
      <c r="AH1065" t="s">
        <v>182</v>
      </c>
      <c r="AI1065" t="s">
        <v>182</v>
      </c>
      <c r="AJ1065">
        <v>1</v>
      </c>
      <c r="AK1065" t="s">
        <v>182</v>
      </c>
      <c r="AL1065" t="s">
        <v>182</v>
      </c>
      <c r="AM1065" t="s">
        <v>182</v>
      </c>
      <c r="AN1065" t="s">
        <v>182</v>
      </c>
      <c r="AO1065" t="b">
        <v>1</v>
      </c>
      <c r="AQ1065" s="10">
        <f t="shared" si="32"/>
        <v>271433842.5528</v>
      </c>
      <c r="AR1065" s="10">
        <f t="shared" si="33"/>
        <v>169646151.59549999</v>
      </c>
    </row>
    <row r="1066" spans="1:44" x14ac:dyDescent="0.3">
      <c r="A1066">
        <v>1065</v>
      </c>
      <c r="B1066">
        <v>141</v>
      </c>
      <c r="C1066">
        <v>1</v>
      </c>
      <c r="D1066">
        <v>15</v>
      </c>
      <c r="E1066">
        <v>0.5</v>
      </c>
      <c r="F1066" s="47">
        <v>11309743.4397</v>
      </c>
      <c r="G1066">
        <v>2019207</v>
      </c>
      <c r="H1066">
        <v>24008</v>
      </c>
      <c r="I1066">
        <v>1019</v>
      </c>
      <c r="J1066" t="s">
        <v>180</v>
      </c>
      <c r="K1066" t="s">
        <v>181</v>
      </c>
      <c r="L1066" t="s">
        <v>180</v>
      </c>
      <c r="M1066">
        <v>126417</v>
      </c>
      <c r="N1066">
        <v>1</v>
      </c>
      <c r="O1066">
        <v>16</v>
      </c>
      <c r="P1066">
        <v>26</v>
      </c>
      <c r="Q1066">
        <v>15</v>
      </c>
      <c r="R1066">
        <v>1</v>
      </c>
      <c r="S1066">
        <v>2</v>
      </c>
      <c r="T1066" t="s">
        <v>182</v>
      </c>
      <c r="U1066" t="s">
        <v>182</v>
      </c>
      <c r="V1066" t="s">
        <v>0</v>
      </c>
      <c r="W1066" t="s">
        <v>182</v>
      </c>
      <c r="X1066">
        <v>1</v>
      </c>
      <c r="Y1066" t="s">
        <v>182</v>
      </c>
      <c r="Z1066" t="s">
        <v>182</v>
      </c>
      <c r="AA1066" t="s">
        <v>182</v>
      </c>
      <c r="AB1066" t="s">
        <v>182</v>
      </c>
      <c r="AC1066">
        <v>57</v>
      </c>
      <c r="AD1066">
        <v>2</v>
      </c>
      <c r="AE1066">
        <v>1</v>
      </c>
      <c r="AF1066">
        <v>2</v>
      </c>
      <c r="AG1066" t="s">
        <v>182</v>
      </c>
      <c r="AH1066" t="s">
        <v>182</v>
      </c>
      <c r="AI1066" t="s">
        <v>182</v>
      </c>
      <c r="AJ1066">
        <v>1</v>
      </c>
      <c r="AK1066" t="s">
        <v>182</v>
      </c>
      <c r="AL1066" t="s">
        <v>182</v>
      </c>
      <c r="AM1066" t="s">
        <v>182</v>
      </c>
      <c r="AN1066" t="s">
        <v>182</v>
      </c>
      <c r="AO1066" t="b">
        <v>1</v>
      </c>
      <c r="AQ1066" s="10">
        <f t="shared" si="32"/>
        <v>294053329.43220001</v>
      </c>
      <c r="AR1066" s="10">
        <f t="shared" si="33"/>
        <v>169646151.59549999</v>
      </c>
    </row>
    <row r="1067" spans="1:44" x14ac:dyDescent="0.3">
      <c r="A1067">
        <v>1066</v>
      </c>
      <c r="B1067">
        <v>141</v>
      </c>
      <c r="C1067">
        <v>1</v>
      </c>
      <c r="D1067">
        <v>15</v>
      </c>
      <c r="E1067">
        <v>0.5</v>
      </c>
      <c r="F1067" s="47">
        <v>11309743.4397</v>
      </c>
      <c r="G1067">
        <v>2019207</v>
      </c>
      <c r="H1067">
        <v>24008</v>
      </c>
      <c r="I1067">
        <v>1019</v>
      </c>
      <c r="J1067" t="s">
        <v>180</v>
      </c>
      <c r="K1067" t="s">
        <v>181</v>
      </c>
      <c r="L1067" t="s">
        <v>180</v>
      </c>
      <c r="M1067">
        <v>126417</v>
      </c>
      <c r="N1067">
        <v>1</v>
      </c>
      <c r="O1067">
        <v>18</v>
      </c>
      <c r="P1067">
        <v>23</v>
      </c>
      <c r="Q1067">
        <v>15</v>
      </c>
      <c r="R1067">
        <v>1</v>
      </c>
      <c r="S1067">
        <v>1</v>
      </c>
      <c r="T1067" t="s">
        <v>182</v>
      </c>
      <c r="U1067" t="s">
        <v>182</v>
      </c>
      <c r="V1067" t="s">
        <v>0</v>
      </c>
      <c r="W1067" t="s">
        <v>182</v>
      </c>
      <c r="X1067">
        <v>1</v>
      </c>
      <c r="Y1067" t="s">
        <v>182</v>
      </c>
      <c r="Z1067" t="s">
        <v>182</v>
      </c>
      <c r="AA1067" t="s">
        <v>182</v>
      </c>
      <c r="AB1067" t="s">
        <v>182</v>
      </c>
      <c r="AC1067">
        <v>57</v>
      </c>
      <c r="AD1067">
        <v>2</v>
      </c>
      <c r="AE1067">
        <v>1</v>
      </c>
      <c r="AF1067">
        <v>2</v>
      </c>
      <c r="AG1067" t="s">
        <v>182</v>
      </c>
      <c r="AH1067" t="s">
        <v>182</v>
      </c>
      <c r="AI1067" t="s">
        <v>182</v>
      </c>
      <c r="AJ1067">
        <v>1</v>
      </c>
      <c r="AK1067" t="s">
        <v>182</v>
      </c>
      <c r="AL1067" t="s">
        <v>182</v>
      </c>
      <c r="AM1067" t="s">
        <v>182</v>
      </c>
      <c r="AN1067" t="s">
        <v>182</v>
      </c>
      <c r="AO1067" t="b">
        <v>1</v>
      </c>
      <c r="AQ1067" s="10">
        <f t="shared" si="32"/>
        <v>260124099.11309999</v>
      </c>
      <c r="AR1067" s="10">
        <f t="shared" si="33"/>
        <v>169646151.59549999</v>
      </c>
    </row>
    <row r="1068" spans="1:44" x14ac:dyDescent="0.3">
      <c r="A1068">
        <v>1067</v>
      </c>
      <c r="B1068">
        <v>141</v>
      </c>
      <c r="C1068">
        <v>1</v>
      </c>
      <c r="D1068">
        <v>15</v>
      </c>
      <c r="E1068">
        <v>0.5</v>
      </c>
      <c r="F1068" s="47">
        <v>11309743.4397</v>
      </c>
      <c r="G1068">
        <v>2019207</v>
      </c>
      <c r="H1068">
        <v>24008</v>
      </c>
      <c r="I1068">
        <v>1019</v>
      </c>
      <c r="J1068" t="s">
        <v>180</v>
      </c>
      <c r="K1068" t="s">
        <v>181</v>
      </c>
      <c r="L1068" t="s">
        <v>180</v>
      </c>
      <c r="M1068">
        <v>126417</v>
      </c>
      <c r="N1068">
        <v>1</v>
      </c>
      <c r="O1068">
        <v>19</v>
      </c>
      <c r="P1068">
        <v>21</v>
      </c>
      <c r="Q1068">
        <v>15</v>
      </c>
      <c r="R1068">
        <v>1</v>
      </c>
      <c r="S1068">
        <v>2</v>
      </c>
      <c r="T1068" t="s">
        <v>182</v>
      </c>
      <c r="U1068" t="s">
        <v>182</v>
      </c>
      <c r="V1068" t="s">
        <v>0</v>
      </c>
      <c r="W1068" t="s">
        <v>182</v>
      </c>
      <c r="X1068">
        <v>1</v>
      </c>
      <c r="Y1068" t="s">
        <v>182</v>
      </c>
      <c r="Z1068" t="s">
        <v>182</v>
      </c>
      <c r="AA1068" t="s">
        <v>182</v>
      </c>
      <c r="AB1068" t="s">
        <v>182</v>
      </c>
      <c r="AC1068">
        <v>56</v>
      </c>
      <c r="AD1068">
        <v>2</v>
      </c>
      <c r="AE1068">
        <v>1</v>
      </c>
      <c r="AF1068">
        <v>1</v>
      </c>
      <c r="AG1068" t="s">
        <v>182</v>
      </c>
      <c r="AH1068" t="s">
        <v>182</v>
      </c>
      <c r="AI1068" t="s">
        <v>182</v>
      </c>
      <c r="AJ1068">
        <v>1</v>
      </c>
      <c r="AK1068" t="s">
        <v>182</v>
      </c>
      <c r="AL1068" t="s">
        <v>182</v>
      </c>
      <c r="AM1068" t="s">
        <v>182</v>
      </c>
      <c r="AN1068" t="s">
        <v>182</v>
      </c>
      <c r="AO1068" t="b">
        <v>1</v>
      </c>
      <c r="AQ1068" s="10">
        <f t="shared" si="32"/>
        <v>237504612.23370001</v>
      </c>
      <c r="AR1068" s="10">
        <f t="shared" si="33"/>
        <v>169646151.59549999</v>
      </c>
    </row>
    <row r="1069" spans="1:44" x14ac:dyDescent="0.3">
      <c r="A1069">
        <v>1068</v>
      </c>
      <c r="B1069">
        <v>141</v>
      </c>
      <c r="C1069">
        <v>1</v>
      </c>
      <c r="D1069">
        <v>15</v>
      </c>
      <c r="E1069">
        <v>0.5</v>
      </c>
      <c r="F1069" s="47">
        <v>11309743.4397</v>
      </c>
      <c r="G1069">
        <v>2019207</v>
      </c>
      <c r="H1069">
        <v>24008</v>
      </c>
      <c r="I1069">
        <v>1019</v>
      </c>
      <c r="J1069" t="s">
        <v>180</v>
      </c>
      <c r="K1069" t="s">
        <v>181</v>
      </c>
      <c r="L1069" t="s">
        <v>180</v>
      </c>
      <c r="M1069">
        <v>126417</v>
      </c>
      <c r="N1069">
        <v>1</v>
      </c>
      <c r="O1069">
        <v>25</v>
      </c>
      <c r="P1069">
        <v>22</v>
      </c>
      <c r="Q1069">
        <v>15</v>
      </c>
      <c r="R1069">
        <v>1</v>
      </c>
      <c r="S1069">
        <v>2</v>
      </c>
      <c r="T1069" t="s">
        <v>182</v>
      </c>
      <c r="U1069" t="s">
        <v>182</v>
      </c>
      <c r="V1069" t="s">
        <v>0</v>
      </c>
      <c r="W1069" t="s">
        <v>182</v>
      </c>
      <c r="X1069">
        <v>1</v>
      </c>
      <c r="Y1069" t="s">
        <v>182</v>
      </c>
      <c r="Z1069" t="s">
        <v>182</v>
      </c>
      <c r="AA1069" t="s">
        <v>182</v>
      </c>
      <c r="AB1069" t="s">
        <v>182</v>
      </c>
      <c r="AC1069">
        <v>57</v>
      </c>
      <c r="AD1069">
        <v>2</v>
      </c>
      <c r="AE1069">
        <v>1</v>
      </c>
      <c r="AF1069">
        <v>2</v>
      </c>
      <c r="AG1069" t="s">
        <v>182</v>
      </c>
      <c r="AH1069" t="s">
        <v>182</v>
      </c>
      <c r="AI1069" t="s">
        <v>182</v>
      </c>
      <c r="AJ1069">
        <v>1</v>
      </c>
      <c r="AK1069" t="s">
        <v>182</v>
      </c>
      <c r="AL1069" t="s">
        <v>182</v>
      </c>
      <c r="AM1069" t="s">
        <v>182</v>
      </c>
      <c r="AN1069" t="s">
        <v>182</v>
      </c>
      <c r="AO1069" t="b">
        <v>1</v>
      </c>
      <c r="AQ1069" s="10">
        <f t="shared" si="32"/>
        <v>248814355.67339998</v>
      </c>
      <c r="AR1069" s="10">
        <f t="shared" si="33"/>
        <v>169646151.59549999</v>
      </c>
    </row>
    <row r="1070" spans="1:44" x14ac:dyDescent="0.3">
      <c r="A1070">
        <v>1069</v>
      </c>
      <c r="B1070">
        <v>141</v>
      </c>
      <c r="C1070">
        <v>1</v>
      </c>
      <c r="D1070">
        <v>15</v>
      </c>
      <c r="E1070">
        <v>0.5</v>
      </c>
      <c r="F1070" s="47">
        <v>11309743.4397</v>
      </c>
      <c r="G1070">
        <v>2019207</v>
      </c>
      <c r="H1070">
        <v>24008</v>
      </c>
      <c r="I1070">
        <v>1019</v>
      </c>
      <c r="J1070" t="s">
        <v>180</v>
      </c>
      <c r="K1070" t="s">
        <v>181</v>
      </c>
      <c r="L1070" t="s">
        <v>180</v>
      </c>
      <c r="M1070">
        <v>126417</v>
      </c>
      <c r="N1070">
        <v>1</v>
      </c>
      <c r="O1070">
        <v>26</v>
      </c>
      <c r="P1070">
        <v>27</v>
      </c>
      <c r="Q1070">
        <v>15</v>
      </c>
      <c r="R1070">
        <v>1</v>
      </c>
      <c r="S1070">
        <v>1</v>
      </c>
      <c r="T1070" t="s">
        <v>182</v>
      </c>
      <c r="U1070" t="s">
        <v>182</v>
      </c>
      <c r="V1070" t="s">
        <v>0</v>
      </c>
      <c r="W1070" t="s">
        <v>182</v>
      </c>
      <c r="X1070">
        <v>1</v>
      </c>
      <c r="Y1070" t="s">
        <v>182</v>
      </c>
      <c r="Z1070" t="s">
        <v>182</v>
      </c>
      <c r="AA1070" t="s">
        <v>182</v>
      </c>
      <c r="AB1070" t="s">
        <v>182</v>
      </c>
      <c r="AC1070">
        <v>57</v>
      </c>
      <c r="AD1070">
        <v>2</v>
      </c>
      <c r="AE1070">
        <v>1</v>
      </c>
      <c r="AF1070">
        <v>2</v>
      </c>
      <c r="AG1070" t="s">
        <v>182</v>
      </c>
      <c r="AH1070" t="s">
        <v>182</v>
      </c>
      <c r="AI1070" t="s">
        <v>182</v>
      </c>
      <c r="AJ1070">
        <v>1</v>
      </c>
      <c r="AK1070" t="s">
        <v>182</v>
      </c>
      <c r="AL1070" t="s">
        <v>182</v>
      </c>
      <c r="AM1070" t="s">
        <v>182</v>
      </c>
      <c r="AN1070" t="s">
        <v>182</v>
      </c>
      <c r="AO1070" t="b">
        <v>1</v>
      </c>
      <c r="AQ1070" s="10">
        <f t="shared" si="32"/>
        <v>305363072.87190002</v>
      </c>
      <c r="AR1070" s="10">
        <f t="shared" si="33"/>
        <v>169646151.59549999</v>
      </c>
    </row>
    <row r="1071" spans="1:44" x14ac:dyDescent="0.3">
      <c r="A1071">
        <v>1070</v>
      </c>
      <c r="B1071">
        <v>141</v>
      </c>
      <c r="C1071">
        <v>1</v>
      </c>
      <c r="D1071">
        <v>15</v>
      </c>
      <c r="E1071">
        <v>0.5</v>
      </c>
      <c r="F1071" s="47">
        <v>11309743.4397</v>
      </c>
      <c r="G1071">
        <v>2019207</v>
      </c>
      <c r="H1071">
        <v>24008</v>
      </c>
      <c r="I1071">
        <v>1019</v>
      </c>
      <c r="J1071" t="s">
        <v>180</v>
      </c>
      <c r="K1071" t="s">
        <v>181</v>
      </c>
      <c r="L1071" t="s">
        <v>180</v>
      </c>
      <c r="M1071">
        <v>126417</v>
      </c>
      <c r="N1071">
        <v>1</v>
      </c>
      <c r="O1071">
        <v>27</v>
      </c>
      <c r="P1071">
        <v>24</v>
      </c>
      <c r="Q1071">
        <v>15</v>
      </c>
      <c r="R1071">
        <v>1</v>
      </c>
      <c r="S1071">
        <v>1</v>
      </c>
      <c r="T1071" t="s">
        <v>182</v>
      </c>
      <c r="U1071" t="s">
        <v>182</v>
      </c>
      <c r="V1071" t="s">
        <v>0</v>
      </c>
      <c r="W1071" t="s">
        <v>182</v>
      </c>
      <c r="X1071">
        <v>1</v>
      </c>
      <c r="Y1071" t="s">
        <v>182</v>
      </c>
      <c r="Z1071" t="s">
        <v>182</v>
      </c>
      <c r="AA1071" t="s">
        <v>182</v>
      </c>
      <c r="AB1071" t="s">
        <v>182</v>
      </c>
      <c r="AC1071">
        <v>57</v>
      </c>
      <c r="AD1071">
        <v>2</v>
      </c>
      <c r="AE1071">
        <v>1</v>
      </c>
      <c r="AF1071">
        <v>2</v>
      </c>
      <c r="AG1071" t="s">
        <v>182</v>
      </c>
      <c r="AH1071" t="s">
        <v>182</v>
      </c>
      <c r="AI1071" t="s">
        <v>182</v>
      </c>
      <c r="AJ1071">
        <v>1</v>
      </c>
      <c r="AK1071" t="s">
        <v>182</v>
      </c>
      <c r="AL1071" t="s">
        <v>182</v>
      </c>
      <c r="AM1071" t="s">
        <v>182</v>
      </c>
      <c r="AN1071" t="s">
        <v>182</v>
      </c>
      <c r="AO1071" t="b">
        <v>1</v>
      </c>
      <c r="AQ1071" s="10">
        <f t="shared" si="32"/>
        <v>271433842.5528</v>
      </c>
      <c r="AR1071" s="10">
        <f t="shared" si="33"/>
        <v>169646151.59549999</v>
      </c>
    </row>
    <row r="1072" spans="1:44" x14ac:dyDescent="0.3">
      <c r="A1072">
        <v>1071</v>
      </c>
      <c r="B1072">
        <v>141</v>
      </c>
      <c r="C1072">
        <v>1</v>
      </c>
      <c r="D1072">
        <v>15</v>
      </c>
      <c r="E1072">
        <v>0.5</v>
      </c>
      <c r="F1072" s="47">
        <v>11309743.4397</v>
      </c>
      <c r="G1072">
        <v>2019207</v>
      </c>
      <c r="H1072">
        <v>24008</v>
      </c>
      <c r="I1072">
        <v>1019</v>
      </c>
      <c r="J1072" t="s">
        <v>180</v>
      </c>
      <c r="K1072" t="s">
        <v>181</v>
      </c>
      <c r="L1072" t="s">
        <v>180</v>
      </c>
      <c r="M1072">
        <v>126417</v>
      </c>
      <c r="N1072">
        <v>1</v>
      </c>
      <c r="O1072">
        <v>30</v>
      </c>
      <c r="P1072">
        <v>25</v>
      </c>
      <c r="Q1072">
        <v>15</v>
      </c>
      <c r="R1072">
        <v>1</v>
      </c>
      <c r="S1072">
        <v>1</v>
      </c>
      <c r="T1072" t="s">
        <v>182</v>
      </c>
      <c r="U1072" t="s">
        <v>182</v>
      </c>
      <c r="V1072" t="s">
        <v>0</v>
      </c>
      <c r="W1072" t="s">
        <v>182</v>
      </c>
      <c r="X1072">
        <v>1</v>
      </c>
      <c r="Y1072" t="s">
        <v>182</v>
      </c>
      <c r="Z1072" t="s">
        <v>182</v>
      </c>
      <c r="AA1072" t="s">
        <v>182</v>
      </c>
      <c r="AB1072" t="s">
        <v>182</v>
      </c>
      <c r="AC1072">
        <v>56</v>
      </c>
      <c r="AD1072">
        <v>2</v>
      </c>
      <c r="AE1072">
        <v>1</v>
      </c>
      <c r="AF1072">
        <v>2</v>
      </c>
      <c r="AG1072" t="s">
        <v>182</v>
      </c>
      <c r="AH1072" t="s">
        <v>182</v>
      </c>
      <c r="AI1072" t="s">
        <v>182</v>
      </c>
      <c r="AJ1072">
        <v>1</v>
      </c>
      <c r="AK1072" t="s">
        <v>182</v>
      </c>
      <c r="AL1072" t="s">
        <v>182</v>
      </c>
      <c r="AM1072" t="s">
        <v>182</v>
      </c>
      <c r="AN1072" t="s">
        <v>182</v>
      </c>
      <c r="AO1072" t="b">
        <v>1</v>
      </c>
      <c r="AQ1072" s="10">
        <f t="shared" si="32"/>
        <v>282743585.99250001</v>
      </c>
      <c r="AR1072" s="10">
        <f t="shared" si="33"/>
        <v>169646151.59549999</v>
      </c>
    </row>
    <row r="1073" spans="1:44" x14ac:dyDescent="0.3">
      <c r="A1073">
        <v>1072</v>
      </c>
      <c r="B1073">
        <v>141</v>
      </c>
      <c r="C1073">
        <v>1</v>
      </c>
      <c r="D1073">
        <v>15</v>
      </c>
      <c r="E1073">
        <v>0.5</v>
      </c>
      <c r="F1073" s="47">
        <v>11309743.4397</v>
      </c>
      <c r="G1073">
        <v>2019207</v>
      </c>
      <c r="H1073">
        <v>24008</v>
      </c>
      <c r="I1073">
        <v>1019</v>
      </c>
      <c r="J1073" t="s">
        <v>180</v>
      </c>
      <c r="K1073" t="s">
        <v>181</v>
      </c>
      <c r="L1073" t="s">
        <v>180</v>
      </c>
      <c r="M1073">
        <v>126417</v>
      </c>
      <c r="N1073">
        <v>1</v>
      </c>
      <c r="O1073">
        <v>36</v>
      </c>
      <c r="P1073">
        <v>24</v>
      </c>
      <c r="Q1073">
        <v>15</v>
      </c>
      <c r="R1073">
        <v>1</v>
      </c>
      <c r="S1073">
        <v>1</v>
      </c>
      <c r="T1073" t="s">
        <v>182</v>
      </c>
      <c r="U1073" t="s">
        <v>182</v>
      </c>
      <c r="V1073" t="s">
        <v>0</v>
      </c>
      <c r="W1073" t="s">
        <v>182</v>
      </c>
      <c r="X1073">
        <v>2</v>
      </c>
      <c r="Y1073" t="s">
        <v>182</v>
      </c>
      <c r="Z1073" t="s">
        <v>182</v>
      </c>
      <c r="AA1073" t="s">
        <v>182</v>
      </c>
      <c r="AB1073" t="s">
        <v>182</v>
      </c>
      <c r="AC1073">
        <v>57</v>
      </c>
      <c r="AD1073">
        <v>2</v>
      </c>
      <c r="AE1073">
        <v>1</v>
      </c>
      <c r="AF1073">
        <v>1</v>
      </c>
      <c r="AG1073" t="s">
        <v>182</v>
      </c>
      <c r="AH1073" t="s">
        <v>182</v>
      </c>
      <c r="AI1073" t="s">
        <v>182</v>
      </c>
      <c r="AJ1073">
        <v>1</v>
      </c>
      <c r="AK1073" t="s">
        <v>182</v>
      </c>
      <c r="AL1073" t="s">
        <v>182</v>
      </c>
      <c r="AM1073" t="s">
        <v>182</v>
      </c>
      <c r="AN1073" t="s">
        <v>182</v>
      </c>
      <c r="AO1073" t="b">
        <v>1</v>
      </c>
      <c r="AQ1073" s="10">
        <f t="shared" si="32"/>
        <v>271433842.5528</v>
      </c>
      <c r="AR1073" s="10">
        <f t="shared" si="33"/>
        <v>169646151.59549999</v>
      </c>
    </row>
    <row r="1074" spans="1:44" x14ac:dyDescent="0.3">
      <c r="A1074">
        <v>1073</v>
      </c>
      <c r="B1074">
        <v>141</v>
      </c>
      <c r="C1074">
        <v>1</v>
      </c>
      <c r="D1074">
        <v>15</v>
      </c>
      <c r="E1074">
        <v>0.5</v>
      </c>
      <c r="F1074" s="47">
        <v>11309743.4397</v>
      </c>
      <c r="G1074">
        <v>2019207</v>
      </c>
      <c r="H1074">
        <v>24008</v>
      </c>
      <c r="I1074">
        <v>1019</v>
      </c>
      <c r="J1074" t="s">
        <v>180</v>
      </c>
      <c r="K1074" t="s">
        <v>181</v>
      </c>
      <c r="L1074" t="s">
        <v>180</v>
      </c>
      <c r="M1074">
        <v>126417</v>
      </c>
      <c r="N1074">
        <v>1</v>
      </c>
      <c r="O1074">
        <v>52</v>
      </c>
      <c r="P1074">
        <v>23</v>
      </c>
      <c r="Q1074">
        <v>15</v>
      </c>
      <c r="R1074">
        <v>1</v>
      </c>
      <c r="S1074">
        <v>2</v>
      </c>
      <c r="T1074" t="s">
        <v>182</v>
      </c>
      <c r="U1074" t="s">
        <v>182</v>
      </c>
      <c r="V1074" t="s">
        <v>0</v>
      </c>
      <c r="W1074" t="s">
        <v>182</v>
      </c>
      <c r="X1074">
        <v>1</v>
      </c>
      <c r="Y1074" t="s">
        <v>182</v>
      </c>
      <c r="Z1074" t="s">
        <v>182</v>
      </c>
      <c r="AA1074" t="s">
        <v>182</v>
      </c>
      <c r="AB1074" t="s">
        <v>182</v>
      </c>
      <c r="AC1074">
        <v>58</v>
      </c>
      <c r="AD1074">
        <v>2</v>
      </c>
      <c r="AE1074">
        <v>1</v>
      </c>
      <c r="AF1074">
        <v>2</v>
      </c>
      <c r="AG1074" t="s">
        <v>182</v>
      </c>
      <c r="AH1074" t="s">
        <v>182</v>
      </c>
      <c r="AI1074" t="s">
        <v>182</v>
      </c>
      <c r="AJ1074">
        <v>1</v>
      </c>
      <c r="AK1074" t="s">
        <v>182</v>
      </c>
      <c r="AL1074" t="s">
        <v>182</v>
      </c>
      <c r="AM1074" t="s">
        <v>182</v>
      </c>
      <c r="AN1074" t="s">
        <v>182</v>
      </c>
      <c r="AO1074" t="b">
        <v>1</v>
      </c>
      <c r="AQ1074" s="10">
        <f t="shared" si="32"/>
        <v>260124099.11309999</v>
      </c>
      <c r="AR1074" s="10">
        <f t="shared" si="33"/>
        <v>169646151.59549999</v>
      </c>
    </row>
    <row r="1075" spans="1:44" x14ac:dyDescent="0.3">
      <c r="A1075">
        <v>1074</v>
      </c>
      <c r="B1075">
        <v>141</v>
      </c>
      <c r="C1075">
        <v>1</v>
      </c>
      <c r="D1075">
        <v>15</v>
      </c>
      <c r="E1075">
        <v>0.5</v>
      </c>
      <c r="F1075" s="47">
        <v>11309743.4397</v>
      </c>
      <c r="G1075">
        <v>2019207</v>
      </c>
      <c r="H1075">
        <v>24008</v>
      </c>
      <c r="I1075">
        <v>1019</v>
      </c>
      <c r="J1075" t="s">
        <v>180</v>
      </c>
      <c r="K1075" t="s">
        <v>181</v>
      </c>
      <c r="L1075" t="s">
        <v>180</v>
      </c>
      <c r="M1075">
        <v>126417</v>
      </c>
      <c r="N1075">
        <v>1</v>
      </c>
      <c r="O1075">
        <v>61</v>
      </c>
      <c r="P1075">
        <v>25</v>
      </c>
      <c r="Q1075">
        <v>15</v>
      </c>
      <c r="R1075">
        <v>1</v>
      </c>
      <c r="S1075">
        <v>2</v>
      </c>
      <c r="T1075" t="s">
        <v>182</v>
      </c>
      <c r="U1075" t="s">
        <v>182</v>
      </c>
      <c r="V1075" t="s">
        <v>0</v>
      </c>
      <c r="W1075" t="s">
        <v>182</v>
      </c>
      <c r="X1075">
        <v>1</v>
      </c>
      <c r="Y1075" t="s">
        <v>182</v>
      </c>
      <c r="Z1075" t="s">
        <v>182</v>
      </c>
      <c r="AA1075" t="s">
        <v>182</v>
      </c>
      <c r="AB1075" t="s">
        <v>182</v>
      </c>
      <c r="AC1075">
        <v>56</v>
      </c>
      <c r="AD1075">
        <v>2</v>
      </c>
      <c r="AE1075">
        <v>1</v>
      </c>
      <c r="AF1075">
        <v>2</v>
      </c>
      <c r="AG1075" t="s">
        <v>182</v>
      </c>
      <c r="AH1075" t="s">
        <v>182</v>
      </c>
      <c r="AI1075" t="s">
        <v>182</v>
      </c>
      <c r="AJ1075">
        <v>1</v>
      </c>
      <c r="AK1075" t="s">
        <v>182</v>
      </c>
      <c r="AL1075" t="s">
        <v>182</v>
      </c>
      <c r="AM1075" t="s">
        <v>182</v>
      </c>
      <c r="AN1075" t="s">
        <v>182</v>
      </c>
      <c r="AO1075" t="b">
        <v>1</v>
      </c>
      <c r="AQ1075" s="10">
        <f t="shared" si="32"/>
        <v>282743585.99250001</v>
      </c>
      <c r="AR1075" s="10">
        <f t="shared" si="33"/>
        <v>169646151.59549999</v>
      </c>
    </row>
    <row r="1076" spans="1:44" x14ac:dyDescent="0.3">
      <c r="A1076">
        <v>1075</v>
      </c>
      <c r="B1076">
        <v>141</v>
      </c>
      <c r="C1076">
        <v>1</v>
      </c>
      <c r="D1076">
        <v>15</v>
      </c>
      <c r="E1076">
        <v>0.5</v>
      </c>
      <c r="F1076" s="47">
        <v>11309743.4397</v>
      </c>
      <c r="G1076">
        <v>2019207</v>
      </c>
      <c r="H1076">
        <v>24008</v>
      </c>
      <c r="I1076">
        <v>1019</v>
      </c>
      <c r="J1076" t="s">
        <v>180</v>
      </c>
      <c r="K1076" t="s">
        <v>181</v>
      </c>
      <c r="L1076" t="s">
        <v>180</v>
      </c>
      <c r="M1076">
        <v>126417</v>
      </c>
      <c r="N1076">
        <v>1</v>
      </c>
      <c r="O1076">
        <v>68</v>
      </c>
      <c r="P1076">
        <v>25</v>
      </c>
      <c r="Q1076">
        <v>15</v>
      </c>
      <c r="R1076">
        <v>1</v>
      </c>
      <c r="S1076">
        <v>1</v>
      </c>
      <c r="T1076" t="s">
        <v>182</v>
      </c>
      <c r="U1076" t="s">
        <v>182</v>
      </c>
      <c r="V1076" t="s">
        <v>0</v>
      </c>
      <c r="W1076" t="s">
        <v>182</v>
      </c>
      <c r="X1076">
        <v>1</v>
      </c>
      <c r="Y1076" t="s">
        <v>182</v>
      </c>
      <c r="Z1076" t="s">
        <v>182</v>
      </c>
      <c r="AA1076" t="s">
        <v>182</v>
      </c>
      <c r="AB1076" t="s">
        <v>182</v>
      </c>
      <c r="AC1076">
        <v>57</v>
      </c>
      <c r="AD1076">
        <v>2</v>
      </c>
      <c r="AE1076">
        <v>1</v>
      </c>
      <c r="AF1076">
        <v>2</v>
      </c>
      <c r="AG1076" t="s">
        <v>182</v>
      </c>
      <c r="AH1076" t="s">
        <v>182</v>
      </c>
      <c r="AI1076" t="s">
        <v>182</v>
      </c>
      <c r="AJ1076">
        <v>1</v>
      </c>
      <c r="AK1076" t="s">
        <v>182</v>
      </c>
      <c r="AL1076" t="s">
        <v>182</v>
      </c>
      <c r="AM1076" t="s">
        <v>182</v>
      </c>
      <c r="AN1076" t="s">
        <v>182</v>
      </c>
      <c r="AO1076" t="b">
        <v>1</v>
      </c>
      <c r="AQ1076" s="10">
        <f t="shared" si="32"/>
        <v>282743585.99250001</v>
      </c>
      <c r="AR1076" s="10">
        <f t="shared" si="33"/>
        <v>169646151.59549999</v>
      </c>
    </row>
    <row r="1077" spans="1:44" x14ac:dyDescent="0.3">
      <c r="A1077">
        <v>1076</v>
      </c>
      <c r="B1077">
        <v>141</v>
      </c>
      <c r="C1077">
        <v>1</v>
      </c>
      <c r="D1077">
        <v>15</v>
      </c>
      <c r="E1077">
        <v>0.5</v>
      </c>
      <c r="F1077" s="47">
        <v>11309743.4397</v>
      </c>
      <c r="G1077">
        <v>2019207</v>
      </c>
      <c r="H1077">
        <v>24008</v>
      </c>
      <c r="I1077">
        <v>1019</v>
      </c>
      <c r="J1077" t="s">
        <v>180</v>
      </c>
      <c r="K1077" t="s">
        <v>181</v>
      </c>
      <c r="L1077" t="s">
        <v>180</v>
      </c>
      <c r="M1077">
        <v>126417</v>
      </c>
      <c r="N1077">
        <v>1</v>
      </c>
      <c r="O1077">
        <v>72</v>
      </c>
      <c r="P1077">
        <v>23</v>
      </c>
      <c r="Q1077">
        <v>15</v>
      </c>
      <c r="R1077">
        <v>1</v>
      </c>
      <c r="S1077">
        <v>1</v>
      </c>
      <c r="T1077" t="s">
        <v>182</v>
      </c>
      <c r="U1077" t="s">
        <v>182</v>
      </c>
      <c r="V1077" t="s">
        <v>0</v>
      </c>
      <c r="W1077" t="s">
        <v>182</v>
      </c>
      <c r="X1077">
        <v>1</v>
      </c>
      <c r="Y1077" t="s">
        <v>182</v>
      </c>
      <c r="Z1077" t="s">
        <v>182</v>
      </c>
      <c r="AA1077" t="s">
        <v>182</v>
      </c>
      <c r="AB1077" t="s">
        <v>182</v>
      </c>
      <c r="AC1077">
        <v>57</v>
      </c>
      <c r="AD1077">
        <v>2</v>
      </c>
      <c r="AE1077">
        <v>1</v>
      </c>
      <c r="AF1077">
        <v>2</v>
      </c>
      <c r="AG1077" t="s">
        <v>182</v>
      </c>
      <c r="AH1077" t="s">
        <v>182</v>
      </c>
      <c r="AI1077" t="s">
        <v>182</v>
      </c>
      <c r="AJ1077">
        <v>1</v>
      </c>
      <c r="AK1077" t="s">
        <v>182</v>
      </c>
      <c r="AL1077" t="s">
        <v>182</v>
      </c>
      <c r="AM1077" t="s">
        <v>182</v>
      </c>
      <c r="AN1077" t="s">
        <v>182</v>
      </c>
      <c r="AO1077" t="b">
        <v>1</v>
      </c>
      <c r="AQ1077" s="10">
        <f t="shared" si="32"/>
        <v>260124099.11309999</v>
      </c>
      <c r="AR1077" s="10">
        <f t="shared" si="33"/>
        <v>169646151.59549999</v>
      </c>
    </row>
    <row r="1078" spans="1:44" x14ac:dyDescent="0.3">
      <c r="A1078">
        <v>1077</v>
      </c>
      <c r="B1078">
        <v>141</v>
      </c>
      <c r="C1078">
        <v>1</v>
      </c>
      <c r="D1078">
        <v>15</v>
      </c>
      <c r="E1078">
        <v>0.5</v>
      </c>
      <c r="F1078" s="47">
        <v>11309743.4397</v>
      </c>
      <c r="G1078">
        <v>2019207</v>
      </c>
      <c r="H1078">
        <v>24008</v>
      </c>
      <c r="I1078">
        <v>1019</v>
      </c>
      <c r="J1078" t="s">
        <v>180</v>
      </c>
      <c r="K1078" t="s">
        <v>181</v>
      </c>
      <c r="L1078" t="s">
        <v>180</v>
      </c>
      <c r="M1078">
        <v>126417</v>
      </c>
      <c r="N1078">
        <v>1</v>
      </c>
      <c r="O1078">
        <v>74</v>
      </c>
      <c r="P1078">
        <v>23</v>
      </c>
      <c r="Q1078">
        <v>15</v>
      </c>
      <c r="R1078">
        <v>1</v>
      </c>
      <c r="S1078">
        <v>2</v>
      </c>
      <c r="T1078" t="s">
        <v>182</v>
      </c>
      <c r="U1078" t="s">
        <v>182</v>
      </c>
      <c r="V1078" t="s">
        <v>0</v>
      </c>
      <c r="W1078" t="s">
        <v>182</v>
      </c>
      <c r="X1078">
        <v>1</v>
      </c>
      <c r="Y1078" t="s">
        <v>182</v>
      </c>
      <c r="Z1078" t="s">
        <v>182</v>
      </c>
      <c r="AA1078" t="s">
        <v>182</v>
      </c>
      <c r="AB1078" t="s">
        <v>182</v>
      </c>
      <c r="AC1078">
        <v>57</v>
      </c>
      <c r="AD1078">
        <v>2</v>
      </c>
      <c r="AE1078">
        <v>1</v>
      </c>
      <c r="AF1078">
        <v>2</v>
      </c>
      <c r="AG1078" t="s">
        <v>182</v>
      </c>
      <c r="AH1078" t="s">
        <v>182</v>
      </c>
      <c r="AI1078" t="s">
        <v>182</v>
      </c>
      <c r="AJ1078">
        <v>1</v>
      </c>
      <c r="AK1078" t="s">
        <v>182</v>
      </c>
      <c r="AL1078" t="s">
        <v>182</v>
      </c>
      <c r="AM1078" t="s">
        <v>182</v>
      </c>
      <c r="AN1078" t="s">
        <v>182</v>
      </c>
      <c r="AO1078" t="b">
        <v>1</v>
      </c>
      <c r="AQ1078" s="10">
        <f t="shared" si="32"/>
        <v>260124099.11309999</v>
      </c>
      <c r="AR1078" s="10">
        <f t="shared" si="33"/>
        <v>169646151.59549999</v>
      </c>
    </row>
    <row r="1079" spans="1:44" x14ac:dyDescent="0.3">
      <c r="A1079">
        <v>1078</v>
      </c>
      <c r="B1079">
        <v>141</v>
      </c>
      <c r="C1079">
        <v>1</v>
      </c>
      <c r="D1079">
        <v>15</v>
      </c>
      <c r="E1079">
        <v>0.5</v>
      </c>
      <c r="F1079" s="47">
        <v>11309743.4397</v>
      </c>
      <c r="G1079">
        <v>2019207</v>
      </c>
      <c r="H1079">
        <v>24008</v>
      </c>
      <c r="I1079">
        <v>1019</v>
      </c>
      <c r="J1079" t="s">
        <v>180</v>
      </c>
      <c r="K1079" t="s">
        <v>181</v>
      </c>
      <c r="L1079" t="s">
        <v>180</v>
      </c>
      <c r="M1079">
        <v>126417</v>
      </c>
      <c r="N1079">
        <v>1</v>
      </c>
      <c r="O1079">
        <v>75</v>
      </c>
      <c r="P1079">
        <v>20</v>
      </c>
      <c r="Q1079">
        <v>15</v>
      </c>
      <c r="R1079">
        <v>1</v>
      </c>
      <c r="S1079">
        <v>2</v>
      </c>
      <c r="T1079" t="s">
        <v>182</v>
      </c>
      <c r="U1079" t="s">
        <v>182</v>
      </c>
      <c r="V1079" t="s">
        <v>0</v>
      </c>
      <c r="W1079" t="s">
        <v>182</v>
      </c>
      <c r="X1079">
        <v>1</v>
      </c>
      <c r="Y1079" t="s">
        <v>182</v>
      </c>
      <c r="Z1079" t="s">
        <v>182</v>
      </c>
      <c r="AA1079" t="s">
        <v>182</v>
      </c>
      <c r="AB1079" t="s">
        <v>182</v>
      </c>
      <c r="AC1079">
        <v>57</v>
      </c>
      <c r="AD1079">
        <v>2</v>
      </c>
      <c r="AE1079">
        <v>1</v>
      </c>
      <c r="AF1079">
        <v>2</v>
      </c>
      <c r="AG1079" t="s">
        <v>182</v>
      </c>
      <c r="AH1079" t="s">
        <v>182</v>
      </c>
      <c r="AI1079" t="s">
        <v>182</v>
      </c>
      <c r="AJ1079">
        <v>1</v>
      </c>
      <c r="AK1079" t="s">
        <v>182</v>
      </c>
      <c r="AL1079" t="s">
        <v>182</v>
      </c>
      <c r="AM1079" t="s">
        <v>182</v>
      </c>
      <c r="AN1079" t="s">
        <v>182</v>
      </c>
      <c r="AO1079" t="b">
        <v>1</v>
      </c>
      <c r="AQ1079" s="10">
        <f t="shared" si="32"/>
        <v>226194868.794</v>
      </c>
      <c r="AR1079" s="10">
        <f t="shared" si="33"/>
        <v>169646151.59549999</v>
      </c>
    </row>
    <row r="1080" spans="1:44" x14ac:dyDescent="0.3">
      <c r="A1080">
        <v>1079</v>
      </c>
      <c r="B1080">
        <v>141</v>
      </c>
      <c r="C1080">
        <v>1</v>
      </c>
      <c r="D1080">
        <v>15</v>
      </c>
      <c r="E1080">
        <v>0.5</v>
      </c>
      <c r="F1080" s="47">
        <v>11309743.4397</v>
      </c>
      <c r="G1080">
        <v>2019207</v>
      </c>
      <c r="H1080">
        <v>24008</v>
      </c>
      <c r="I1080">
        <v>1019</v>
      </c>
      <c r="J1080" t="s">
        <v>180</v>
      </c>
      <c r="K1080" t="s">
        <v>181</v>
      </c>
      <c r="L1080" t="s">
        <v>180</v>
      </c>
      <c r="M1080">
        <v>126417</v>
      </c>
      <c r="N1080">
        <v>1</v>
      </c>
      <c r="O1080">
        <v>76</v>
      </c>
      <c r="P1080">
        <v>23</v>
      </c>
      <c r="Q1080">
        <v>15</v>
      </c>
      <c r="R1080">
        <v>1</v>
      </c>
      <c r="S1080">
        <v>1</v>
      </c>
      <c r="T1080" t="s">
        <v>182</v>
      </c>
      <c r="U1080" t="s">
        <v>182</v>
      </c>
      <c r="V1080" t="s">
        <v>0</v>
      </c>
      <c r="W1080" t="s">
        <v>182</v>
      </c>
      <c r="X1080">
        <v>1</v>
      </c>
      <c r="Y1080" t="s">
        <v>182</v>
      </c>
      <c r="Z1080" t="s">
        <v>182</v>
      </c>
      <c r="AA1080" t="s">
        <v>182</v>
      </c>
      <c r="AB1080" t="s">
        <v>182</v>
      </c>
      <c r="AC1080">
        <v>57</v>
      </c>
      <c r="AD1080">
        <v>2</v>
      </c>
      <c r="AE1080">
        <v>1</v>
      </c>
      <c r="AF1080">
        <v>2</v>
      </c>
      <c r="AG1080" t="s">
        <v>182</v>
      </c>
      <c r="AH1080" t="s">
        <v>182</v>
      </c>
      <c r="AI1080" t="s">
        <v>182</v>
      </c>
      <c r="AJ1080">
        <v>1</v>
      </c>
      <c r="AK1080" t="s">
        <v>182</v>
      </c>
      <c r="AL1080" t="s">
        <v>182</v>
      </c>
      <c r="AM1080" t="s">
        <v>182</v>
      </c>
      <c r="AN1080" t="s">
        <v>182</v>
      </c>
      <c r="AO1080" t="b">
        <v>1</v>
      </c>
      <c r="AQ1080" s="10">
        <f t="shared" si="32"/>
        <v>260124099.11309999</v>
      </c>
      <c r="AR1080" s="10">
        <f t="shared" si="33"/>
        <v>169646151.59549999</v>
      </c>
    </row>
    <row r="1081" spans="1:44" x14ac:dyDescent="0.3">
      <c r="A1081">
        <v>1080</v>
      </c>
      <c r="B1081">
        <v>141</v>
      </c>
      <c r="C1081">
        <v>1</v>
      </c>
      <c r="D1081">
        <v>15</v>
      </c>
      <c r="E1081">
        <v>0.5</v>
      </c>
      <c r="F1081" s="47">
        <v>11309743.4397</v>
      </c>
      <c r="G1081">
        <v>2019207</v>
      </c>
      <c r="H1081">
        <v>24008</v>
      </c>
      <c r="I1081">
        <v>1019</v>
      </c>
      <c r="J1081" t="s">
        <v>180</v>
      </c>
      <c r="K1081" t="s">
        <v>181</v>
      </c>
      <c r="L1081" t="s">
        <v>180</v>
      </c>
      <c r="M1081">
        <v>126417</v>
      </c>
      <c r="N1081">
        <v>1</v>
      </c>
      <c r="O1081">
        <v>78</v>
      </c>
      <c r="P1081">
        <v>21</v>
      </c>
      <c r="Q1081">
        <v>15</v>
      </c>
      <c r="R1081">
        <v>1</v>
      </c>
      <c r="S1081">
        <v>2</v>
      </c>
      <c r="T1081" t="s">
        <v>182</v>
      </c>
      <c r="U1081" t="s">
        <v>182</v>
      </c>
      <c r="V1081" t="s">
        <v>0</v>
      </c>
      <c r="W1081" t="s">
        <v>182</v>
      </c>
      <c r="X1081">
        <v>1</v>
      </c>
      <c r="Y1081" t="s">
        <v>182</v>
      </c>
      <c r="Z1081" t="s">
        <v>182</v>
      </c>
      <c r="AA1081" t="s">
        <v>182</v>
      </c>
      <c r="AB1081" t="s">
        <v>182</v>
      </c>
      <c r="AC1081">
        <v>56</v>
      </c>
      <c r="AD1081">
        <v>2</v>
      </c>
      <c r="AE1081">
        <v>1</v>
      </c>
      <c r="AF1081">
        <v>1</v>
      </c>
      <c r="AG1081" t="s">
        <v>182</v>
      </c>
      <c r="AH1081" t="s">
        <v>182</v>
      </c>
      <c r="AI1081" t="s">
        <v>182</v>
      </c>
      <c r="AJ1081">
        <v>1</v>
      </c>
      <c r="AK1081" t="s">
        <v>182</v>
      </c>
      <c r="AL1081" t="s">
        <v>182</v>
      </c>
      <c r="AM1081" t="s">
        <v>182</v>
      </c>
      <c r="AN1081" t="s">
        <v>182</v>
      </c>
      <c r="AO1081" t="b">
        <v>1</v>
      </c>
      <c r="AQ1081" s="10">
        <f t="shared" si="32"/>
        <v>237504612.23370001</v>
      </c>
      <c r="AR1081" s="10">
        <f t="shared" si="33"/>
        <v>169646151.59549999</v>
      </c>
    </row>
    <row r="1082" spans="1:44" x14ac:dyDescent="0.3">
      <c r="A1082">
        <v>1081</v>
      </c>
      <c r="B1082">
        <v>141</v>
      </c>
      <c r="C1082">
        <v>1</v>
      </c>
      <c r="D1082">
        <v>15</v>
      </c>
      <c r="E1082">
        <v>0.5</v>
      </c>
      <c r="F1082" s="47">
        <v>11309743.4397</v>
      </c>
      <c r="G1082">
        <v>2019207</v>
      </c>
      <c r="H1082">
        <v>24008</v>
      </c>
      <c r="I1082">
        <v>1019</v>
      </c>
      <c r="J1082" t="s">
        <v>180</v>
      </c>
      <c r="K1082" t="s">
        <v>181</v>
      </c>
      <c r="L1082" t="s">
        <v>180</v>
      </c>
      <c r="M1082">
        <v>126417</v>
      </c>
      <c r="N1082">
        <v>1</v>
      </c>
      <c r="O1082">
        <v>79</v>
      </c>
      <c r="P1082">
        <v>21</v>
      </c>
      <c r="Q1082">
        <v>15</v>
      </c>
      <c r="R1082">
        <v>1</v>
      </c>
      <c r="S1082">
        <v>1</v>
      </c>
      <c r="T1082" t="s">
        <v>182</v>
      </c>
      <c r="U1082" t="s">
        <v>182</v>
      </c>
      <c r="V1082" t="s">
        <v>0</v>
      </c>
      <c r="W1082" t="s">
        <v>182</v>
      </c>
      <c r="X1082">
        <v>1</v>
      </c>
      <c r="Y1082" t="s">
        <v>182</v>
      </c>
      <c r="Z1082" t="s">
        <v>182</v>
      </c>
      <c r="AA1082" t="s">
        <v>182</v>
      </c>
      <c r="AB1082" t="s">
        <v>182</v>
      </c>
      <c r="AC1082">
        <v>57</v>
      </c>
      <c r="AD1082">
        <v>2</v>
      </c>
      <c r="AE1082">
        <v>1</v>
      </c>
      <c r="AF1082">
        <v>2</v>
      </c>
      <c r="AG1082" t="s">
        <v>182</v>
      </c>
      <c r="AH1082" t="s">
        <v>182</v>
      </c>
      <c r="AI1082" t="s">
        <v>182</v>
      </c>
      <c r="AJ1082">
        <v>1</v>
      </c>
      <c r="AK1082" t="s">
        <v>182</v>
      </c>
      <c r="AL1082" t="s">
        <v>182</v>
      </c>
      <c r="AM1082" t="s">
        <v>182</v>
      </c>
      <c r="AN1082" t="s">
        <v>182</v>
      </c>
      <c r="AO1082" t="b">
        <v>1</v>
      </c>
      <c r="AQ1082" s="10">
        <f t="shared" si="32"/>
        <v>237504612.23370001</v>
      </c>
      <c r="AR1082" s="10">
        <f t="shared" si="33"/>
        <v>169646151.59549999</v>
      </c>
    </row>
    <row r="1083" spans="1:44" x14ac:dyDescent="0.3">
      <c r="A1083">
        <v>1082</v>
      </c>
      <c r="B1083">
        <v>141</v>
      </c>
      <c r="C1083">
        <v>1</v>
      </c>
      <c r="D1083">
        <v>15</v>
      </c>
      <c r="E1083">
        <v>0.5</v>
      </c>
      <c r="F1083" s="47">
        <v>11309743.4397</v>
      </c>
      <c r="G1083">
        <v>2019207</v>
      </c>
      <c r="H1083">
        <v>24008</v>
      </c>
      <c r="I1083">
        <v>1019</v>
      </c>
      <c r="J1083" t="s">
        <v>180</v>
      </c>
      <c r="K1083" t="s">
        <v>181</v>
      </c>
      <c r="L1083" t="s">
        <v>180</v>
      </c>
      <c r="M1083">
        <v>126417</v>
      </c>
      <c r="N1083">
        <v>1</v>
      </c>
      <c r="O1083">
        <v>85</v>
      </c>
      <c r="P1083">
        <v>21</v>
      </c>
      <c r="Q1083">
        <v>15</v>
      </c>
      <c r="R1083">
        <v>1</v>
      </c>
      <c r="S1083">
        <v>2</v>
      </c>
      <c r="T1083" t="s">
        <v>182</v>
      </c>
      <c r="U1083" t="s">
        <v>182</v>
      </c>
      <c r="V1083" t="s">
        <v>0</v>
      </c>
      <c r="W1083" t="s">
        <v>182</v>
      </c>
      <c r="X1083">
        <v>1</v>
      </c>
      <c r="Y1083" t="s">
        <v>182</v>
      </c>
      <c r="Z1083" t="s">
        <v>182</v>
      </c>
      <c r="AA1083" t="s">
        <v>182</v>
      </c>
      <c r="AB1083" t="s">
        <v>182</v>
      </c>
      <c r="AC1083">
        <v>56</v>
      </c>
      <c r="AD1083">
        <v>2</v>
      </c>
      <c r="AE1083">
        <v>1</v>
      </c>
      <c r="AF1083">
        <v>1</v>
      </c>
      <c r="AG1083" t="s">
        <v>182</v>
      </c>
      <c r="AH1083" t="s">
        <v>182</v>
      </c>
      <c r="AI1083" t="s">
        <v>182</v>
      </c>
      <c r="AJ1083">
        <v>1</v>
      </c>
      <c r="AK1083" t="s">
        <v>182</v>
      </c>
      <c r="AL1083" t="s">
        <v>182</v>
      </c>
      <c r="AM1083" t="s">
        <v>182</v>
      </c>
      <c r="AN1083" t="s">
        <v>182</v>
      </c>
      <c r="AO1083" t="b">
        <v>1</v>
      </c>
      <c r="AQ1083" s="10">
        <f t="shared" si="32"/>
        <v>237504612.23370001</v>
      </c>
      <c r="AR1083" s="10">
        <f t="shared" si="33"/>
        <v>169646151.59549999</v>
      </c>
    </row>
    <row r="1084" spans="1:44" x14ac:dyDescent="0.3">
      <c r="A1084">
        <v>1083</v>
      </c>
      <c r="B1084">
        <v>141</v>
      </c>
      <c r="C1084">
        <v>1</v>
      </c>
      <c r="D1084">
        <v>15</v>
      </c>
      <c r="E1084">
        <v>0.5</v>
      </c>
      <c r="F1084" s="47">
        <v>11309743.4397</v>
      </c>
      <c r="G1084">
        <v>2019207</v>
      </c>
      <c r="H1084">
        <v>24008</v>
      </c>
      <c r="I1084">
        <v>1019</v>
      </c>
      <c r="J1084" t="s">
        <v>180</v>
      </c>
      <c r="K1084" t="s">
        <v>181</v>
      </c>
      <c r="L1084" t="s">
        <v>180</v>
      </c>
      <c r="M1084">
        <v>126417</v>
      </c>
      <c r="N1084">
        <v>1</v>
      </c>
      <c r="O1084">
        <v>86</v>
      </c>
      <c r="P1084">
        <v>20</v>
      </c>
      <c r="Q1084">
        <v>15</v>
      </c>
      <c r="R1084">
        <v>1</v>
      </c>
      <c r="S1084">
        <v>1</v>
      </c>
      <c r="T1084" t="s">
        <v>182</v>
      </c>
      <c r="U1084" t="s">
        <v>182</v>
      </c>
      <c r="V1084" t="s">
        <v>0</v>
      </c>
      <c r="W1084" t="s">
        <v>182</v>
      </c>
      <c r="X1084">
        <v>1</v>
      </c>
      <c r="Y1084" t="s">
        <v>182</v>
      </c>
      <c r="Z1084" t="s">
        <v>182</v>
      </c>
      <c r="AA1084" t="s">
        <v>182</v>
      </c>
      <c r="AB1084" t="s">
        <v>182</v>
      </c>
      <c r="AC1084">
        <v>57</v>
      </c>
      <c r="AD1084">
        <v>2</v>
      </c>
      <c r="AE1084">
        <v>1</v>
      </c>
      <c r="AF1084">
        <v>2</v>
      </c>
      <c r="AG1084" t="s">
        <v>182</v>
      </c>
      <c r="AH1084" t="s">
        <v>182</v>
      </c>
      <c r="AI1084" t="s">
        <v>182</v>
      </c>
      <c r="AJ1084">
        <v>1</v>
      </c>
      <c r="AK1084" t="s">
        <v>182</v>
      </c>
      <c r="AL1084" t="s">
        <v>182</v>
      </c>
      <c r="AM1084" t="s">
        <v>182</v>
      </c>
      <c r="AN1084" t="s">
        <v>182</v>
      </c>
      <c r="AO1084" t="b">
        <v>1</v>
      </c>
      <c r="AQ1084" s="10">
        <f t="shared" si="32"/>
        <v>226194868.794</v>
      </c>
      <c r="AR1084" s="10">
        <f t="shared" si="33"/>
        <v>169646151.59549999</v>
      </c>
    </row>
    <row r="1085" spans="1:44" x14ac:dyDescent="0.3">
      <c r="A1085">
        <v>1084</v>
      </c>
      <c r="B1085">
        <v>141</v>
      </c>
      <c r="C1085">
        <v>1</v>
      </c>
      <c r="D1085">
        <v>15</v>
      </c>
      <c r="E1085">
        <v>0.5</v>
      </c>
      <c r="F1085" s="47">
        <v>11309743.4397</v>
      </c>
      <c r="G1085">
        <v>2019207</v>
      </c>
      <c r="H1085">
        <v>24008</v>
      </c>
      <c r="I1085">
        <v>1019</v>
      </c>
      <c r="J1085" t="s">
        <v>180</v>
      </c>
      <c r="K1085" t="s">
        <v>181</v>
      </c>
      <c r="L1085" t="s">
        <v>180</v>
      </c>
      <c r="M1085">
        <v>126417</v>
      </c>
      <c r="N1085">
        <v>1</v>
      </c>
      <c r="O1085">
        <v>89</v>
      </c>
      <c r="P1085">
        <v>22</v>
      </c>
      <c r="Q1085">
        <v>15</v>
      </c>
      <c r="R1085">
        <v>1</v>
      </c>
      <c r="S1085">
        <v>2</v>
      </c>
      <c r="T1085" t="s">
        <v>182</v>
      </c>
      <c r="U1085" t="s">
        <v>182</v>
      </c>
      <c r="V1085" t="s">
        <v>0</v>
      </c>
      <c r="W1085" t="s">
        <v>182</v>
      </c>
      <c r="X1085">
        <v>1</v>
      </c>
      <c r="Y1085" t="s">
        <v>182</v>
      </c>
      <c r="Z1085" t="s">
        <v>182</v>
      </c>
      <c r="AA1085" t="s">
        <v>182</v>
      </c>
      <c r="AB1085" t="s">
        <v>182</v>
      </c>
      <c r="AC1085">
        <v>57</v>
      </c>
      <c r="AD1085">
        <v>2</v>
      </c>
      <c r="AE1085">
        <v>1</v>
      </c>
      <c r="AF1085">
        <v>2</v>
      </c>
      <c r="AG1085" t="s">
        <v>182</v>
      </c>
      <c r="AH1085" t="s">
        <v>182</v>
      </c>
      <c r="AI1085" t="s">
        <v>182</v>
      </c>
      <c r="AJ1085">
        <v>1</v>
      </c>
      <c r="AK1085" t="s">
        <v>182</v>
      </c>
      <c r="AL1085" t="s">
        <v>182</v>
      </c>
      <c r="AM1085" t="s">
        <v>182</v>
      </c>
      <c r="AN1085" t="s">
        <v>182</v>
      </c>
      <c r="AO1085" t="b">
        <v>1</v>
      </c>
      <c r="AQ1085" s="10">
        <f t="shared" si="32"/>
        <v>248814355.67339998</v>
      </c>
      <c r="AR1085" s="10">
        <f t="shared" si="33"/>
        <v>169646151.59549999</v>
      </c>
    </row>
    <row r="1086" spans="1:44" x14ac:dyDescent="0.3">
      <c r="A1086">
        <v>1085</v>
      </c>
      <c r="B1086">
        <v>141</v>
      </c>
      <c r="C1086">
        <v>1</v>
      </c>
      <c r="D1086">
        <v>15</v>
      </c>
      <c r="E1086">
        <v>0.5</v>
      </c>
      <c r="F1086" s="47">
        <v>11309743.4397</v>
      </c>
      <c r="G1086">
        <v>2019207</v>
      </c>
      <c r="H1086">
        <v>24008</v>
      </c>
      <c r="I1086">
        <v>1019</v>
      </c>
      <c r="J1086" t="s">
        <v>180</v>
      </c>
      <c r="K1086" t="s">
        <v>181</v>
      </c>
      <c r="L1086" t="s">
        <v>180</v>
      </c>
      <c r="M1086">
        <v>126417</v>
      </c>
      <c r="N1086">
        <v>1</v>
      </c>
      <c r="O1086">
        <v>93</v>
      </c>
      <c r="P1086">
        <v>25</v>
      </c>
      <c r="Q1086">
        <v>15</v>
      </c>
      <c r="R1086">
        <v>1</v>
      </c>
      <c r="S1086">
        <v>2</v>
      </c>
      <c r="T1086" t="s">
        <v>182</v>
      </c>
      <c r="U1086" t="s">
        <v>182</v>
      </c>
      <c r="V1086" t="s">
        <v>0</v>
      </c>
      <c r="W1086" t="s">
        <v>182</v>
      </c>
      <c r="X1086">
        <v>1</v>
      </c>
      <c r="Y1086" t="s">
        <v>182</v>
      </c>
      <c r="Z1086" t="s">
        <v>182</v>
      </c>
      <c r="AA1086" t="s">
        <v>182</v>
      </c>
      <c r="AB1086" t="s">
        <v>182</v>
      </c>
      <c r="AC1086">
        <v>56</v>
      </c>
      <c r="AD1086">
        <v>2</v>
      </c>
      <c r="AE1086">
        <v>1</v>
      </c>
      <c r="AF1086">
        <v>2</v>
      </c>
      <c r="AG1086" t="s">
        <v>182</v>
      </c>
      <c r="AH1086" t="s">
        <v>182</v>
      </c>
      <c r="AI1086" t="s">
        <v>182</v>
      </c>
      <c r="AJ1086">
        <v>1</v>
      </c>
      <c r="AK1086" t="s">
        <v>182</v>
      </c>
      <c r="AL1086" t="s">
        <v>182</v>
      </c>
      <c r="AM1086" t="s">
        <v>182</v>
      </c>
      <c r="AN1086" t="s">
        <v>182</v>
      </c>
      <c r="AO1086" t="b">
        <v>1</v>
      </c>
      <c r="AQ1086" s="10">
        <f t="shared" si="32"/>
        <v>282743585.99250001</v>
      </c>
      <c r="AR1086" s="10">
        <f t="shared" si="33"/>
        <v>169646151.59549999</v>
      </c>
    </row>
    <row r="1087" spans="1:44" x14ac:dyDescent="0.3">
      <c r="A1087">
        <v>1086</v>
      </c>
      <c r="B1087">
        <v>141</v>
      </c>
      <c r="C1087">
        <v>1</v>
      </c>
      <c r="D1087">
        <v>15</v>
      </c>
      <c r="E1087">
        <v>0.5</v>
      </c>
      <c r="F1087" s="47">
        <v>11309743.4397</v>
      </c>
      <c r="G1087">
        <v>2019207</v>
      </c>
      <c r="H1087">
        <v>24018</v>
      </c>
      <c r="I1087">
        <v>1019</v>
      </c>
      <c r="J1087" t="s">
        <v>180</v>
      </c>
      <c r="K1087" t="s">
        <v>181</v>
      </c>
      <c r="L1087" t="s">
        <v>180</v>
      </c>
      <c r="M1087">
        <v>126417</v>
      </c>
      <c r="N1087">
        <v>1</v>
      </c>
      <c r="O1087">
        <v>2</v>
      </c>
      <c r="P1087">
        <v>29</v>
      </c>
      <c r="Q1087">
        <v>15</v>
      </c>
      <c r="R1087">
        <v>1</v>
      </c>
      <c r="S1087">
        <v>1</v>
      </c>
      <c r="T1087" t="s">
        <v>182</v>
      </c>
      <c r="U1087" t="s">
        <v>182</v>
      </c>
      <c r="V1087" t="s">
        <v>0</v>
      </c>
      <c r="W1087" t="s">
        <v>182</v>
      </c>
      <c r="X1087">
        <v>2</v>
      </c>
      <c r="Y1087" t="s">
        <v>182</v>
      </c>
      <c r="Z1087" t="s">
        <v>182</v>
      </c>
      <c r="AA1087" t="s">
        <v>182</v>
      </c>
      <c r="AB1087" t="s">
        <v>182</v>
      </c>
      <c r="AC1087">
        <v>56</v>
      </c>
      <c r="AD1087">
        <v>2</v>
      </c>
      <c r="AE1087">
        <v>1</v>
      </c>
      <c r="AF1087">
        <v>2</v>
      </c>
      <c r="AG1087" t="s">
        <v>182</v>
      </c>
      <c r="AH1087" t="s">
        <v>182</v>
      </c>
      <c r="AI1087" t="s">
        <v>182</v>
      </c>
      <c r="AJ1087">
        <v>1</v>
      </c>
      <c r="AK1087" t="s">
        <v>182</v>
      </c>
      <c r="AL1087" t="s">
        <v>182</v>
      </c>
      <c r="AM1087" t="s">
        <v>182</v>
      </c>
      <c r="AN1087" t="s">
        <v>182</v>
      </c>
      <c r="AO1087" t="b">
        <v>1</v>
      </c>
      <c r="AQ1087" s="10">
        <f t="shared" si="32"/>
        <v>327982559.75129998</v>
      </c>
      <c r="AR1087" s="10">
        <f t="shared" si="33"/>
        <v>169646151.59549999</v>
      </c>
    </row>
    <row r="1088" spans="1:44" x14ac:dyDescent="0.3">
      <c r="A1088">
        <v>1087</v>
      </c>
      <c r="B1088">
        <v>141</v>
      </c>
      <c r="C1088">
        <v>1</v>
      </c>
      <c r="D1088">
        <v>15</v>
      </c>
      <c r="E1088">
        <v>0.5</v>
      </c>
      <c r="F1088" s="47">
        <v>11309743.4397</v>
      </c>
      <c r="G1088">
        <v>2019207</v>
      </c>
      <c r="H1088">
        <v>24018</v>
      </c>
      <c r="I1088">
        <v>1019</v>
      </c>
      <c r="J1088" t="s">
        <v>180</v>
      </c>
      <c r="K1088" t="s">
        <v>181</v>
      </c>
      <c r="L1088" t="s">
        <v>180</v>
      </c>
      <c r="M1088">
        <v>126417</v>
      </c>
      <c r="N1088">
        <v>1</v>
      </c>
      <c r="O1088">
        <v>6</v>
      </c>
      <c r="P1088">
        <v>24</v>
      </c>
      <c r="Q1088">
        <v>15</v>
      </c>
      <c r="R1088">
        <v>1</v>
      </c>
      <c r="S1088">
        <v>1</v>
      </c>
      <c r="T1088" t="s">
        <v>182</v>
      </c>
      <c r="U1088" t="s">
        <v>182</v>
      </c>
      <c r="V1088" t="s">
        <v>0</v>
      </c>
      <c r="W1088" t="s">
        <v>182</v>
      </c>
      <c r="X1088">
        <v>2</v>
      </c>
      <c r="Y1088" t="s">
        <v>182</v>
      </c>
      <c r="Z1088" t="s">
        <v>182</v>
      </c>
      <c r="AA1088" t="s">
        <v>182</v>
      </c>
      <c r="AB1088" t="s">
        <v>182</v>
      </c>
      <c r="AC1088">
        <v>56</v>
      </c>
      <c r="AD1088">
        <v>2</v>
      </c>
      <c r="AE1088">
        <v>1</v>
      </c>
      <c r="AF1088">
        <v>2</v>
      </c>
      <c r="AG1088" t="s">
        <v>182</v>
      </c>
      <c r="AH1088" t="s">
        <v>182</v>
      </c>
      <c r="AI1088" t="s">
        <v>182</v>
      </c>
      <c r="AJ1088">
        <v>1</v>
      </c>
      <c r="AK1088" t="s">
        <v>182</v>
      </c>
      <c r="AL1088" t="s">
        <v>182</v>
      </c>
      <c r="AM1088" t="s">
        <v>182</v>
      </c>
      <c r="AN1088" t="s">
        <v>182</v>
      </c>
      <c r="AO1088" t="b">
        <v>1</v>
      </c>
      <c r="AQ1088" s="10">
        <f t="shared" si="32"/>
        <v>271433842.5528</v>
      </c>
      <c r="AR1088" s="10">
        <f t="shared" si="33"/>
        <v>169646151.59549999</v>
      </c>
    </row>
    <row r="1089" spans="1:44" x14ac:dyDescent="0.3">
      <c r="A1089">
        <v>1088</v>
      </c>
      <c r="B1089">
        <v>141</v>
      </c>
      <c r="C1089">
        <v>1</v>
      </c>
      <c r="D1089">
        <v>15</v>
      </c>
      <c r="E1089">
        <v>0.5</v>
      </c>
      <c r="F1089" s="47">
        <v>11309743.4397</v>
      </c>
      <c r="G1089">
        <v>2019207</v>
      </c>
      <c r="H1089">
        <v>24018</v>
      </c>
      <c r="I1089">
        <v>1019</v>
      </c>
      <c r="J1089" t="s">
        <v>180</v>
      </c>
      <c r="K1089" t="s">
        <v>181</v>
      </c>
      <c r="L1089" t="s">
        <v>180</v>
      </c>
      <c r="M1089">
        <v>126417</v>
      </c>
      <c r="N1089">
        <v>1</v>
      </c>
      <c r="O1089">
        <v>13</v>
      </c>
      <c r="P1089">
        <v>25</v>
      </c>
      <c r="Q1089">
        <v>15</v>
      </c>
      <c r="R1089">
        <v>1</v>
      </c>
      <c r="S1089">
        <v>2</v>
      </c>
      <c r="T1089" t="s">
        <v>182</v>
      </c>
      <c r="U1089" t="s">
        <v>182</v>
      </c>
      <c r="V1089" t="s">
        <v>0</v>
      </c>
      <c r="W1089" t="s">
        <v>182</v>
      </c>
      <c r="X1089">
        <v>2</v>
      </c>
      <c r="Y1089" t="s">
        <v>182</v>
      </c>
      <c r="Z1089" t="s">
        <v>182</v>
      </c>
      <c r="AA1089" t="s">
        <v>182</v>
      </c>
      <c r="AB1089" t="s">
        <v>182</v>
      </c>
      <c r="AC1089">
        <v>57</v>
      </c>
      <c r="AD1089">
        <v>2</v>
      </c>
      <c r="AE1089">
        <v>1</v>
      </c>
      <c r="AF1089">
        <v>2</v>
      </c>
      <c r="AG1089" t="s">
        <v>182</v>
      </c>
      <c r="AH1089" t="s">
        <v>182</v>
      </c>
      <c r="AI1089" t="s">
        <v>182</v>
      </c>
      <c r="AJ1089">
        <v>1</v>
      </c>
      <c r="AK1089" t="s">
        <v>182</v>
      </c>
      <c r="AL1089" t="s">
        <v>182</v>
      </c>
      <c r="AM1089" t="s">
        <v>182</v>
      </c>
      <c r="AN1089" t="s">
        <v>182</v>
      </c>
      <c r="AO1089" t="b">
        <v>1</v>
      </c>
      <c r="AQ1089" s="10">
        <f t="shared" si="32"/>
        <v>282743585.99250001</v>
      </c>
      <c r="AR1089" s="10">
        <f t="shared" si="33"/>
        <v>169646151.59549999</v>
      </c>
    </row>
    <row r="1090" spans="1:44" x14ac:dyDescent="0.3">
      <c r="A1090">
        <v>1089</v>
      </c>
      <c r="B1090">
        <v>141</v>
      </c>
      <c r="C1090">
        <v>1</v>
      </c>
      <c r="D1090">
        <v>15</v>
      </c>
      <c r="E1090">
        <v>0.5</v>
      </c>
      <c r="F1090" s="47">
        <v>11309743.4397</v>
      </c>
      <c r="G1090">
        <v>2019207</v>
      </c>
      <c r="H1090">
        <v>24018</v>
      </c>
      <c r="I1090">
        <v>1019</v>
      </c>
      <c r="J1090" t="s">
        <v>180</v>
      </c>
      <c r="K1090" t="s">
        <v>181</v>
      </c>
      <c r="L1090" t="s">
        <v>180</v>
      </c>
      <c r="M1090">
        <v>126417</v>
      </c>
      <c r="N1090">
        <v>1</v>
      </c>
      <c r="O1090">
        <v>22</v>
      </c>
      <c r="P1090">
        <v>29</v>
      </c>
      <c r="Q1090">
        <v>15</v>
      </c>
      <c r="R1090">
        <v>1</v>
      </c>
      <c r="S1090">
        <v>2</v>
      </c>
      <c r="T1090" t="s">
        <v>182</v>
      </c>
      <c r="U1090" t="s">
        <v>182</v>
      </c>
      <c r="V1090" t="s">
        <v>0</v>
      </c>
      <c r="W1090" t="s">
        <v>182</v>
      </c>
      <c r="X1090">
        <v>2</v>
      </c>
      <c r="Y1090" t="s">
        <v>182</v>
      </c>
      <c r="Z1090" t="s">
        <v>182</v>
      </c>
      <c r="AA1090" t="s">
        <v>182</v>
      </c>
      <c r="AB1090" t="s">
        <v>182</v>
      </c>
      <c r="AC1090">
        <v>56</v>
      </c>
      <c r="AD1090">
        <v>2</v>
      </c>
      <c r="AE1090">
        <v>1</v>
      </c>
      <c r="AF1090">
        <v>2</v>
      </c>
      <c r="AG1090" t="s">
        <v>182</v>
      </c>
      <c r="AH1090" t="s">
        <v>182</v>
      </c>
      <c r="AI1090" t="s">
        <v>182</v>
      </c>
      <c r="AJ1090">
        <v>1</v>
      </c>
      <c r="AK1090" t="s">
        <v>182</v>
      </c>
      <c r="AL1090" t="s">
        <v>182</v>
      </c>
      <c r="AM1090" t="s">
        <v>182</v>
      </c>
      <c r="AN1090" t="s">
        <v>182</v>
      </c>
      <c r="AO1090" t="b">
        <v>1</v>
      </c>
      <c r="AQ1090" s="10">
        <f t="shared" ref="AQ1090:AQ1153" si="34">$F1090*P1090</f>
        <v>327982559.75129998</v>
      </c>
      <c r="AR1090" s="10">
        <f t="shared" ref="AR1090:AR1153" si="35">$F1090*Q1090</f>
        <v>169646151.59549999</v>
      </c>
    </row>
    <row r="1091" spans="1:44" x14ac:dyDescent="0.3">
      <c r="A1091">
        <v>1090</v>
      </c>
      <c r="B1091">
        <v>141</v>
      </c>
      <c r="C1091">
        <v>1</v>
      </c>
      <c r="D1091">
        <v>15</v>
      </c>
      <c r="E1091">
        <v>0.5</v>
      </c>
      <c r="F1091" s="47">
        <v>11309743.4397</v>
      </c>
      <c r="G1091">
        <v>2019207</v>
      </c>
      <c r="H1091">
        <v>24018</v>
      </c>
      <c r="I1091">
        <v>1019</v>
      </c>
      <c r="J1091" t="s">
        <v>180</v>
      </c>
      <c r="K1091" t="s">
        <v>181</v>
      </c>
      <c r="L1091" t="s">
        <v>180</v>
      </c>
      <c r="M1091">
        <v>126417</v>
      </c>
      <c r="N1091">
        <v>1</v>
      </c>
      <c r="O1091">
        <v>26</v>
      </c>
      <c r="P1091">
        <v>28</v>
      </c>
      <c r="Q1091">
        <v>15</v>
      </c>
      <c r="R1091">
        <v>1</v>
      </c>
      <c r="S1091">
        <v>2</v>
      </c>
      <c r="T1091" t="s">
        <v>182</v>
      </c>
      <c r="U1091" t="s">
        <v>182</v>
      </c>
      <c r="V1091" t="s">
        <v>0</v>
      </c>
      <c r="W1091" t="s">
        <v>182</v>
      </c>
      <c r="X1091">
        <v>2</v>
      </c>
      <c r="Y1091" t="s">
        <v>182</v>
      </c>
      <c r="Z1091" t="s">
        <v>182</v>
      </c>
      <c r="AA1091" t="s">
        <v>182</v>
      </c>
      <c r="AB1091" t="s">
        <v>182</v>
      </c>
      <c r="AC1091">
        <v>57</v>
      </c>
      <c r="AD1091">
        <v>2</v>
      </c>
      <c r="AE1091">
        <v>1</v>
      </c>
      <c r="AF1091">
        <v>2</v>
      </c>
      <c r="AG1091" t="s">
        <v>182</v>
      </c>
      <c r="AH1091" t="s">
        <v>182</v>
      </c>
      <c r="AI1091" t="s">
        <v>182</v>
      </c>
      <c r="AJ1091">
        <v>1</v>
      </c>
      <c r="AK1091" t="s">
        <v>182</v>
      </c>
      <c r="AL1091" t="s">
        <v>182</v>
      </c>
      <c r="AM1091" t="s">
        <v>182</v>
      </c>
      <c r="AN1091" t="s">
        <v>182</v>
      </c>
      <c r="AO1091" t="b">
        <v>1</v>
      </c>
      <c r="AQ1091" s="10">
        <f t="shared" si="34"/>
        <v>316672816.31159997</v>
      </c>
      <c r="AR1091" s="10">
        <f t="shared" si="35"/>
        <v>169646151.59549999</v>
      </c>
    </row>
    <row r="1092" spans="1:44" x14ac:dyDescent="0.3">
      <c r="A1092">
        <v>1091</v>
      </c>
      <c r="B1092">
        <v>141</v>
      </c>
      <c r="C1092">
        <v>1</v>
      </c>
      <c r="D1092">
        <v>15</v>
      </c>
      <c r="E1092">
        <v>0.5</v>
      </c>
      <c r="F1092" s="47">
        <v>11309743.4397</v>
      </c>
      <c r="G1092">
        <v>2019207</v>
      </c>
      <c r="H1092">
        <v>24018</v>
      </c>
      <c r="I1092">
        <v>1019</v>
      </c>
      <c r="J1092" t="s">
        <v>180</v>
      </c>
      <c r="K1092" t="s">
        <v>181</v>
      </c>
      <c r="L1092" t="s">
        <v>180</v>
      </c>
      <c r="M1092">
        <v>126417</v>
      </c>
      <c r="N1092">
        <v>1</v>
      </c>
      <c r="O1092">
        <v>27</v>
      </c>
      <c r="P1092">
        <v>25</v>
      </c>
      <c r="Q1092">
        <v>15</v>
      </c>
      <c r="R1092">
        <v>1</v>
      </c>
      <c r="S1092">
        <v>1</v>
      </c>
      <c r="T1092" t="s">
        <v>182</v>
      </c>
      <c r="U1092" t="s">
        <v>182</v>
      </c>
      <c r="V1092" t="s">
        <v>0</v>
      </c>
      <c r="W1092" t="s">
        <v>182</v>
      </c>
      <c r="X1092">
        <v>2</v>
      </c>
      <c r="Y1092" t="s">
        <v>182</v>
      </c>
      <c r="Z1092" t="s">
        <v>182</v>
      </c>
      <c r="AA1092" t="s">
        <v>182</v>
      </c>
      <c r="AB1092" t="s">
        <v>182</v>
      </c>
      <c r="AC1092">
        <v>56</v>
      </c>
      <c r="AD1092">
        <v>2</v>
      </c>
      <c r="AE1092">
        <v>1</v>
      </c>
      <c r="AF1092">
        <v>2</v>
      </c>
      <c r="AG1092" t="s">
        <v>182</v>
      </c>
      <c r="AH1092" t="s">
        <v>182</v>
      </c>
      <c r="AI1092" t="s">
        <v>182</v>
      </c>
      <c r="AJ1092">
        <v>1</v>
      </c>
      <c r="AK1092" t="s">
        <v>182</v>
      </c>
      <c r="AL1092" t="s">
        <v>182</v>
      </c>
      <c r="AM1092" t="s">
        <v>182</v>
      </c>
      <c r="AN1092" t="s">
        <v>182</v>
      </c>
      <c r="AO1092" t="b">
        <v>1</v>
      </c>
      <c r="AQ1092" s="10">
        <f t="shared" si="34"/>
        <v>282743585.99250001</v>
      </c>
      <c r="AR1092" s="10">
        <f t="shared" si="35"/>
        <v>169646151.59549999</v>
      </c>
    </row>
    <row r="1093" spans="1:44" x14ac:dyDescent="0.3">
      <c r="A1093">
        <v>1092</v>
      </c>
      <c r="B1093">
        <v>141</v>
      </c>
      <c r="C1093">
        <v>1</v>
      </c>
      <c r="D1093">
        <v>15</v>
      </c>
      <c r="E1093">
        <v>0.5</v>
      </c>
      <c r="F1093" s="47">
        <v>11309743.4397</v>
      </c>
      <c r="G1093">
        <v>2019207</v>
      </c>
      <c r="H1093">
        <v>24018</v>
      </c>
      <c r="I1093">
        <v>1019</v>
      </c>
      <c r="J1093" t="s">
        <v>180</v>
      </c>
      <c r="K1093" t="s">
        <v>181</v>
      </c>
      <c r="L1093" t="s">
        <v>180</v>
      </c>
      <c r="M1093">
        <v>126417</v>
      </c>
      <c r="N1093">
        <v>1</v>
      </c>
      <c r="O1093">
        <v>29</v>
      </c>
      <c r="P1093">
        <v>25</v>
      </c>
      <c r="Q1093">
        <v>15</v>
      </c>
      <c r="R1093">
        <v>1</v>
      </c>
      <c r="S1093">
        <v>2</v>
      </c>
      <c r="T1093" t="s">
        <v>182</v>
      </c>
      <c r="U1093" t="s">
        <v>182</v>
      </c>
      <c r="V1093" t="s">
        <v>0</v>
      </c>
      <c r="W1093" t="s">
        <v>182</v>
      </c>
      <c r="X1093">
        <v>2</v>
      </c>
      <c r="Y1093" t="s">
        <v>182</v>
      </c>
      <c r="Z1093" t="s">
        <v>182</v>
      </c>
      <c r="AA1093" t="s">
        <v>182</v>
      </c>
      <c r="AB1093" t="s">
        <v>182</v>
      </c>
      <c r="AC1093">
        <v>56</v>
      </c>
      <c r="AD1093">
        <v>2</v>
      </c>
      <c r="AE1093">
        <v>1</v>
      </c>
      <c r="AF1093">
        <v>2</v>
      </c>
      <c r="AG1093" t="s">
        <v>182</v>
      </c>
      <c r="AH1093" t="s">
        <v>182</v>
      </c>
      <c r="AI1093" t="s">
        <v>182</v>
      </c>
      <c r="AJ1093">
        <v>1</v>
      </c>
      <c r="AK1093" t="s">
        <v>182</v>
      </c>
      <c r="AL1093" t="s">
        <v>182</v>
      </c>
      <c r="AM1093" t="s">
        <v>182</v>
      </c>
      <c r="AN1093" t="s">
        <v>182</v>
      </c>
      <c r="AO1093" t="b">
        <v>1</v>
      </c>
      <c r="AQ1093" s="10">
        <f t="shared" si="34"/>
        <v>282743585.99250001</v>
      </c>
      <c r="AR1093" s="10">
        <f t="shared" si="35"/>
        <v>169646151.59549999</v>
      </c>
    </row>
    <row r="1094" spans="1:44" x14ac:dyDescent="0.3">
      <c r="A1094">
        <v>1093</v>
      </c>
      <c r="B1094">
        <v>141</v>
      </c>
      <c r="C1094">
        <v>1</v>
      </c>
      <c r="D1094">
        <v>15</v>
      </c>
      <c r="E1094">
        <v>0.5</v>
      </c>
      <c r="F1094" s="47">
        <v>11309743.4397</v>
      </c>
      <c r="G1094">
        <v>2019207</v>
      </c>
      <c r="H1094">
        <v>24018</v>
      </c>
      <c r="I1094">
        <v>1019</v>
      </c>
      <c r="J1094" t="s">
        <v>180</v>
      </c>
      <c r="K1094" t="s">
        <v>181</v>
      </c>
      <c r="L1094" t="s">
        <v>180</v>
      </c>
      <c r="M1094">
        <v>126417</v>
      </c>
      <c r="N1094">
        <v>1</v>
      </c>
      <c r="O1094">
        <v>30</v>
      </c>
      <c r="P1094">
        <v>26</v>
      </c>
      <c r="Q1094">
        <v>15</v>
      </c>
      <c r="R1094">
        <v>1</v>
      </c>
      <c r="S1094">
        <v>2</v>
      </c>
      <c r="T1094" t="s">
        <v>182</v>
      </c>
      <c r="U1094" t="s">
        <v>182</v>
      </c>
      <c r="V1094" t="s">
        <v>0</v>
      </c>
      <c r="W1094" t="s">
        <v>182</v>
      </c>
      <c r="X1094">
        <v>2</v>
      </c>
      <c r="Y1094" t="s">
        <v>182</v>
      </c>
      <c r="Z1094" t="s">
        <v>182</v>
      </c>
      <c r="AA1094" t="s">
        <v>182</v>
      </c>
      <c r="AB1094" t="s">
        <v>182</v>
      </c>
      <c r="AC1094">
        <v>56</v>
      </c>
      <c r="AD1094">
        <v>2</v>
      </c>
      <c r="AE1094">
        <v>1</v>
      </c>
      <c r="AF1094">
        <v>2</v>
      </c>
      <c r="AG1094" t="s">
        <v>182</v>
      </c>
      <c r="AH1094" t="s">
        <v>182</v>
      </c>
      <c r="AI1094" t="s">
        <v>182</v>
      </c>
      <c r="AJ1094">
        <v>1</v>
      </c>
      <c r="AK1094" t="s">
        <v>182</v>
      </c>
      <c r="AL1094" t="s">
        <v>182</v>
      </c>
      <c r="AM1094" t="s">
        <v>182</v>
      </c>
      <c r="AN1094" t="s">
        <v>182</v>
      </c>
      <c r="AO1094" t="b">
        <v>1</v>
      </c>
      <c r="AQ1094" s="10">
        <f t="shared" si="34"/>
        <v>294053329.43220001</v>
      </c>
      <c r="AR1094" s="10">
        <f t="shared" si="35"/>
        <v>169646151.59549999</v>
      </c>
    </row>
    <row r="1095" spans="1:44" x14ac:dyDescent="0.3">
      <c r="A1095">
        <v>1094</v>
      </c>
      <c r="B1095">
        <v>141</v>
      </c>
      <c r="C1095">
        <v>1</v>
      </c>
      <c r="D1095">
        <v>15</v>
      </c>
      <c r="E1095">
        <v>0.5</v>
      </c>
      <c r="F1095" s="47">
        <v>11309743.4397</v>
      </c>
      <c r="G1095">
        <v>2019207</v>
      </c>
      <c r="H1095">
        <v>24018</v>
      </c>
      <c r="I1095">
        <v>1019</v>
      </c>
      <c r="J1095" t="s">
        <v>180</v>
      </c>
      <c r="K1095" t="s">
        <v>181</v>
      </c>
      <c r="L1095" t="s">
        <v>180</v>
      </c>
      <c r="M1095">
        <v>126417</v>
      </c>
      <c r="N1095">
        <v>1</v>
      </c>
      <c r="O1095">
        <v>31</v>
      </c>
      <c r="P1095">
        <v>28</v>
      </c>
      <c r="Q1095">
        <v>15</v>
      </c>
      <c r="R1095">
        <v>1</v>
      </c>
      <c r="S1095">
        <v>1</v>
      </c>
      <c r="T1095" t="s">
        <v>182</v>
      </c>
      <c r="U1095" t="s">
        <v>182</v>
      </c>
      <c r="V1095" t="s">
        <v>0</v>
      </c>
      <c r="W1095" t="s">
        <v>182</v>
      </c>
      <c r="X1095">
        <v>2</v>
      </c>
      <c r="Y1095" t="s">
        <v>182</v>
      </c>
      <c r="Z1095" t="s">
        <v>182</v>
      </c>
      <c r="AA1095" t="s">
        <v>182</v>
      </c>
      <c r="AB1095" t="s">
        <v>182</v>
      </c>
      <c r="AC1095" t="s">
        <v>182</v>
      </c>
      <c r="AD1095">
        <v>2</v>
      </c>
      <c r="AE1095">
        <v>1</v>
      </c>
      <c r="AF1095">
        <v>2</v>
      </c>
      <c r="AG1095" t="s">
        <v>182</v>
      </c>
      <c r="AH1095" t="s">
        <v>182</v>
      </c>
      <c r="AI1095" t="s">
        <v>182</v>
      </c>
      <c r="AJ1095">
        <v>1</v>
      </c>
      <c r="AK1095" t="s">
        <v>182</v>
      </c>
      <c r="AL1095" t="s">
        <v>182</v>
      </c>
      <c r="AM1095" t="s">
        <v>182</v>
      </c>
      <c r="AN1095" t="s">
        <v>182</v>
      </c>
      <c r="AO1095" t="b">
        <v>1</v>
      </c>
      <c r="AQ1095" s="10">
        <f t="shared" si="34"/>
        <v>316672816.31159997</v>
      </c>
      <c r="AR1095" s="10">
        <f t="shared" si="35"/>
        <v>169646151.59549999</v>
      </c>
    </row>
    <row r="1096" spans="1:44" x14ac:dyDescent="0.3">
      <c r="A1096">
        <v>1095</v>
      </c>
      <c r="B1096">
        <v>141</v>
      </c>
      <c r="C1096">
        <v>1</v>
      </c>
      <c r="D1096">
        <v>15</v>
      </c>
      <c r="E1096">
        <v>0.5</v>
      </c>
      <c r="F1096" s="47">
        <v>11309743.4397</v>
      </c>
      <c r="G1096">
        <v>2019207</v>
      </c>
      <c r="H1096">
        <v>24018</v>
      </c>
      <c r="I1096">
        <v>1019</v>
      </c>
      <c r="J1096" t="s">
        <v>180</v>
      </c>
      <c r="K1096" t="s">
        <v>181</v>
      </c>
      <c r="L1096" t="s">
        <v>180</v>
      </c>
      <c r="M1096">
        <v>126417</v>
      </c>
      <c r="N1096">
        <v>1</v>
      </c>
      <c r="O1096">
        <v>32</v>
      </c>
      <c r="P1096">
        <v>24</v>
      </c>
      <c r="Q1096">
        <v>15</v>
      </c>
      <c r="R1096">
        <v>1</v>
      </c>
      <c r="S1096">
        <v>2</v>
      </c>
      <c r="T1096" t="s">
        <v>182</v>
      </c>
      <c r="U1096" t="s">
        <v>182</v>
      </c>
      <c r="V1096" t="s">
        <v>0</v>
      </c>
      <c r="W1096" t="s">
        <v>182</v>
      </c>
      <c r="X1096">
        <v>2</v>
      </c>
      <c r="Y1096" t="s">
        <v>182</v>
      </c>
      <c r="Z1096" t="s">
        <v>182</v>
      </c>
      <c r="AA1096" t="s">
        <v>182</v>
      </c>
      <c r="AB1096" t="s">
        <v>182</v>
      </c>
      <c r="AC1096">
        <v>57</v>
      </c>
      <c r="AD1096">
        <v>2</v>
      </c>
      <c r="AE1096">
        <v>1</v>
      </c>
      <c r="AF1096">
        <v>2</v>
      </c>
      <c r="AG1096" t="s">
        <v>182</v>
      </c>
      <c r="AH1096" t="s">
        <v>182</v>
      </c>
      <c r="AI1096" t="s">
        <v>182</v>
      </c>
      <c r="AJ1096">
        <v>1</v>
      </c>
      <c r="AK1096" t="s">
        <v>182</v>
      </c>
      <c r="AL1096" t="s">
        <v>182</v>
      </c>
      <c r="AM1096" t="s">
        <v>182</v>
      </c>
      <c r="AN1096" t="s">
        <v>182</v>
      </c>
      <c r="AO1096" t="b">
        <v>1</v>
      </c>
      <c r="AQ1096" s="10">
        <f t="shared" si="34"/>
        <v>271433842.5528</v>
      </c>
      <c r="AR1096" s="10">
        <f t="shared" si="35"/>
        <v>169646151.59549999</v>
      </c>
    </row>
    <row r="1097" spans="1:44" x14ac:dyDescent="0.3">
      <c r="A1097">
        <v>1096</v>
      </c>
      <c r="B1097">
        <v>141</v>
      </c>
      <c r="C1097">
        <v>1</v>
      </c>
      <c r="D1097">
        <v>15</v>
      </c>
      <c r="E1097">
        <v>0.5</v>
      </c>
      <c r="F1097" s="47">
        <v>11309743.4397</v>
      </c>
      <c r="G1097">
        <v>2019207</v>
      </c>
      <c r="H1097">
        <v>24018</v>
      </c>
      <c r="I1097">
        <v>1019</v>
      </c>
      <c r="J1097" t="s">
        <v>180</v>
      </c>
      <c r="K1097" t="s">
        <v>181</v>
      </c>
      <c r="L1097" t="s">
        <v>180</v>
      </c>
      <c r="M1097">
        <v>126417</v>
      </c>
      <c r="N1097">
        <v>1</v>
      </c>
      <c r="O1097">
        <v>34</v>
      </c>
      <c r="P1097">
        <v>30</v>
      </c>
      <c r="Q1097">
        <v>15</v>
      </c>
      <c r="R1097">
        <v>1</v>
      </c>
      <c r="S1097">
        <v>2</v>
      </c>
      <c r="T1097" t="s">
        <v>182</v>
      </c>
      <c r="U1097" t="s">
        <v>182</v>
      </c>
      <c r="V1097" t="s">
        <v>0</v>
      </c>
      <c r="W1097" t="s">
        <v>182</v>
      </c>
      <c r="X1097">
        <v>2</v>
      </c>
      <c r="Y1097" t="s">
        <v>182</v>
      </c>
      <c r="Z1097" t="s">
        <v>182</v>
      </c>
      <c r="AA1097" t="s">
        <v>182</v>
      </c>
      <c r="AB1097" t="s">
        <v>182</v>
      </c>
      <c r="AC1097">
        <v>57</v>
      </c>
      <c r="AD1097">
        <v>2</v>
      </c>
      <c r="AE1097">
        <v>1</v>
      </c>
      <c r="AF1097">
        <v>2</v>
      </c>
      <c r="AG1097" t="s">
        <v>182</v>
      </c>
      <c r="AH1097" t="s">
        <v>182</v>
      </c>
      <c r="AI1097" t="s">
        <v>182</v>
      </c>
      <c r="AJ1097">
        <v>1</v>
      </c>
      <c r="AK1097" t="s">
        <v>182</v>
      </c>
      <c r="AL1097" t="s">
        <v>182</v>
      </c>
      <c r="AM1097" t="s">
        <v>182</v>
      </c>
      <c r="AN1097" t="s">
        <v>182</v>
      </c>
      <c r="AO1097" t="b">
        <v>1</v>
      </c>
      <c r="AQ1097" s="10">
        <f t="shared" si="34"/>
        <v>339292303.19099998</v>
      </c>
      <c r="AR1097" s="10">
        <f t="shared" si="35"/>
        <v>169646151.59549999</v>
      </c>
    </row>
    <row r="1098" spans="1:44" x14ac:dyDescent="0.3">
      <c r="A1098">
        <v>1097</v>
      </c>
      <c r="B1098">
        <v>141</v>
      </c>
      <c r="C1098">
        <v>1</v>
      </c>
      <c r="D1098">
        <v>15</v>
      </c>
      <c r="E1098">
        <v>0.5</v>
      </c>
      <c r="F1098" s="47">
        <v>11309743.4397</v>
      </c>
      <c r="G1098">
        <v>2019207</v>
      </c>
      <c r="H1098">
        <v>24018</v>
      </c>
      <c r="I1098">
        <v>1019</v>
      </c>
      <c r="J1098" t="s">
        <v>180</v>
      </c>
      <c r="K1098" t="s">
        <v>181</v>
      </c>
      <c r="L1098" t="s">
        <v>180</v>
      </c>
      <c r="M1098">
        <v>126417</v>
      </c>
      <c r="N1098">
        <v>1</v>
      </c>
      <c r="O1098">
        <v>35</v>
      </c>
      <c r="P1098">
        <v>25</v>
      </c>
      <c r="Q1098">
        <v>15</v>
      </c>
      <c r="R1098">
        <v>1</v>
      </c>
      <c r="S1098">
        <v>2</v>
      </c>
      <c r="T1098" t="s">
        <v>182</v>
      </c>
      <c r="U1098" t="s">
        <v>182</v>
      </c>
      <c r="V1098" t="s">
        <v>0</v>
      </c>
      <c r="W1098" t="s">
        <v>182</v>
      </c>
      <c r="X1098">
        <v>2</v>
      </c>
      <c r="Y1098" t="s">
        <v>182</v>
      </c>
      <c r="Z1098" t="s">
        <v>182</v>
      </c>
      <c r="AA1098" t="s">
        <v>182</v>
      </c>
      <c r="AB1098" t="s">
        <v>182</v>
      </c>
      <c r="AC1098">
        <v>56</v>
      </c>
      <c r="AD1098">
        <v>2</v>
      </c>
      <c r="AE1098">
        <v>1</v>
      </c>
      <c r="AF1098">
        <v>2</v>
      </c>
      <c r="AG1098" t="s">
        <v>182</v>
      </c>
      <c r="AH1098" t="s">
        <v>182</v>
      </c>
      <c r="AI1098" t="s">
        <v>182</v>
      </c>
      <c r="AJ1098">
        <v>1</v>
      </c>
      <c r="AK1098" t="s">
        <v>182</v>
      </c>
      <c r="AL1098" t="s">
        <v>182</v>
      </c>
      <c r="AM1098" t="s">
        <v>182</v>
      </c>
      <c r="AN1098" t="s">
        <v>182</v>
      </c>
      <c r="AO1098" t="b">
        <v>1</v>
      </c>
      <c r="AQ1098" s="10">
        <f t="shared" si="34"/>
        <v>282743585.99250001</v>
      </c>
      <c r="AR1098" s="10">
        <f t="shared" si="35"/>
        <v>169646151.59549999</v>
      </c>
    </row>
    <row r="1099" spans="1:44" x14ac:dyDescent="0.3">
      <c r="A1099">
        <v>1098</v>
      </c>
      <c r="B1099">
        <v>141</v>
      </c>
      <c r="C1099">
        <v>1</v>
      </c>
      <c r="D1099">
        <v>15</v>
      </c>
      <c r="E1099">
        <v>0.5</v>
      </c>
      <c r="F1099" s="47">
        <v>11309743.4397</v>
      </c>
      <c r="G1099">
        <v>2019207</v>
      </c>
      <c r="H1099">
        <v>24018</v>
      </c>
      <c r="I1099">
        <v>1019</v>
      </c>
      <c r="J1099" t="s">
        <v>180</v>
      </c>
      <c r="K1099" t="s">
        <v>181</v>
      </c>
      <c r="L1099" t="s">
        <v>180</v>
      </c>
      <c r="M1099">
        <v>126417</v>
      </c>
      <c r="N1099">
        <v>1</v>
      </c>
      <c r="O1099">
        <v>46</v>
      </c>
      <c r="P1099">
        <v>27</v>
      </c>
      <c r="Q1099">
        <v>15</v>
      </c>
      <c r="R1099">
        <v>1</v>
      </c>
      <c r="S1099">
        <v>2</v>
      </c>
      <c r="T1099" t="s">
        <v>182</v>
      </c>
      <c r="U1099" t="s">
        <v>182</v>
      </c>
      <c r="V1099" t="s">
        <v>0</v>
      </c>
      <c r="W1099" t="s">
        <v>182</v>
      </c>
      <c r="X1099">
        <v>3</v>
      </c>
      <c r="Y1099" t="s">
        <v>182</v>
      </c>
      <c r="Z1099" t="s">
        <v>182</v>
      </c>
      <c r="AA1099" t="s">
        <v>182</v>
      </c>
      <c r="AB1099" t="s">
        <v>182</v>
      </c>
      <c r="AC1099">
        <v>57</v>
      </c>
      <c r="AD1099">
        <v>2</v>
      </c>
      <c r="AE1099">
        <v>1</v>
      </c>
      <c r="AF1099">
        <v>2</v>
      </c>
      <c r="AG1099" t="s">
        <v>182</v>
      </c>
      <c r="AH1099" t="s">
        <v>182</v>
      </c>
      <c r="AI1099" t="s">
        <v>182</v>
      </c>
      <c r="AJ1099">
        <v>1</v>
      </c>
      <c r="AK1099" t="s">
        <v>182</v>
      </c>
      <c r="AL1099" t="s">
        <v>182</v>
      </c>
      <c r="AM1099" t="s">
        <v>182</v>
      </c>
      <c r="AN1099" t="s">
        <v>182</v>
      </c>
      <c r="AO1099" t="b">
        <v>1</v>
      </c>
      <c r="AQ1099" s="10">
        <f t="shared" si="34"/>
        <v>305363072.87190002</v>
      </c>
      <c r="AR1099" s="10">
        <f t="shared" si="35"/>
        <v>169646151.59549999</v>
      </c>
    </row>
    <row r="1100" spans="1:44" x14ac:dyDescent="0.3">
      <c r="A1100">
        <v>1099</v>
      </c>
      <c r="B1100">
        <v>141</v>
      </c>
      <c r="C1100">
        <v>1</v>
      </c>
      <c r="D1100">
        <v>15</v>
      </c>
      <c r="E1100">
        <v>0.5</v>
      </c>
      <c r="F1100" s="47">
        <v>11309743.4397</v>
      </c>
      <c r="G1100">
        <v>2019207</v>
      </c>
      <c r="H1100">
        <v>24018</v>
      </c>
      <c r="I1100">
        <v>1019</v>
      </c>
      <c r="J1100" t="s">
        <v>180</v>
      </c>
      <c r="K1100" t="s">
        <v>181</v>
      </c>
      <c r="L1100" t="s">
        <v>180</v>
      </c>
      <c r="M1100">
        <v>126417</v>
      </c>
      <c r="N1100">
        <v>1</v>
      </c>
      <c r="O1100">
        <v>47</v>
      </c>
      <c r="P1100">
        <v>22</v>
      </c>
      <c r="Q1100">
        <v>15</v>
      </c>
      <c r="R1100">
        <v>1</v>
      </c>
      <c r="S1100">
        <v>1</v>
      </c>
      <c r="T1100" t="s">
        <v>182</v>
      </c>
      <c r="U1100" t="s">
        <v>182</v>
      </c>
      <c r="V1100" t="s">
        <v>0</v>
      </c>
      <c r="W1100" t="s">
        <v>182</v>
      </c>
      <c r="X1100">
        <v>2</v>
      </c>
      <c r="Y1100" t="s">
        <v>182</v>
      </c>
      <c r="Z1100" t="s">
        <v>182</v>
      </c>
      <c r="AA1100" t="s">
        <v>182</v>
      </c>
      <c r="AB1100" t="s">
        <v>182</v>
      </c>
      <c r="AC1100">
        <v>58</v>
      </c>
      <c r="AD1100">
        <v>2</v>
      </c>
      <c r="AE1100">
        <v>1</v>
      </c>
      <c r="AF1100">
        <v>2</v>
      </c>
      <c r="AG1100" t="s">
        <v>182</v>
      </c>
      <c r="AH1100" t="s">
        <v>182</v>
      </c>
      <c r="AI1100" t="s">
        <v>182</v>
      </c>
      <c r="AJ1100">
        <v>1</v>
      </c>
      <c r="AK1100" t="s">
        <v>182</v>
      </c>
      <c r="AL1100" t="s">
        <v>182</v>
      </c>
      <c r="AM1100" t="s">
        <v>182</v>
      </c>
      <c r="AN1100" t="s">
        <v>182</v>
      </c>
      <c r="AO1100" t="b">
        <v>1</v>
      </c>
      <c r="AQ1100" s="10">
        <f t="shared" si="34"/>
        <v>248814355.67339998</v>
      </c>
      <c r="AR1100" s="10">
        <f t="shared" si="35"/>
        <v>169646151.59549999</v>
      </c>
    </row>
    <row r="1101" spans="1:44" x14ac:dyDescent="0.3">
      <c r="A1101">
        <v>1100</v>
      </c>
      <c r="B1101">
        <v>141</v>
      </c>
      <c r="C1101">
        <v>1</v>
      </c>
      <c r="D1101">
        <v>15</v>
      </c>
      <c r="E1101">
        <v>0.5</v>
      </c>
      <c r="F1101" s="47">
        <v>11309743.4397</v>
      </c>
      <c r="G1101">
        <v>2019207</v>
      </c>
      <c r="H1101">
        <v>24018</v>
      </c>
      <c r="I1101">
        <v>1019</v>
      </c>
      <c r="J1101" t="s">
        <v>180</v>
      </c>
      <c r="K1101" t="s">
        <v>181</v>
      </c>
      <c r="L1101" t="s">
        <v>180</v>
      </c>
      <c r="M1101">
        <v>126417</v>
      </c>
      <c r="N1101">
        <v>1</v>
      </c>
      <c r="O1101">
        <v>50</v>
      </c>
      <c r="P1101">
        <v>24</v>
      </c>
      <c r="Q1101">
        <v>15</v>
      </c>
      <c r="R1101">
        <v>1</v>
      </c>
      <c r="S1101">
        <v>1</v>
      </c>
      <c r="T1101" t="s">
        <v>182</v>
      </c>
      <c r="U1101" t="s">
        <v>182</v>
      </c>
      <c r="V1101" t="s">
        <v>0</v>
      </c>
      <c r="W1101" t="s">
        <v>182</v>
      </c>
      <c r="X1101">
        <v>2</v>
      </c>
      <c r="Y1101" t="s">
        <v>182</v>
      </c>
      <c r="Z1101" t="s">
        <v>182</v>
      </c>
      <c r="AA1101" t="s">
        <v>182</v>
      </c>
      <c r="AB1101" t="s">
        <v>182</v>
      </c>
      <c r="AC1101">
        <v>58</v>
      </c>
      <c r="AD1101">
        <v>2</v>
      </c>
      <c r="AE1101">
        <v>1</v>
      </c>
      <c r="AF1101">
        <v>2</v>
      </c>
      <c r="AG1101" t="s">
        <v>182</v>
      </c>
      <c r="AH1101" t="s">
        <v>182</v>
      </c>
      <c r="AI1101" t="s">
        <v>182</v>
      </c>
      <c r="AJ1101">
        <v>1</v>
      </c>
      <c r="AK1101" t="s">
        <v>182</v>
      </c>
      <c r="AL1101" t="s">
        <v>182</v>
      </c>
      <c r="AM1101" t="s">
        <v>182</v>
      </c>
      <c r="AN1101" t="s">
        <v>182</v>
      </c>
      <c r="AO1101" t="b">
        <v>1</v>
      </c>
      <c r="AQ1101" s="10">
        <f t="shared" si="34"/>
        <v>271433842.5528</v>
      </c>
      <c r="AR1101" s="10">
        <f t="shared" si="35"/>
        <v>169646151.59549999</v>
      </c>
    </row>
    <row r="1102" spans="1:44" x14ac:dyDescent="0.3">
      <c r="A1102">
        <v>1101</v>
      </c>
      <c r="B1102">
        <v>141</v>
      </c>
      <c r="C1102">
        <v>1</v>
      </c>
      <c r="D1102">
        <v>15</v>
      </c>
      <c r="E1102">
        <v>0.5</v>
      </c>
      <c r="F1102" s="47">
        <v>11309743.4397</v>
      </c>
      <c r="G1102">
        <v>2019207</v>
      </c>
      <c r="H1102">
        <v>24018</v>
      </c>
      <c r="I1102">
        <v>1019</v>
      </c>
      <c r="J1102" t="s">
        <v>180</v>
      </c>
      <c r="K1102" t="s">
        <v>181</v>
      </c>
      <c r="L1102" t="s">
        <v>180</v>
      </c>
      <c r="M1102">
        <v>126417</v>
      </c>
      <c r="N1102">
        <v>1</v>
      </c>
      <c r="O1102">
        <v>54</v>
      </c>
      <c r="P1102">
        <v>27</v>
      </c>
      <c r="Q1102">
        <v>15</v>
      </c>
      <c r="R1102">
        <v>1</v>
      </c>
      <c r="S1102">
        <v>2</v>
      </c>
      <c r="T1102" t="s">
        <v>182</v>
      </c>
      <c r="U1102" t="s">
        <v>182</v>
      </c>
      <c r="V1102" t="s">
        <v>0</v>
      </c>
      <c r="W1102" t="s">
        <v>182</v>
      </c>
      <c r="X1102">
        <v>2</v>
      </c>
      <c r="Y1102" t="s">
        <v>182</v>
      </c>
      <c r="Z1102" t="s">
        <v>182</v>
      </c>
      <c r="AA1102" t="s">
        <v>182</v>
      </c>
      <c r="AB1102" t="s">
        <v>182</v>
      </c>
      <c r="AC1102">
        <v>57</v>
      </c>
      <c r="AD1102">
        <v>2</v>
      </c>
      <c r="AE1102">
        <v>1</v>
      </c>
      <c r="AF1102">
        <v>2</v>
      </c>
      <c r="AG1102" t="s">
        <v>182</v>
      </c>
      <c r="AH1102" t="s">
        <v>182</v>
      </c>
      <c r="AI1102" t="s">
        <v>182</v>
      </c>
      <c r="AJ1102">
        <v>1</v>
      </c>
      <c r="AK1102" t="s">
        <v>182</v>
      </c>
      <c r="AL1102" t="s">
        <v>182</v>
      </c>
      <c r="AM1102" t="s">
        <v>182</v>
      </c>
      <c r="AN1102" t="s">
        <v>182</v>
      </c>
      <c r="AO1102" t="b">
        <v>1</v>
      </c>
      <c r="AQ1102" s="10">
        <f t="shared" si="34"/>
        <v>305363072.87190002</v>
      </c>
      <c r="AR1102" s="10">
        <f t="shared" si="35"/>
        <v>169646151.59549999</v>
      </c>
    </row>
    <row r="1103" spans="1:44" x14ac:dyDescent="0.3">
      <c r="A1103">
        <v>1102</v>
      </c>
      <c r="B1103">
        <v>141</v>
      </c>
      <c r="C1103">
        <v>1</v>
      </c>
      <c r="D1103">
        <v>15</v>
      </c>
      <c r="E1103">
        <v>0.5</v>
      </c>
      <c r="F1103" s="47">
        <v>11309743.4397</v>
      </c>
      <c r="G1103">
        <v>2019207</v>
      </c>
      <c r="H1103">
        <v>24019</v>
      </c>
      <c r="I1103">
        <v>1019</v>
      </c>
      <c r="J1103" t="s">
        <v>180</v>
      </c>
      <c r="K1103" t="s">
        <v>181</v>
      </c>
      <c r="L1103" t="s">
        <v>180</v>
      </c>
      <c r="M1103">
        <v>126417</v>
      </c>
      <c r="N1103">
        <v>1</v>
      </c>
      <c r="O1103">
        <v>1</v>
      </c>
      <c r="P1103">
        <v>28</v>
      </c>
      <c r="Q1103">
        <v>15</v>
      </c>
      <c r="R1103">
        <v>1</v>
      </c>
      <c r="S1103">
        <v>2</v>
      </c>
      <c r="T1103" t="s">
        <v>182</v>
      </c>
      <c r="U1103" t="s">
        <v>182</v>
      </c>
      <c r="V1103" t="s">
        <v>0</v>
      </c>
      <c r="W1103" t="s">
        <v>182</v>
      </c>
      <c r="X1103">
        <v>2</v>
      </c>
      <c r="Y1103" t="s">
        <v>182</v>
      </c>
      <c r="Z1103" t="s">
        <v>182</v>
      </c>
      <c r="AA1103" t="s">
        <v>182</v>
      </c>
      <c r="AB1103" t="s">
        <v>182</v>
      </c>
      <c r="AC1103">
        <v>57</v>
      </c>
      <c r="AD1103">
        <v>2</v>
      </c>
      <c r="AE1103">
        <v>1</v>
      </c>
      <c r="AF1103">
        <v>3</v>
      </c>
      <c r="AG1103" t="s">
        <v>182</v>
      </c>
      <c r="AH1103" t="s">
        <v>182</v>
      </c>
      <c r="AI1103" t="s">
        <v>182</v>
      </c>
      <c r="AJ1103">
        <v>1</v>
      </c>
      <c r="AK1103" t="s">
        <v>182</v>
      </c>
      <c r="AL1103" t="s">
        <v>182</v>
      </c>
      <c r="AM1103" t="s">
        <v>182</v>
      </c>
      <c r="AN1103" t="s">
        <v>182</v>
      </c>
      <c r="AO1103" t="b">
        <v>1</v>
      </c>
      <c r="AQ1103" s="10">
        <f t="shared" si="34"/>
        <v>316672816.31159997</v>
      </c>
      <c r="AR1103" s="10">
        <f t="shared" si="35"/>
        <v>169646151.59549999</v>
      </c>
    </row>
    <row r="1104" spans="1:44" x14ac:dyDescent="0.3">
      <c r="A1104">
        <v>1103</v>
      </c>
      <c r="B1104">
        <v>141</v>
      </c>
      <c r="C1104">
        <v>1</v>
      </c>
      <c r="D1104">
        <v>15</v>
      </c>
      <c r="E1104">
        <v>0.5</v>
      </c>
      <c r="F1104" s="47">
        <v>11309743.4397</v>
      </c>
      <c r="G1104">
        <v>2019207</v>
      </c>
      <c r="H1104">
        <v>24019</v>
      </c>
      <c r="I1104">
        <v>1019</v>
      </c>
      <c r="J1104" t="s">
        <v>180</v>
      </c>
      <c r="K1104" t="s">
        <v>181</v>
      </c>
      <c r="L1104" t="s">
        <v>180</v>
      </c>
      <c r="M1104">
        <v>126417</v>
      </c>
      <c r="N1104">
        <v>1</v>
      </c>
      <c r="O1104">
        <v>5</v>
      </c>
      <c r="P1104">
        <v>25</v>
      </c>
      <c r="Q1104">
        <v>15</v>
      </c>
      <c r="R1104">
        <v>1</v>
      </c>
      <c r="S1104">
        <v>1</v>
      </c>
      <c r="T1104" t="s">
        <v>182</v>
      </c>
      <c r="U1104" t="s">
        <v>182</v>
      </c>
      <c r="V1104" t="s">
        <v>0</v>
      </c>
      <c r="W1104" t="s">
        <v>182</v>
      </c>
      <c r="X1104">
        <v>2</v>
      </c>
      <c r="Y1104" t="s">
        <v>182</v>
      </c>
      <c r="Z1104" t="s">
        <v>182</v>
      </c>
      <c r="AA1104" t="s">
        <v>182</v>
      </c>
      <c r="AB1104" t="s">
        <v>182</v>
      </c>
      <c r="AC1104">
        <v>57</v>
      </c>
      <c r="AD1104">
        <v>2</v>
      </c>
      <c r="AE1104">
        <v>1</v>
      </c>
      <c r="AF1104">
        <v>1</v>
      </c>
      <c r="AG1104" t="s">
        <v>182</v>
      </c>
      <c r="AH1104" t="s">
        <v>182</v>
      </c>
      <c r="AI1104" t="s">
        <v>182</v>
      </c>
      <c r="AJ1104">
        <v>1</v>
      </c>
      <c r="AK1104" t="s">
        <v>182</v>
      </c>
      <c r="AL1104" t="s">
        <v>182</v>
      </c>
      <c r="AM1104" t="s">
        <v>182</v>
      </c>
      <c r="AN1104" t="s">
        <v>182</v>
      </c>
      <c r="AO1104" t="b">
        <v>1</v>
      </c>
      <c r="AQ1104" s="10">
        <f t="shared" si="34"/>
        <v>282743585.99250001</v>
      </c>
      <c r="AR1104" s="10">
        <f t="shared" si="35"/>
        <v>169646151.59549999</v>
      </c>
    </row>
    <row r="1105" spans="1:44" x14ac:dyDescent="0.3">
      <c r="A1105">
        <v>1104</v>
      </c>
      <c r="B1105">
        <v>141</v>
      </c>
      <c r="C1105">
        <v>1</v>
      </c>
      <c r="D1105">
        <v>15</v>
      </c>
      <c r="E1105">
        <v>0.5</v>
      </c>
      <c r="F1105" s="47">
        <v>11309743.4397</v>
      </c>
      <c r="G1105">
        <v>2019207</v>
      </c>
      <c r="H1105">
        <v>24019</v>
      </c>
      <c r="I1105">
        <v>1019</v>
      </c>
      <c r="J1105" t="s">
        <v>180</v>
      </c>
      <c r="K1105" t="s">
        <v>181</v>
      </c>
      <c r="L1105" t="s">
        <v>180</v>
      </c>
      <c r="M1105">
        <v>126417</v>
      </c>
      <c r="N1105">
        <v>1</v>
      </c>
      <c r="O1105">
        <v>26</v>
      </c>
      <c r="P1105">
        <v>28</v>
      </c>
      <c r="Q1105">
        <v>15</v>
      </c>
      <c r="R1105">
        <v>1</v>
      </c>
      <c r="S1105">
        <v>2</v>
      </c>
      <c r="T1105" t="s">
        <v>182</v>
      </c>
      <c r="U1105" t="s">
        <v>182</v>
      </c>
      <c r="V1105" t="s">
        <v>0</v>
      </c>
      <c r="W1105" t="s">
        <v>182</v>
      </c>
      <c r="X1105">
        <v>2</v>
      </c>
      <c r="Y1105" t="s">
        <v>182</v>
      </c>
      <c r="Z1105" t="s">
        <v>182</v>
      </c>
      <c r="AA1105" t="s">
        <v>182</v>
      </c>
      <c r="AB1105" t="s">
        <v>182</v>
      </c>
      <c r="AC1105">
        <v>57</v>
      </c>
      <c r="AD1105">
        <v>2</v>
      </c>
      <c r="AE1105">
        <v>1</v>
      </c>
      <c r="AF1105">
        <v>1</v>
      </c>
      <c r="AG1105" t="s">
        <v>182</v>
      </c>
      <c r="AH1105" t="s">
        <v>182</v>
      </c>
      <c r="AI1105" t="s">
        <v>182</v>
      </c>
      <c r="AJ1105">
        <v>1</v>
      </c>
      <c r="AK1105" t="s">
        <v>182</v>
      </c>
      <c r="AL1105" t="s">
        <v>182</v>
      </c>
      <c r="AM1105" t="s">
        <v>182</v>
      </c>
      <c r="AN1105" t="s">
        <v>182</v>
      </c>
      <c r="AO1105" t="b">
        <v>1</v>
      </c>
      <c r="AQ1105" s="10">
        <f t="shared" si="34"/>
        <v>316672816.31159997</v>
      </c>
      <c r="AR1105" s="10">
        <f t="shared" si="35"/>
        <v>169646151.59549999</v>
      </c>
    </row>
    <row r="1106" spans="1:44" x14ac:dyDescent="0.3">
      <c r="A1106">
        <v>1105</v>
      </c>
      <c r="B1106">
        <v>141</v>
      </c>
      <c r="C1106">
        <v>1</v>
      </c>
      <c r="D1106">
        <v>15</v>
      </c>
      <c r="E1106">
        <v>0.5</v>
      </c>
      <c r="F1106" s="47">
        <v>11309743.4397</v>
      </c>
      <c r="G1106">
        <v>2019207</v>
      </c>
      <c r="H1106">
        <v>24019</v>
      </c>
      <c r="I1106">
        <v>1019</v>
      </c>
      <c r="J1106" t="s">
        <v>180</v>
      </c>
      <c r="K1106" t="s">
        <v>181</v>
      </c>
      <c r="L1106" t="s">
        <v>180</v>
      </c>
      <c r="M1106">
        <v>126417</v>
      </c>
      <c r="N1106">
        <v>1</v>
      </c>
      <c r="O1106">
        <v>27</v>
      </c>
      <c r="P1106">
        <v>29</v>
      </c>
      <c r="Q1106">
        <v>15</v>
      </c>
      <c r="R1106">
        <v>1</v>
      </c>
      <c r="S1106">
        <v>2</v>
      </c>
      <c r="T1106" t="s">
        <v>182</v>
      </c>
      <c r="U1106" t="s">
        <v>182</v>
      </c>
      <c r="V1106" t="s">
        <v>0</v>
      </c>
      <c r="W1106" t="s">
        <v>182</v>
      </c>
      <c r="X1106">
        <v>1</v>
      </c>
      <c r="Y1106" t="s">
        <v>182</v>
      </c>
      <c r="Z1106" t="s">
        <v>182</v>
      </c>
      <c r="AA1106" t="s">
        <v>182</v>
      </c>
      <c r="AB1106" t="s">
        <v>182</v>
      </c>
      <c r="AC1106">
        <v>56</v>
      </c>
      <c r="AD1106">
        <v>2</v>
      </c>
      <c r="AE1106">
        <v>1</v>
      </c>
      <c r="AF1106">
        <v>4</v>
      </c>
      <c r="AG1106" t="s">
        <v>182</v>
      </c>
      <c r="AH1106" t="s">
        <v>182</v>
      </c>
      <c r="AI1106" t="s">
        <v>182</v>
      </c>
      <c r="AJ1106">
        <v>1</v>
      </c>
      <c r="AK1106" t="s">
        <v>182</v>
      </c>
      <c r="AL1106" t="s">
        <v>182</v>
      </c>
      <c r="AM1106" t="s">
        <v>182</v>
      </c>
      <c r="AN1106" t="s">
        <v>182</v>
      </c>
      <c r="AO1106" t="b">
        <v>1</v>
      </c>
      <c r="AQ1106" s="10">
        <f t="shared" si="34"/>
        <v>327982559.75129998</v>
      </c>
      <c r="AR1106" s="10">
        <f t="shared" si="35"/>
        <v>169646151.59549999</v>
      </c>
    </row>
    <row r="1107" spans="1:44" x14ac:dyDescent="0.3">
      <c r="A1107">
        <v>1106</v>
      </c>
      <c r="B1107">
        <v>141</v>
      </c>
      <c r="C1107">
        <v>1</v>
      </c>
      <c r="D1107">
        <v>15</v>
      </c>
      <c r="E1107">
        <v>0.5</v>
      </c>
      <c r="F1107" s="47">
        <v>11309743.4397</v>
      </c>
      <c r="G1107">
        <v>2019207</v>
      </c>
      <c r="H1107">
        <v>24019</v>
      </c>
      <c r="I1107">
        <v>1019</v>
      </c>
      <c r="J1107" t="s">
        <v>180</v>
      </c>
      <c r="K1107" t="s">
        <v>181</v>
      </c>
      <c r="L1107" t="s">
        <v>180</v>
      </c>
      <c r="M1107">
        <v>126417</v>
      </c>
      <c r="N1107">
        <v>1</v>
      </c>
      <c r="O1107">
        <v>31</v>
      </c>
      <c r="P1107">
        <v>28</v>
      </c>
      <c r="Q1107">
        <v>15</v>
      </c>
      <c r="R1107">
        <v>1</v>
      </c>
      <c r="S1107">
        <v>1</v>
      </c>
      <c r="T1107" t="s">
        <v>182</v>
      </c>
      <c r="U1107" t="s">
        <v>182</v>
      </c>
      <c r="V1107" t="s">
        <v>0</v>
      </c>
      <c r="W1107" t="s">
        <v>182</v>
      </c>
      <c r="X1107">
        <v>1</v>
      </c>
      <c r="Y1107" t="s">
        <v>182</v>
      </c>
      <c r="Z1107" t="s">
        <v>182</v>
      </c>
      <c r="AA1107" t="s">
        <v>182</v>
      </c>
      <c r="AB1107" t="s">
        <v>182</v>
      </c>
      <c r="AC1107">
        <v>57</v>
      </c>
      <c r="AD1107">
        <v>2</v>
      </c>
      <c r="AE1107">
        <v>1</v>
      </c>
      <c r="AF1107">
        <v>3</v>
      </c>
      <c r="AG1107" t="s">
        <v>182</v>
      </c>
      <c r="AH1107" t="s">
        <v>182</v>
      </c>
      <c r="AI1107" t="s">
        <v>182</v>
      </c>
      <c r="AJ1107">
        <v>1</v>
      </c>
      <c r="AK1107" t="s">
        <v>182</v>
      </c>
      <c r="AL1107" t="s">
        <v>182</v>
      </c>
      <c r="AM1107" t="s">
        <v>182</v>
      </c>
      <c r="AN1107" t="s">
        <v>182</v>
      </c>
      <c r="AO1107" t="b">
        <v>1</v>
      </c>
      <c r="AQ1107" s="10">
        <f t="shared" si="34"/>
        <v>316672816.31159997</v>
      </c>
      <c r="AR1107" s="10">
        <f t="shared" si="35"/>
        <v>169646151.59549999</v>
      </c>
    </row>
    <row r="1108" spans="1:44" x14ac:dyDescent="0.3">
      <c r="A1108">
        <v>1107</v>
      </c>
      <c r="B1108">
        <v>141</v>
      </c>
      <c r="C1108">
        <v>1</v>
      </c>
      <c r="D1108">
        <v>15</v>
      </c>
      <c r="E1108">
        <v>0.5</v>
      </c>
      <c r="F1108" s="47">
        <v>11309743.4397</v>
      </c>
      <c r="G1108">
        <v>2019207</v>
      </c>
      <c r="H1108">
        <v>24019</v>
      </c>
      <c r="I1108">
        <v>1019</v>
      </c>
      <c r="J1108" t="s">
        <v>180</v>
      </c>
      <c r="K1108" t="s">
        <v>181</v>
      </c>
      <c r="L1108" t="s">
        <v>180</v>
      </c>
      <c r="M1108">
        <v>126417</v>
      </c>
      <c r="N1108">
        <v>1</v>
      </c>
      <c r="O1108">
        <v>32</v>
      </c>
      <c r="P1108">
        <v>23</v>
      </c>
      <c r="Q1108">
        <v>15</v>
      </c>
      <c r="R1108">
        <v>1</v>
      </c>
      <c r="S1108">
        <v>1</v>
      </c>
      <c r="T1108" t="s">
        <v>182</v>
      </c>
      <c r="U1108" t="s">
        <v>182</v>
      </c>
      <c r="V1108" t="s">
        <v>0</v>
      </c>
      <c r="W1108" t="s">
        <v>182</v>
      </c>
      <c r="X1108">
        <v>1</v>
      </c>
      <c r="Y1108" t="s">
        <v>182</v>
      </c>
      <c r="Z1108" t="s">
        <v>182</v>
      </c>
      <c r="AA1108" t="s">
        <v>182</v>
      </c>
      <c r="AB1108" t="s">
        <v>182</v>
      </c>
      <c r="AC1108">
        <v>57</v>
      </c>
      <c r="AD1108">
        <v>2</v>
      </c>
      <c r="AE1108">
        <v>1</v>
      </c>
      <c r="AF1108">
        <v>1</v>
      </c>
      <c r="AG1108" t="s">
        <v>182</v>
      </c>
      <c r="AH1108" t="s">
        <v>182</v>
      </c>
      <c r="AI1108" t="s">
        <v>182</v>
      </c>
      <c r="AJ1108">
        <v>1</v>
      </c>
      <c r="AK1108" t="s">
        <v>182</v>
      </c>
      <c r="AL1108" t="s">
        <v>182</v>
      </c>
      <c r="AM1108" t="s">
        <v>182</v>
      </c>
      <c r="AN1108" t="s">
        <v>182</v>
      </c>
      <c r="AO1108" t="b">
        <v>1</v>
      </c>
      <c r="AQ1108" s="10">
        <f t="shared" si="34"/>
        <v>260124099.11309999</v>
      </c>
      <c r="AR1108" s="10">
        <f t="shared" si="35"/>
        <v>169646151.59549999</v>
      </c>
    </row>
    <row r="1109" spans="1:44" x14ac:dyDescent="0.3">
      <c r="A1109">
        <v>1108</v>
      </c>
      <c r="B1109">
        <v>141</v>
      </c>
      <c r="C1109">
        <v>1</v>
      </c>
      <c r="D1109">
        <v>15</v>
      </c>
      <c r="E1109">
        <v>0.5</v>
      </c>
      <c r="F1109" s="47">
        <v>11309743.4397</v>
      </c>
      <c r="G1109">
        <v>2019207</v>
      </c>
      <c r="H1109">
        <v>24019</v>
      </c>
      <c r="I1109">
        <v>1019</v>
      </c>
      <c r="J1109" t="s">
        <v>180</v>
      </c>
      <c r="K1109" t="s">
        <v>181</v>
      </c>
      <c r="L1109" t="s">
        <v>180</v>
      </c>
      <c r="M1109">
        <v>126417</v>
      </c>
      <c r="N1109">
        <v>1</v>
      </c>
      <c r="O1109">
        <v>33</v>
      </c>
      <c r="P1109">
        <v>25</v>
      </c>
      <c r="Q1109">
        <v>15</v>
      </c>
      <c r="R1109">
        <v>1</v>
      </c>
      <c r="S1109">
        <v>2</v>
      </c>
      <c r="T1109" t="s">
        <v>182</v>
      </c>
      <c r="U1109" t="s">
        <v>182</v>
      </c>
      <c r="V1109" t="s">
        <v>0</v>
      </c>
      <c r="W1109" t="s">
        <v>182</v>
      </c>
      <c r="X1109">
        <v>1</v>
      </c>
      <c r="Y1109" t="s">
        <v>182</v>
      </c>
      <c r="Z1109" t="s">
        <v>182</v>
      </c>
      <c r="AA1109" t="s">
        <v>182</v>
      </c>
      <c r="AB1109" t="s">
        <v>182</v>
      </c>
      <c r="AC1109">
        <v>56</v>
      </c>
      <c r="AD1109">
        <v>2</v>
      </c>
      <c r="AE1109">
        <v>1</v>
      </c>
      <c r="AF1109">
        <v>3</v>
      </c>
      <c r="AG1109" t="s">
        <v>182</v>
      </c>
      <c r="AH1109" t="s">
        <v>182</v>
      </c>
      <c r="AI1109" t="s">
        <v>182</v>
      </c>
      <c r="AJ1109">
        <v>1</v>
      </c>
      <c r="AK1109" t="s">
        <v>182</v>
      </c>
      <c r="AL1109" t="s">
        <v>182</v>
      </c>
      <c r="AM1109" t="s">
        <v>182</v>
      </c>
      <c r="AN1109" t="s">
        <v>182</v>
      </c>
      <c r="AO1109" t="b">
        <v>1</v>
      </c>
      <c r="AQ1109" s="10">
        <f t="shared" si="34"/>
        <v>282743585.99250001</v>
      </c>
      <c r="AR1109" s="10">
        <f t="shared" si="35"/>
        <v>169646151.59549999</v>
      </c>
    </row>
    <row r="1110" spans="1:44" x14ac:dyDescent="0.3">
      <c r="A1110">
        <v>1109</v>
      </c>
      <c r="B1110">
        <v>141</v>
      </c>
      <c r="C1110">
        <v>1</v>
      </c>
      <c r="D1110">
        <v>15</v>
      </c>
      <c r="E1110">
        <v>0.5</v>
      </c>
      <c r="F1110" s="47">
        <v>11309743.4397</v>
      </c>
      <c r="G1110">
        <v>2019207</v>
      </c>
      <c r="H1110">
        <v>24019</v>
      </c>
      <c r="I1110">
        <v>1019</v>
      </c>
      <c r="J1110" t="s">
        <v>180</v>
      </c>
      <c r="K1110" t="s">
        <v>181</v>
      </c>
      <c r="L1110" t="s">
        <v>180</v>
      </c>
      <c r="M1110">
        <v>126417</v>
      </c>
      <c r="N1110">
        <v>1</v>
      </c>
      <c r="O1110">
        <v>35</v>
      </c>
      <c r="P1110">
        <v>26</v>
      </c>
      <c r="Q1110">
        <v>15</v>
      </c>
      <c r="R1110">
        <v>1</v>
      </c>
      <c r="S1110">
        <v>2</v>
      </c>
      <c r="T1110" t="s">
        <v>182</v>
      </c>
      <c r="U1110" t="s">
        <v>182</v>
      </c>
      <c r="V1110" t="s">
        <v>0</v>
      </c>
      <c r="W1110" t="s">
        <v>182</v>
      </c>
      <c r="X1110">
        <v>2</v>
      </c>
      <c r="Y1110" t="s">
        <v>182</v>
      </c>
      <c r="Z1110" t="s">
        <v>182</v>
      </c>
      <c r="AA1110" t="s">
        <v>182</v>
      </c>
      <c r="AB1110" t="s">
        <v>182</v>
      </c>
      <c r="AC1110">
        <v>57</v>
      </c>
      <c r="AD1110">
        <v>2</v>
      </c>
      <c r="AE1110">
        <v>1</v>
      </c>
      <c r="AF1110">
        <v>3</v>
      </c>
      <c r="AG1110" t="s">
        <v>182</v>
      </c>
      <c r="AH1110" t="s">
        <v>182</v>
      </c>
      <c r="AI1110" t="s">
        <v>182</v>
      </c>
      <c r="AJ1110">
        <v>1</v>
      </c>
      <c r="AK1110" t="s">
        <v>182</v>
      </c>
      <c r="AL1110" t="s">
        <v>182</v>
      </c>
      <c r="AM1110" t="s">
        <v>182</v>
      </c>
      <c r="AN1110" t="s">
        <v>182</v>
      </c>
      <c r="AO1110" t="b">
        <v>1</v>
      </c>
      <c r="AQ1110" s="10">
        <f t="shared" si="34"/>
        <v>294053329.43220001</v>
      </c>
      <c r="AR1110" s="10">
        <f t="shared" si="35"/>
        <v>169646151.59549999</v>
      </c>
    </row>
    <row r="1111" spans="1:44" x14ac:dyDescent="0.3">
      <c r="A1111">
        <v>1110</v>
      </c>
      <c r="B1111">
        <v>141</v>
      </c>
      <c r="C1111">
        <v>1</v>
      </c>
      <c r="D1111">
        <v>15</v>
      </c>
      <c r="E1111">
        <v>0.5</v>
      </c>
      <c r="F1111" s="47">
        <v>11309743.4397</v>
      </c>
      <c r="G1111">
        <v>2019207</v>
      </c>
      <c r="H1111">
        <v>24022</v>
      </c>
      <c r="I1111">
        <v>1019</v>
      </c>
      <c r="J1111" t="s">
        <v>180</v>
      </c>
      <c r="K1111" t="s">
        <v>181</v>
      </c>
      <c r="L1111" t="s">
        <v>180</v>
      </c>
      <c r="M1111">
        <v>126417</v>
      </c>
      <c r="N1111">
        <v>1</v>
      </c>
      <c r="O1111">
        <v>54</v>
      </c>
      <c r="P1111">
        <v>29</v>
      </c>
      <c r="Q1111">
        <v>15</v>
      </c>
      <c r="R1111">
        <v>1</v>
      </c>
      <c r="S1111">
        <v>2</v>
      </c>
      <c r="T1111" t="s">
        <v>182</v>
      </c>
      <c r="U1111" t="s">
        <v>182</v>
      </c>
      <c r="V1111" t="s">
        <v>0</v>
      </c>
      <c r="W1111" t="s">
        <v>182</v>
      </c>
      <c r="X1111">
        <v>2</v>
      </c>
      <c r="Y1111" t="s">
        <v>182</v>
      </c>
      <c r="Z1111" t="s">
        <v>182</v>
      </c>
      <c r="AA1111" t="s">
        <v>182</v>
      </c>
      <c r="AB1111" t="s">
        <v>182</v>
      </c>
      <c r="AC1111">
        <v>56</v>
      </c>
      <c r="AD1111">
        <v>2</v>
      </c>
      <c r="AE1111">
        <v>1</v>
      </c>
      <c r="AF1111">
        <v>2</v>
      </c>
      <c r="AG1111" t="s">
        <v>182</v>
      </c>
      <c r="AH1111" t="s">
        <v>182</v>
      </c>
      <c r="AI1111" t="s">
        <v>182</v>
      </c>
      <c r="AJ1111">
        <v>1</v>
      </c>
      <c r="AK1111" t="s">
        <v>182</v>
      </c>
      <c r="AL1111" t="s">
        <v>182</v>
      </c>
      <c r="AM1111" t="s">
        <v>182</v>
      </c>
      <c r="AN1111" t="s">
        <v>182</v>
      </c>
      <c r="AO1111" t="b">
        <v>1</v>
      </c>
      <c r="AQ1111" s="10">
        <f t="shared" si="34"/>
        <v>327982559.75129998</v>
      </c>
      <c r="AR1111" s="10">
        <f t="shared" si="35"/>
        <v>169646151.59549999</v>
      </c>
    </row>
    <row r="1112" spans="1:44" x14ac:dyDescent="0.3">
      <c r="A1112">
        <v>1111</v>
      </c>
      <c r="B1112">
        <v>141</v>
      </c>
      <c r="C1112">
        <v>1</v>
      </c>
      <c r="D1112">
        <v>15</v>
      </c>
      <c r="E1112">
        <v>0.5</v>
      </c>
      <c r="F1112" s="47">
        <v>11309743.4397</v>
      </c>
      <c r="G1112">
        <v>2019207</v>
      </c>
      <c r="H1112">
        <v>24022</v>
      </c>
      <c r="I1112">
        <v>1019</v>
      </c>
      <c r="J1112" t="s">
        <v>180</v>
      </c>
      <c r="K1112" t="s">
        <v>181</v>
      </c>
      <c r="L1112" t="s">
        <v>180</v>
      </c>
      <c r="M1112">
        <v>126417</v>
      </c>
      <c r="N1112">
        <v>1</v>
      </c>
      <c r="O1112">
        <v>67</v>
      </c>
      <c r="P1112">
        <v>28</v>
      </c>
      <c r="Q1112">
        <v>15</v>
      </c>
      <c r="R1112">
        <v>1</v>
      </c>
      <c r="S1112">
        <v>2</v>
      </c>
      <c r="T1112" t="s">
        <v>182</v>
      </c>
      <c r="U1112" t="s">
        <v>182</v>
      </c>
      <c r="V1112" t="s">
        <v>0</v>
      </c>
      <c r="W1112" t="s">
        <v>182</v>
      </c>
      <c r="X1112">
        <v>2</v>
      </c>
      <c r="Y1112" t="s">
        <v>182</v>
      </c>
      <c r="Z1112" t="s">
        <v>182</v>
      </c>
      <c r="AA1112" t="s">
        <v>182</v>
      </c>
      <c r="AB1112" t="s">
        <v>182</v>
      </c>
      <c r="AC1112">
        <v>57</v>
      </c>
      <c r="AD1112">
        <v>2</v>
      </c>
      <c r="AE1112">
        <v>1</v>
      </c>
      <c r="AF1112">
        <v>2</v>
      </c>
      <c r="AG1112" t="s">
        <v>182</v>
      </c>
      <c r="AH1112" t="s">
        <v>182</v>
      </c>
      <c r="AI1112" t="s">
        <v>182</v>
      </c>
      <c r="AJ1112">
        <v>1</v>
      </c>
      <c r="AK1112" t="s">
        <v>182</v>
      </c>
      <c r="AL1112" t="s">
        <v>182</v>
      </c>
      <c r="AM1112" t="s">
        <v>182</v>
      </c>
      <c r="AN1112" t="s">
        <v>182</v>
      </c>
      <c r="AO1112" t="b">
        <v>1</v>
      </c>
      <c r="AQ1112" s="10">
        <f t="shared" si="34"/>
        <v>316672816.31159997</v>
      </c>
      <c r="AR1112" s="10">
        <f t="shared" si="35"/>
        <v>169646151.59549999</v>
      </c>
    </row>
    <row r="1113" spans="1:44" x14ac:dyDescent="0.3">
      <c r="A1113">
        <v>1112</v>
      </c>
      <c r="B1113">
        <v>141</v>
      </c>
      <c r="C1113">
        <v>1</v>
      </c>
      <c r="D1113">
        <v>15</v>
      </c>
      <c r="E1113">
        <v>0.5</v>
      </c>
      <c r="F1113" s="47">
        <v>11309743.4397</v>
      </c>
      <c r="G1113">
        <v>2019207</v>
      </c>
      <c r="H1113">
        <v>24022</v>
      </c>
      <c r="I1113">
        <v>1019</v>
      </c>
      <c r="J1113" t="s">
        <v>180</v>
      </c>
      <c r="K1113" t="s">
        <v>181</v>
      </c>
      <c r="L1113" t="s">
        <v>180</v>
      </c>
      <c r="M1113">
        <v>126417</v>
      </c>
      <c r="N1113">
        <v>1</v>
      </c>
      <c r="O1113">
        <v>71</v>
      </c>
      <c r="P1113">
        <v>27</v>
      </c>
      <c r="Q1113">
        <v>15</v>
      </c>
      <c r="R1113">
        <v>1</v>
      </c>
      <c r="S1113">
        <v>1</v>
      </c>
      <c r="T1113" t="s">
        <v>182</v>
      </c>
      <c r="U1113" t="s">
        <v>182</v>
      </c>
      <c r="V1113" t="s">
        <v>0</v>
      </c>
      <c r="W1113" t="s">
        <v>182</v>
      </c>
      <c r="X1113">
        <v>3</v>
      </c>
      <c r="Y1113" t="s">
        <v>182</v>
      </c>
      <c r="Z1113" t="s">
        <v>182</v>
      </c>
      <c r="AA1113" t="s">
        <v>182</v>
      </c>
      <c r="AB1113" t="s">
        <v>182</v>
      </c>
      <c r="AC1113">
        <v>57</v>
      </c>
      <c r="AD1113">
        <v>2</v>
      </c>
      <c r="AE1113">
        <v>1</v>
      </c>
      <c r="AF1113">
        <v>3</v>
      </c>
      <c r="AG1113" t="s">
        <v>182</v>
      </c>
      <c r="AH1113" t="s">
        <v>182</v>
      </c>
      <c r="AI1113" t="s">
        <v>182</v>
      </c>
      <c r="AJ1113">
        <v>1</v>
      </c>
      <c r="AK1113" t="s">
        <v>182</v>
      </c>
      <c r="AL1113" t="s">
        <v>182</v>
      </c>
      <c r="AM1113" t="s">
        <v>182</v>
      </c>
      <c r="AN1113" t="s">
        <v>182</v>
      </c>
      <c r="AO1113" t="b">
        <v>1</v>
      </c>
      <c r="AQ1113" s="10">
        <f t="shared" si="34"/>
        <v>305363072.87190002</v>
      </c>
      <c r="AR1113" s="10">
        <f t="shared" si="35"/>
        <v>169646151.59549999</v>
      </c>
    </row>
    <row r="1114" spans="1:44" x14ac:dyDescent="0.3">
      <c r="A1114">
        <v>1113</v>
      </c>
      <c r="B1114">
        <v>141</v>
      </c>
      <c r="C1114">
        <v>1</v>
      </c>
      <c r="D1114">
        <v>15</v>
      </c>
      <c r="E1114">
        <v>0.5</v>
      </c>
      <c r="F1114" s="47">
        <v>11309743.4397</v>
      </c>
      <c r="G1114">
        <v>2019207</v>
      </c>
      <c r="H1114">
        <v>24022</v>
      </c>
      <c r="I1114">
        <v>1019</v>
      </c>
      <c r="J1114" t="s">
        <v>180</v>
      </c>
      <c r="K1114" t="s">
        <v>181</v>
      </c>
      <c r="L1114" t="s">
        <v>180</v>
      </c>
      <c r="M1114">
        <v>126417</v>
      </c>
      <c r="N1114">
        <v>1</v>
      </c>
      <c r="O1114">
        <v>79</v>
      </c>
      <c r="P1114">
        <v>28</v>
      </c>
      <c r="Q1114">
        <v>15</v>
      </c>
      <c r="R1114">
        <v>1</v>
      </c>
      <c r="S1114">
        <v>2</v>
      </c>
      <c r="T1114" t="s">
        <v>182</v>
      </c>
      <c r="U1114" t="s">
        <v>182</v>
      </c>
      <c r="V1114" t="s">
        <v>0</v>
      </c>
      <c r="W1114" t="s">
        <v>182</v>
      </c>
      <c r="X1114">
        <v>2</v>
      </c>
      <c r="Y1114" t="s">
        <v>182</v>
      </c>
      <c r="Z1114" t="s">
        <v>182</v>
      </c>
      <c r="AA1114" t="s">
        <v>182</v>
      </c>
      <c r="AB1114" t="s">
        <v>182</v>
      </c>
      <c r="AC1114">
        <v>57</v>
      </c>
      <c r="AD1114">
        <v>2</v>
      </c>
      <c r="AE1114">
        <v>1</v>
      </c>
      <c r="AF1114">
        <v>2</v>
      </c>
      <c r="AG1114" t="s">
        <v>182</v>
      </c>
      <c r="AH1114" t="s">
        <v>182</v>
      </c>
      <c r="AI1114" t="s">
        <v>182</v>
      </c>
      <c r="AJ1114">
        <v>1</v>
      </c>
      <c r="AK1114" t="s">
        <v>182</v>
      </c>
      <c r="AL1114" t="s">
        <v>182</v>
      </c>
      <c r="AM1114" t="s">
        <v>182</v>
      </c>
      <c r="AN1114" t="s">
        <v>182</v>
      </c>
      <c r="AO1114" t="b">
        <v>1</v>
      </c>
      <c r="AQ1114" s="10">
        <f t="shared" si="34"/>
        <v>316672816.31159997</v>
      </c>
      <c r="AR1114" s="10">
        <f t="shared" si="35"/>
        <v>169646151.59549999</v>
      </c>
    </row>
    <row r="1115" spans="1:44" x14ac:dyDescent="0.3">
      <c r="A1115">
        <v>1114</v>
      </c>
      <c r="B1115">
        <v>141</v>
      </c>
      <c r="C1115">
        <v>1</v>
      </c>
      <c r="D1115">
        <v>15</v>
      </c>
      <c r="E1115">
        <v>0.5</v>
      </c>
      <c r="F1115" s="47">
        <v>11309743.4397</v>
      </c>
      <c r="G1115">
        <v>2019207</v>
      </c>
      <c r="H1115">
        <v>24022</v>
      </c>
      <c r="I1115">
        <v>1019</v>
      </c>
      <c r="J1115" t="s">
        <v>180</v>
      </c>
      <c r="K1115" t="s">
        <v>181</v>
      </c>
      <c r="L1115" t="s">
        <v>180</v>
      </c>
      <c r="M1115">
        <v>126417</v>
      </c>
      <c r="N1115">
        <v>1</v>
      </c>
      <c r="O1115">
        <v>94</v>
      </c>
      <c r="P1115">
        <v>30</v>
      </c>
      <c r="Q1115">
        <v>15</v>
      </c>
      <c r="R1115">
        <v>1</v>
      </c>
      <c r="S1115">
        <v>2</v>
      </c>
      <c r="T1115" t="s">
        <v>182</v>
      </c>
      <c r="U1115" t="s">
        <v>182</v>
      </c>
      <c r="V1115" t="s">
        <v>0</v>
      </c>
      <c r="W1115" t="s">
        <v>182</v>
      </c>
      <c r="X1115">
        <v>2</v>
      </c>
      <c r="Y1115" t="s">
        <v>182</v>
      </c>
      <c r="Z1115" t="s">
        <v>182</v>
      </c>
      <c r="AA1115" t="s">
        <v>182</v>
      </c>
      <c r="AB1115" t="s">
        <v>182</v>
      </c>
      <c r="AC1115">
        <v>56</v>
      </c>
      <c r="AD1115">
        <v>2</v>
      </c>
      <c r="AE1115">
        <v>1</v>
      </c>
      <c r="AF1115">
        <v>2</v>
      </c>
      <c r="AG1115" t="s">
        <v>182</v>
      </c>
      <c r="AH1115" t="s">
        <v>182</v>
      </c>
      <c r="AI1115" t="s">
        <v>182</v>
      </c>
      <c r="AJ1115">
        <v>1</v>
      </c>
      <c r="AK1115" t="s">
        <v>182</v>
      </c>
      <c r="AL1115" t="s">
        <v>182</v>
      </c>
      <c r="AM1115" t="s">
        <v>182</v>
      </c>
      <c r="AN1115" t="s">
        <v>182</v>
      </c>
      <c r="AO1115" t="b">
        <v>1</v>
      </c>
      <c r="AQ1115" s="10">
        <f t="shared" si="34"/>
        <v>339292303.19099998</v>
      </c>
      <c r="AR1115" s="10">
        <f t="shared" si="35"/>
        <v>169646151.59549999</v>
      </c>
    </row>
    <row r="1116" spans="1:44" x14ac:dyDescent="0.3">
      <c r="A1116">
        <v>1115</v>
      </c>
      <c r="B1116">
        <v>141</v>
      </c>
      <c r="C1116">
        <v>1</v>
      </c>
      <c r="D1116">
        <v>15</v>
      </c>
      <c r="E1116">
        <v>0.5</v>
      </c>
      <c r="F1116" s="47">
        <v>11309743.4397</v>
      </c>
      <c r="G1116">
        <v>2019207</v>
      </c>
      <c r="H1116">
        <v>24027</v>
      </c>
      <c r="I1116">
        <v>1019</v>
      </c>
      <c r="J1116" t="s">
        <v>180</v>
      </c>
      <c r="K1116" t="s">
        <v>181</v>
      </c>
      <c r="L1116" t="s">
        <v>180</v>
      </c>
      <c r="M1116">
        <v>126417</v>
      </c>
      <c r="N1116">
        <v>1</v>
      </c>
      <c r="O1116">
        <v>38</v>
      </c>
      <c r="P1116">
        <v>29</v>
      </c>
      <c r="Q1116">
        <v>15</v>
      </c>
      <c r="R1116">
        <v>1</v>
      </c>
      <c r="S1116">
        <v>1</v>
      </c>
      <c r="T1116" t="s">
        <v>182</v>
      </c>
      <c r="U1116" t="s">
        <v>182</v>
      </c>
      <c r="V1116" t="s">
        <v>0</v>
      </c>
      <c r="W1116" t="s">
        <v>182</v>
      </c>
      <c r="X1116">
        <v>2</v>
      </c>
      <c r="Y1116" t="s">
        <v>182</v>
      </c>
      <c r="Z1116" t="s">
        <v>182</v>
      </c>
      <c r="AA1116" t="s">
        <v>182</v>
      </c>
      <c r="AB1116" t="s">
        <v>182</v>
      </c>
      <c r="AC1116">
        <v>57</v>
      </c>
      <c r="AD1116">
        <v>2</v>
      </c>
      <c r="AE1116">
        <v>1</v>
      </c>
      <c r="AF1116">
        <v>3</v>
      </c>
      <c r="AG1116" t="s">
        <v>182</v>
      </c>
      <c r="AH1116" t="s">
        <v>182</v>
      </c>
      <c r="AI1116" t="s">
        <v>182</v>
      </c>
      <c r="AJ1116">
        <v>1</v>
      </c>
      <c r="AK1116" t="s">
        <v>182</v>
      </c>
      <c r="AL1116" t="s">
        <v>182</v>
      </c>
      <c r="AM1116" t="s">
        <v>182</v>
      </c>
      <c r="AN1116" t="s">
        <v>182</v>
      </c>
      <c r="AO1116" t="b">
        <v>1</v>
      </c>
      <c r="AQ1116" s="10">
        <f t="shared" si="34"/>
        <v>327982559.75129998</v>
      </c>
      <c r="AR1116" s="10">
        <f t="shared" si="35"/>
        <v>169646151.59549999</v>
      </c>
    </row>
    <row r="1117" spans="1:44" x14ac:dyDescent="0.3">
      <c r="A1117">
        <v>1116</v>
      </c>
      <c r="B1117">
        <v>141</v>
      </c>
      <c r="C1117">
        <v>1</v>
      </c>
      <c r="D1117">
        <v>15</v>
      </c>
      <c r="E1117">
        <v>0.5</v>
      </c>
      <c r="F1117" s="47">
        <v>11309743.4397</v>
      </c>
      <c r="G1117">
        <v>2019207</v>
      </c>
      <c r="H1117">
        <v>24027</v>
      </c>
      <c r="I1117">
        <v>1019</v>
      </c>
      <c r="J1117" t="s">
        <v>180</v>
      </c>
      <c r="K1117" t="s">
        <v>181</v>
      </c>
      <c r="L1117" t="s">
        <v>180</v>
      </c>
      <c r="M1117">
        <v>126417</v>
      </c>
      <c r="N1117">
        <v>1</v>
      </c>
      <c r="O1117">
        <v>44</v>
      </c>
      <c r="P1117">
        <v>29</v>
      </c>
      <c r="Q1117">
        <v>15</v>
      </c>
      <c r="R1117">
        <v>1</v>
      </c>
      <c r="S1117">
        <v>2</v>
      </c>
      <c r="T1117" t="s">
        <v>182</v>
      </c>
      <c r="U1117" t="s">
        <v>182</v>
      </c>
      <c r="V1117" t="s">
        <v>0</v>
      </c>
      <c r="W1117" t="s">
        <v>182</v>
      </c>
      <c r="X1117">
        <v>2</v>
      </c>
      <c r="Y1117" t="s">
        <v>182</v>
      </c>
      <c r="Z1117" t="s">
        <v>182</v>
      </c>
      <c r="AA1117" t="s">
        <v>182</v>
      </c>
      <c r="AB1117" t="s">
        <v>182</v>
      </c>
      <c r="AC1117">
        <v>56</v>
      </c>
      <c r="AD1117">
        <v>2</v>
      </c>
      <c r="AE1117">
        <v>1</v>
      </c>
      <c r="AF1117">
        <v>2</v>
      </c>
      <c r="AG1117" t="s">
        <v>182</v>
      </c>
      <c r="AH1117" t="s">
        <v>182</v>
      </c>
      <c r="AI1117" t="s">
        <v>182</v>
      </c>
      <c r="AJ1117">
        <v>1</v>
      </c>
      <c r="AK1117" t="s">
        <v>182</v>
      </c>
      <c r="AL1117" t="s">
        <v>182</v>
      </c>
      <c r="AM1117" t="s">
        <v>182</v>
      </c>
      <c r="AN1117" t="s">
        <v>182</v>
      </c>
      <c r="AO1117" t="b">
        <v>1</v>
      </c>
      <c r="AQ1117" s="10">
        <f t="shared" si="34"/>
        <v>327982559.75129998</v>
      </c>
      <c r="AR1117" s="10">
        <f t="shared" si="35"/>
        <v>169646151.59549999</v>
      </c>
    </row>
    <row r="1118" spans="1:44" x14ac:dyDescent="0.3">
      <c r="A1118">
        <v>1117</v>
      </c>
      <c r="B1118">
        <v>141</v>
      </c>
      <c r="C1118">
        <v>1</v>
      </c>
      <c r="D1118">
        <v>15</v>
      </c>
      <c r="E1118">
        <v>0.5</v>
      </c>
      <c r="F1118" s="47">
        <v>11309743.4397</v>
      </c>
      <c r="G1118">
        <v>2019207</v>
      </c>
      <c r="H1118">
        <v>24027</v>
      </c>
      <c r="I1118">
        <v>1019</v>
      </c>
      <c r="J1118" t="s">
        <v>180</v>
      </c>
      <c r="K1118" t="s">
        <v>181</v>
      </c>
      <c r="L1118" t="s">
        <v>180</v>
      </c>
      <c r="M1118">
        <v>126417</v>
      </c>
      <c r="N1118">
        <v>1</v>
      </c>
      <c r="O1118">
        <v>58</v>
      </c>
      <c r="P1118">
        <v>27</v>
      </c>
      <c r="Q1118">
        <v>15</v>
      </c>
      <c r="R1118">
        <v>1</v>
      </c>
      <c r="S1118">
        <v>1</v>
      </c>
      <c r="T1118" t="s">
        <v>182</v>
      </c>
      <c r="U1118" t="s">
        <v>182</v>
      </c>
      <c r="V1118" t="s">
        <v>0</v>
      </c>
      <c r="W1118" t="s">
        <v>182</v>
      </c>
      <c r="X1118">
        <v>2</v>
      </c>
      <c r="Y1118" t="s">
        <v>182</v>
      </c>
      <c r="Z1118" t="s">
        <v>182</v>
      </c>
      <c r="AA1118" t="s">
        <v>182</v>
      </c>
      <c r="AB1118" t="s">
        <v>182</v>
      </c>
      <c r="AC1118">
        <v>57</v>
      </c>
      <c r="AD1118">
        <v>2</v>
      </c>
      <c r="AE1118">
        <v>1</v>
      </c>
      <c r="AF1118">
        <v>3</v>
      </c>
      <c r="AG1118" t="s">
        <v>182</v>
      </c>
      <c r="AH1118" t="s">
        <v>182</v>
      </c>
      <c r="AI1118" t="s">
        <v>182</v>
      </c>
      <c r="AJ1118">
        <v>1</v>
      </c>
      <c r="AK1118" t="s">
        <v>182</v>
      </c>
      <c r="AL1118" t="s">
        <v>182</v>
      </c>
      <c r="AM1118" t="s">
        <v>182</v>
      </c>
      <c r="AN1118" t="s">
        <v>182</v>
      </c>
      <c r="AO1118" t="b">
        <v>1</v>
      </c>
      <c r="AQ1118" s="10">
        <f t="shared" si="34"/>
        <v>305363072.87190002</v>
      </c>
      <c r="AR1118" s="10">
        <f t="shared" si="35"/>
        <v>169646151.59549999</v>
      </c>
    </row>
    <row r="1119" spans="1:44" x14ac:dyDescent="0.3">
      <c r="A1119">
        <v>1118</v>
      </c>
      <c r="B1119">
        <v>141</v>
      </c>
      <c r="C1119">
        <v>1</v>
      </c>
      <c r="D1119">
        <v>15</v>
      </c>
      <c r="E1119">
        <v>0.5</v>
      </c>
      <c r="F1119" s="47">
        <v>11309743.4397</v>
      </c>
      <c r="G1119">
        <v>2019207</v>
      </c>
      <c r="H1119">
        <v>24027</v>
      </c>
      <c r="I1119">
        <v>1019</v>
      </c>
      <c r="J1119" t="s">
        <v>180</v>
      </c>
      <c r="K1119" t="s">
        <v>181</v>
      </c>
      <c r="L1119" t="s">
        <v>180</v>
      </c>
      <c r="M1119">
        <v>126417</v>
      </c>
      <c r="N1119">
        <v>1</v>
      </c>
      <c r="O1119">
        <v>63</v>
      </c>
      <c r="P1119">
        <v>26</v>
      </c>
      <c r="Q1119">
        <v>15</v>
      </c>
      <c r="R1119">
        <v>1</v>
      </c>
      <c r="S1119">
        <v>1</v>
      </c>
      <c r="T1119" t="s">
        <v>182</v>
      </c>
      <c r="U1119" t="s">
        <v>182</v>
      </c>
      <c r="V1119" t="s">
        <v>0</v>
      </c>
      <c r="W1119" t="s">
        <v>182</v>
      </c>
      <c r="X1119">
        <v>2</v>
      </c>
      <c r="Y1119" t="s">
        <v>182</v>
      </c>
      <c r="Z1119" t="s">
        <v>182</v>
      </c>
      <c r="AA1119" t="s">
        <v>182</v>
      </c>
      <c r="AB1119" t="s">
        <v>182</v>
      </c>
      <c r="AC1119">
        <v>57</v>
      </c>
      <c r="AD1119">
        <v>2</v>
      </c>
      <c r="AE1119">
        <v>1</v>
      </c>
      <c r="AF1119">
        <v>3</v>
      </c>
      <c r="AG1119" t="s">
        <v>182</v>
      </c>
      <c r="AH1119" t="s">
        <v>182</v>
      </c>
      <c r="AI1119" t="s">
        <v>182</v>
      </c>
      <c r="AJ1119">
        <v>1</v>
      </c>
      <c r="AK1119" t="s">
        <v>182</v>
      </c>
      <c r="AL1119" t="s">
        <v>182</v>
      </c>
      <c r="AM1119" t="s">
        <v>182</v>
      </c>
      <c r="AN1119" t="s">
        <v>182</v>
      </c>
      <c r="AO1119" t="b">
        <v>1</v>
      </c>
      <c r="AQ1119" s="10">
        <f t="shared" si="34"/>
        <v>294053329.43220001</v>
      </c>
      <c r="AR1119" s="10">
        <f t="shared" si="35"/>
        <v>169646151.59549999</v>
      </c>
    </row>
    <row r="1120" spans="1:44" x14ac:dyDescent="0.3">
      <c r="A1120">
        <v>1119</v>
      </c>
      <c r="B1120">
        <v>141</v>
      </c>
      <c r="C1120">
        <v>1</v>
      </c>
      <c r="D1120">
        <v>15</v>
      </c>
      <c r="E1120">
        <v>0.5</v>
      </c>
      <c r="F1120" s="47">
        <v>11309743.4397</v>
      </c>
      <c r="G1120">
        <v>2019207</v>
      </c>
      <c r="H1120">
        <v>24027</v>
      </c>
      <c r="I1120">
        <v>1019</v>
      </c>
      <c r="J1120" t="s">
        <v>180</v>
      </c>
      <c r="K1120" t="s">
        <v>181</v>
      </c>
      <c r="L1120" t="s">
        <v>180</v>
      </c>
      <c r="M1120">
        <v>126417</v>
      </c>
      <c r="N1120">
        <v>1</v>
      </c>
      <c r="O1120">
        <v>65</v>
      </c>
      <c r="P1120">
        <v>30</v>
      </c>
      <c r="Q1120">
        <v>15</v>
      </c>
      <c r="R1120">
        <v>1</v>
      </c>
      <c r="S1120">
        <v>1</v>
      </c>
      <c r="T1120" t="s">
        <v>182</v>
      </c>
      <c r="U1120" t="s">
        <v>182</v>
      </c>
      <c r="V1120" t="s">
        <v>0</v>
      </c>
      <c r="W1120" t="s">
        <v>182</v>
      </c>
      <c r="X1120">
        <v>2</v>
      </c>
      <c r="Y1120" t="s">
        <v>182</v>
      </c>
      <c r="Z1120" t="s">
        <v>182</v>
      </c>
      <c r="AA1120" t="s">
        <v>182</v>
      </c>
      <c r="AB1120" t="s">
        <v>182</v>
      </c>
      <c r="AC1120">
        <v>57</v>
      </c>
      <c r="AD1120">
        <v>2</v>
      </c>
      <c r="AE1120">
        <v>1</v>
      </c>
      <c r="AF1120">
        <v>3</v>
      </c>
      <c r="AG1120" t="s">
        <v>182</v>
      </c>
      <c r="AH1120" t="s">
        <v>182</v>
      </c>
      <c r="AI1120" t="s">
        <v>182</v>
      </c>
      <c r="AJ1120">
        <v>1</v>
      </c>
      <c r="AK1120" t="s">
        <v>182</v>
      </c>
      <c r="AL1120" t="s">
        <v>182</v>
      </c>
      <c r="AM1120" t="s">
        <v>182</v>
      </c>
      <c r="AN1120" t="s">
        <v>182</v>
      </c>
      <c r="AO1120" t="b">
        <v>1</v>
      </c>
      <c r="AQ1120" s="10">
        <f t="shared" si="34"/>
        <v>339292303.19099998</v>
      </c>
      <c r="AR1120" s="10">
        <f t="shared" si="35"/>
        <v>169646151.59549999</v>
      </c>
    </row>
    <row r="1121" spans="1:44" x14ac:dyDescent="0.3">
      <c r="A1121">
        <v>1120</v>
      </c>
      <c r="B1121">
        <v>141</v>
      </c>
      <c r="C1121">
        <v>1</v>
      </c>
      <c r="D1121">
        <v>15</v>
      </c>
      <c r="E1121">
        <v>0.5</v>
      </c>
      <c r="F1121" s="47">
        <v>11309743.4397</v>
      </c>
      <c r="G1121">
        <v>2019207</v>
      </c>
      <c r="H1121">
        <v>24027</v>
      </c>
      <c r="I1121">
        <v>1019</v>
      </c>
      <c r="J1121" t="s">
        <v>180</v>
      </c>
      <c r="K1121" t="s">
        <v>181</v>
      </c>
      <c r="L1121" t="s">
        <v>180</v>
      </c>
      <c r="M1121">
        <v>126417</v>
      </c>
      <c r="N1121">
        <v>1</v>
      </c>
      <c r="O1121">
        <v>68</v>
      </c>
      <c r="P1121">
        <v>33</v>
      </c>
      <c r="Q1121">
        <v>15</v>
      </c>
      <c r="R1121">
        <v>1</v>
      </c>
      <c r="S1121">
        <v>2</v>
      </c>
      <c r="T1121" t="s">
        <v>182</v>
      </c>
      <c r="U1121" t="s">
        <v>182</v>
      </c>
      <c r="V1121" t="s">
        <v>0</v>
      </c>
      <c r="W1121" t="s">
        <v>182</v>
      </c>
      <c r="X1121">
        <v>2</v>
      </c>
      <c r="Y1121" t="s">
        <v>182</v>
      </c>
      <c r="Z1121" t="s">
        <v>182</v>
      </c>
      <c r="AA1121" t="s">
        <v>182</v>
      </c>
      <c r="AB1121" t="s">
        <v>182</v>
      </c>
      <c r="AC1121">
        <v>56</v>
      </c>
      <c r="AD1121">
        <v>2</v>
      </c>
      <c r="AE1121">
        <v>1</v>
      </c>
      <c r="AF1121">
        <v>2</v>
      </c>
      <c r="AG1121" t="s">
        <v>182</v>
      </c>
      <c r="AH1121" t="s">
        <v>182</v>
      </c>
      <c r="AI1121" t="s">
        <v>182</v>
      </c>
      <c r="AJ1121">
        <v>1</v>
      </c>
      <c r="AK1121" t="s">
        <v>182</v>
      </c>
      <c r="AL1121" t="s">
        <v>182</v>
      </c>
      <c r="AM1121" t="s">
        <v>182</v>
      </c>
      <c r="AN1121" t="s">
        <v>182</v>
      </c>
      <c r="AO1121" t="b">
        <v>1</v>
      </c>
      <c r="AQ1121" s="10">
        <f t="shared" si="34"/>
        <v>373221533.51010001</v>
      </c>
      <c r="AR1121" s="10">
        <f t="shared" si="35"/>
        <v>169646151.59549999</v>
      </c>
    </row>
    <row r="1122" spans="1:44" x14ac:dyDescent="0.3">
      <c r="A1122">
        <v>1121</v>
      </c>
      <c r="B1122">
        <v>141</v>
      </c>
      <c r="C1122">
        <v>1</v>
      </c>
      <c r="D1122">
        <v>15</v>
      </c>
      <c r="E1122">
        <v>0.5</v>
      </c>
      <c r="F1122" s="47">
        <v>11309743.4397</v>
      </c>
      <c r="G1122">
        <v>2019207</v>
      </c>
      <c r="H1122">
        <v>24027</v>
      </c>
      <c r="I1122">
        <v>1019</v>
      </c>
      <c r="J1122" t="s">
        <v>180</v>
      </c>
      <c r="K1122" t="s">
        <v>181</v>
      </c>
      <c r="L1122" t="s">
        <v>180</v>
      </c>
      <c r="M1122">
        <v>126417</v>
      </c>
      <c r="N1122">
        <v>1</v>
      </c>
      <c r="O1122">
        <v>71</v>
      </c>
      <c r="P1122">
        <v>28</v>
      </c>
      <c r="Q1122">
        <v>15</v>
      </c>
      <c r="R1122">
        <v>1</v>
      </c>
      <c r="S1122">
        <v>1</v>
      </c>
      <c r="T1122" t="s">
        <v>182</v>
      </c>
      <c r="U1122" t="s">
        <v>182</v>
      </c>
      <c r="V1122" t="s">
        <v>0</v>
      </c>
      <c r="W1122" t="s">
        <v>182</v>
      </c>
      <c r="X1122">
        <v>2</v>
      </c>
      <c r="Y1122" t="s">
        <v>182</v>
      </c>
      <c r="Z1122" t="s">
        <v>182</v>
      </c>
      <c r="AA1122" t="s">
        <v>182</v>
      </c>
      <c r="AB1122" t="s">
        <v>182</v>
      </c>
      <c r="AC1122">
        <v>57</v>
      </c>
      <c r="AD1122">
        <v>2</v>
      </c>
      <c r="AE1122">
        <v>1</v>
      </c>
      <c r="AF1122">
        <v>3</v>
      </c>
      <c r="AG1122" t="s">
        <v>182</v>
      </c>
      <c r="AH1122" t="s">
        <v>182</v>
      </c>
      <c r="AI1122" t="s">
        <v>182</v>
      </c>
      <c r="AJ1122">
        <v>1</v>
      </c>
      <c r="AK1122" t="s">
        <v>182</v>
      </c>
      <c r="AL1122" t="s">
        <v>182</v>
      </c>
      <c r="AM1122" t="s">
        <v>182</v>
      </c>
      <c r="AN1122" t="s">
        <v>182</v>
      </c>
      <c r="AO1122" t="b">
        <v>1</v>
      </c>
      <c r="AQ1122" s="10">
        <f t="shared" si="34"/>
        <v>316672816.31159997</v>
      </c>
      <c r="AR1122" s="10">
        <f t="shared" si="35"/>
        <v>169646151.59549999</v>
      </c>
    </row>
    <row r="1123" spans="1:44" x14ac:dyDescent="0.3">
      <c r="A1123">
        <v>1122</v>
      </c>
      <c r="B1123">
        <v>141</v>
      </c>
      <c r="C1123">
        <v>1</v>
      </c>
      <c r="D1123">
        <v>15</v>
      </c>
      <c r="E1123">
        <v>0.5</v>
      </c>
      <c r="F1123" s="47">
        <v>11309743.4397</v>
      </c>
      <c r="G1123">
        <v>2019207</v>
      </c>
      <c r="H1123">
        <v>24027</v>
      </c>
      <c r="I1123">
        <v>1019</v>
      </c>
      <c r="J1123" t="s">
        <v>180</v>
      </c>
      <c r="K1123" t="s">
        <v>181</v>
      </c>
      <c r="L1123" t="s">
        <v>180</v>
      </c>
      <c r="M1123">
        <v>126417</v>
      </c>
      <c r="N1123">
        <v>1</v>
      </c>
      <c r="O1123">
        <v>75</v>
      </c>
      <c r="P1123">
        <v>29</v>
      </c>
      <c r="Q1123">
        <v>15</v>
      </c>
      <c r="R1123">
        <v>1</v>
      </c>
      <c r="S1123">
        <v>1</v>
      </c>
      <c r="T1123" t="s">
        <v>182</v>
      </c>
      <c r="U1123" t="s">
        <v>182</v>
      </c>
      <c r="V1123" t="s">
        <v>0</v>
      </c>
      <c r="W1123" t="s">
        <v>182</v>
      </c>
      <c r="X1123">
        <v>2</v>
      </c>
      <c r="Y1123" t="s">
        <v>182</v>
      </c>
      <c r="Z1123" t="s">
        <v>182</v>
      </c>
      <c r="AA1123" t="s">
        <v>182</v>
      </c>
      <c r="AB1123" t="s">
        <v>182</v>
      </c>
      <c r="AC1123">
        <v>57</v>
      </c>
      <c r="AD1123">
        <v>2</v>
      </c>
      <c r="AE1123">
        <v>1</v>
      </c>
      <c r="AF1123">
        <v>3</v>
      </c>
      <c r="AG1123" t="s">
        <v>182</v>
      </c>
      <c r="AH1123" t="s">
        <v>182</v>
      </c>
      <c r="AI1123" t="s">
        <v>182</v>
      </c>
      <c r="AJ1123">
        <v>1</v>
      </c>
      <c r="AK1123" t="s">
        <v>182</v>
      </c>
      <c r="AL1123" t="s">
        <v>182</v>
      </c>
      <c r="AM1123" t="s">
        <v>182</v>
      </c>
      <c r="AN1123" t="s">
        <v>182</v>
      </c>
      <c r="AO1123" t="b">
        <v>1</v>
      </c>
      <c r="AQ1123" s="10">
        <f t="shared" si="34"/>
        <v>327982559.75129998</v>
      </c>
      <c r="AR1123" s="10">
        <f t="shared" si="35"/>
        <v>169646151.59549999</v>
      </c>
    </row>
    <row r="1124" spans="1:44" x14ac:dyDescent="0.3">
      <c r="A1124">
        <v>1123</v>
      </c>
      <c r="B1124">
        <v>141</v>
      </c>
      <c r="C1124">
        <v>1</v>
      </c>
      <c r="D1124">
        <v>15</v>
      </c>
      <c r="E1124">
        <v>0.5</v>
      </c>
      <c r="F1124" s="47">
        <v>11309743.4397</v>
      </c>
      <c r="G1124">
        <v>2019207</v>
      </c>
      <c r="H1124">
        <v>24027</v>
      </c>
      <c r="I1124">
        <v>1019</v>
      </c>
      <c r="J1124" t="s">
        <v>180</v>
      </c>
      <c r="K1124" t="s">
        <v>181</v>
      </c>
      <c r="L1124" t="s">
        <v>180</v>
      </c>
      <c r="M1124">
        <v>126417</v>
      </c>
      <c r="N1124">
        <v>1</v>
      </c>
      <c r="O1124">
        <v>90</v>
      </c>
      <c r="P1124">
        <v>27</v>
      </c>
      <c r="Q1124">
        <v>15</v>
      </c>
      <c r="R1124">
        <v>1</v>
      </c>
      <c r="S1124">
        <v>2</v>
      </c>
      <c r="T1124" t="s">
        <v>182</v>
      </c>
      <c r="U1124" t="s">
        <v>182</v>
      </c>
      <c r="V1124" t="s">
        <v>0</v>
      </c>
      <c r="W1124" t="s">
        <v>182</v>
      </c>
      <c r="X1124">
        <v>2</v>
      </c>
      <c r="Y1124" t="s">
        <v>182</v>
      </c>
      <c r="Z1124" t="s">
        <v>182</v>
      </c>
      <c r="AA1124" t="s">
        <v>182</v>
      </c>
      <c r="AB1124" t="s">
        <v>182</v>
      </c>
      <c r="AC1124">
        <v>56</v>
      </c>
      <c r="AD1124">
        <v>2</v>
      </c>
      <c r="AE1124">
        <v>1</v>
      </c>
      <c r="AF1124">
        <v>2</v>
      </c>
      <c r="AG1124" t="s">
        <v>182</v>
      </c>
      <c r="AH1124" t="s">
        <v>182</v>
      </c>
      <c r="AI1124" t="s">
        <v>182</v>
      </c>
      <c r="AJ1124">
        <v>1</v>
      </c>
      <c r="AK1124" t="s">
        <v>182</v>
      </c>
      <c r="AL1124" t="s">
        <v>182</v>
      </c>
      <c r="AM1124" t="s">
        <v>182</v>
      </c>
      <c r="AN1124" t="s">
        <v>182</v>
      </c>
      <c r="AO1124" t="b">
        <v>1</v>
      </c>
      <c r="AQ1124" s="10">
        <f t="shared" si="34"/>
        <v>305363072.87190002</v>
      </c>
      <c r="AR1124" s="10">
        <f t="shared" si="35"/>
        <v>169646151.59549999</v>
      </c>
    </row>
    <row r="1125" spans="1:44" x14ac:dyDescent="0.3">
      <c r="A1125">
        <v>1124</v>
      </c>
      <c r="B1125">
        <v>141</v>
      </c>
      <c r="C1125">
        <v>1</v>
      </c>
      <c r="D1125">
        <v>15</v>
      </c>
      <c r="E1125">
        <v>0.5</v>
      </c>
      <c r="F1125" s="47">
        <v>11309743.4397</v>
      </c>
      <c r="G1125">
        <v>2019207</v>
      </c>
      <c r="H1125">
        <v>24027</v>
      </c>
      <c r="I1125">
        <v>1019</v>
      </c>
      <c r="J1125" t="s">
        <v>180</v>
      </c>
      <c r="K1125" t="s">
        <v>181</v>
      </c>
      <c r="L1125" t="s">
        <v>180</v>
      </c>
      <c r="M1125">
        <v>126417</v>
      </c>
      <c r="N1125">
        <v>1</v>
      </c>
      <c r="O1125">
        <v>94</v>
      </c>
      <c r="P1125">
        <v>31</v>
      </c>
      <c r="Q1125">
        <v>15</v>
      </c>
      <c r="R1125">
        <v>1</v>
      </c>
      <c r="S1125">
        <v>2</v>
      </c>
      <c r="T1125" t="s">
        <v>182</v>
      </c>
      <c r="U1125" t="s">
        <v>182</v>
      </c>
      <c r="V1125" t="s">
        <v>0</v>
      </c>
      <c r="W1125" t="s">
        <v>182</v>
      </c>
      <c r="X1125">
        <v>2</v>
      </c>
      <c r="Y1125" t="s">
        <v>182</v>
      </c>
      <c r="Z1125" t="s">
        <v>182</v>
      </c>
      <c r="AA1125" t="s">
        <v>182</v>
      </c>
      <c r="AB1125" t="s">
        <v>182</v>
      </c>
      <c r="AC1125">
        <v>56</v>
      </c>
      <c r="AD1125">
        <v>2</v>
      </c>
      <c r="AE1125">
        <v>1</v>
      </c>
      <c r="AF1125">
        <v>2</v>
      </c>
      <c r="AG1125" t="s">
        <v>182</v>
      </c>
      <c r="AH1125" t="s">
        <v>182</v>
      </c>
      <c r="AI1125" t="s">
        <v>182</v>
      </c>
      <c r="AJ1125">
        <v>1</v>
      </c>
      <c r="AK1125" t="s">
        <v>182</v>
      </c>
      <c r="AL1125" t="s">
        <v>182</v>
      </c>
      <c r="AM1125" t="s">
        <v>182</v>
      </c>
      <c r="AN1125" t="s">
        <v>182</v>
      </c>
      <c r="AO1125" t="b">
        <v>1</v>
      </c>
      <c r="AQ1125" s="10">
        <f t="shared" si="34"/>
        <v>350602046.63069999</v>
      </c>
      <c r="AR1125" s="10">
        <f t="shared" si="35"/>
        <v>169646151.59549999</v>
      </c>
    </row>
    <row r="1126" spans="1:44" x14ac:dyDescent="0.3">
      <c r="A1126">
        <v>1125</v>
      </c>
      <c r="B1126">
        <v>141</v>
      </c>
      <c r="C1126">
        <v>1</v>
      </c>
      <c r="D1126">
        <v>15.5</v>
      </c>
      <c r="E1126">
        <v>0.5</v>
      </c>
      <c r="F1126">
        <v>8665317.8805</v>
      </c>
      <c r="G1126">
        <v>2019207</v>
      </c>
      <c r="H1126">
        <v>24007</v>
      </c>
      <c r="I1126">
        <v>1019</v>
      </c>
      <c r="J1126" t="s">
        <v>180</v>
      </c>
      <c r="K1126" t="s">
        <v>181</v>
      </c>
      <c r="L1126" t="s">
        <v>180</v>
      </c>
      <c r="M1126">
        <v>126417</v>
      </c>
      <c r="N1126">
        <v>1</v>
      </c>
      <c r="O1126">
        <v>7</v>
      </c>
      <c r="P1126">
        <v>28</v>
      </c>
      <c r="Q1126">
        <v>15.5</v>
      </c>
      <c r="R1126">
        <v>1</v>
      </c>
      <c r="S1126">
        <v>2</v>
      </c>
      <c r="T1126" t="s">
        <v>182</v>
      </c>
      <c r="U1126" t="s">
        <v>182</v>
      </c>
      <c r="V1126" t="s">
        <v>0</v>
      </c>
      <c r="W1126" t="s">
        <v>182</v>
      </c>
      <c r="X1126">
        <v>2</v>
      </c>
      <c r="Y1126" t="s">
        <v>182</v>
      </c>
      <c r="Z1126" t="s">
        <v>182</v>
      </c>
      <c r="AA1126" t="s">
        <v>182</v>
      </c>
      <c r="AB1126" t="s">
        <v>182</v>
      </c>
      <c r="AC1126">
        <v>58</v>
      </c>
      <c r="AD1126">
        <v>2</v>
      </c>
      <c r="AE1126">
        <v>1</v>
      </c>
      <c r="AF1126">
        <v>2</v>
      </c>
      <c r="AG1126" t="s">
        <v>182</v>
      </c>
      <c r="AH1126" t="s">
        <v>182</v>
      </c>
      <c r="AI1126" t="s">
        <v>182</v>
      </c>
      <c r="AJ1126">
        <v>1</v>
      </c>
      <c r="AK1126" t="s">
        <v>182</v>
      </c>
      <c r="AL1126" t="s">
        <v>182</v>
      </c>
      <c r="AM1126" t="s">
        <v>182</v>
      </c>
      <c r="AN1126" t="s">
        <v>182</v>
      </c>
      <c r="AO1126" t="b">
        <v>1</v>
      </c>
      <c r="AQ1126" s="10">
        <f t="shared" si="34"/>
        <v>242628900.65399998</v>
      </c>
      <c r="AR1126" s="10">
        <f t="shared" si="35"/>
        <v>134312427.14774999</v>
      </c>
    </row>
    <row r="1127" spans="1:44" x14ac:dyDescent="0.3">
      <c r="A1127">
        <v>1126</v>
      </c>
      <c r="B1127">
        <v>141</v>
      </c>
      <c r="C1127">
        <v>1</v>
      </c>
      <c r="D1127">
        <v>15.5</v>
      </c>
      <c r="E1127">
        <v>0.5</v>
      </c>
      <c r="F1127">
        <v>8665317.8805</v>
      </c>
      <c r="G1127">
        <v>2019207</v>
      </c>
      <c r="H1127">
        <v>24007</v>
      </c>
      <c r="I1127">
        <v>1019</v>
      </c>
      <c r="J1127" t="s">
        <v>180</v>
      </c>
      <c r="K1127" t="s">
        <v>181</v>
      </c>
      <c r="L1127" t="s">
        <v>180</v>
      </c>
      <c r="M1127">
        <v>126417</v>
      </c>
      <c r="N1127">
        <v>1</v>
      </c>
      <c r="O1127">
        <v>58</v>
      </c>
      <c r="P1127">
        <v>24</v>
      </c>
      <c r="Q1127">
        <v>15.5</v>
      </c>
      <c r="R1127">
        <v>1</v>
      </c>
      <c r="S1127">
        <v>2</v>
      </c>
      <c r="T1127" t="s">
        <v>182</v>
      </c>
      <c r="U1127" t="s">
        <v>182</v>
      </c>
      <c r="V1127" t="s">
        <v>0</v>
      </c>
      <c r="W1127" t="s">
        <v>182</v>
      </c>
      <c r="X1127">
        <v>2</v>
      </c>
      <c r="Y1127" t="s">
        <v>182</v>
      </c>
      <c r="Z1127" t="s">
        <v>182</v>
      </c>
      <c r="AA1127" t="s">
        <v>182</v>
      </c>
      <c r="AB1127" t="s">
        <v>182</v>
      </c>
      <c r="AC1127">
        <v>58</v>
      </c>
      <c r="AD1127">
        <v>2</v>
      </c>
      <c r="AE1127">
        <v>1</v>
      </c>
      <c r="AF1127">
        <v>2</v>
      </c>
      <c r="AG1127" t="s">
        <v>182</v>
      </c>
      <c r="AH1127" t="s">
        <v>182</v>
      </c>
      <c r="AI1127" t="s">
        <v>182</v>
      </c>
      <c r="AJ1127">
        <v>1</v>
      </c>
      <c r="AK1127" t="s">
        <v>182</v>
      </c>
      <c r="AL1127" t="s">
        <v>182</v>
      </c>
      <c r="AM1127" t="s">
        <v>182</v>
      </c>
      <c r="AN1127" t="s">
        <v>182</v>
      </c>
      <c r="AO1127" t="b">
        <v>1</v>
      </c>
      <c r="AQ1127" s="10">
        <f t="shared" si="34"/>
        <v>207967629.132</v>
      </c>
      <c r="AR1127" s="10">
        <f t="shared" si="35"/>
        <v>134312427.14774999</v>
      </c>
    </row>
    <row r="1128" spans="1:44" x14ac:dyDescent="0.3">
      <c r="A1128">
        <v>1127</v>
      </c>
      <c r="B1128">
        <v>141</v>
      </c>
      <c r="C1128">
        <v>1</v>
      </c>
      <c r="D1128">
        <v>15.5</v>
      </c>
      <c r="E1128">
        <v>0.5</v>
      </c>
      <c r="F1128">
        <v>8665317.8805</v>
      </c>
      <c r="G1128">
        <v>2019207</v>
      </c>
      <c r="H1128">
        <v>24007</v>
      </c>
      <c r="I1128">
        <v>1019</v>
      </c>
      <c r="J1128" t="s">
        <v>180</v>
      </c>
      <c r="K1128" t="s">
        <v>181</v>
      </c>
      <c r="L1128" t="s">
        <v>180</v>
      </c>
      <c r="M1128">
        <v>126417</v>
      </c>
      <c r="N1128">
        <v>1</v>
      </c>
      <c r="O1128">
        <v>60</v>
      </c>
      <c r="P1128">
        <v>25</v>
      </c>
      <c r="Q1128">
        <v>15.5</v>
      </c>
      <c r="R1128">
        <v>1</v>
      </c>
      <c r="S1128">
        <v>2</v>
      </c>
      <c r="T1128" t="s">
        <v>182</v>
      </c>
      <c r="U1128" t="s">
        <v>182</v>
      </c>
      <c r="V1128" t="s">
        <v>0</v>
      </c>
      <c r="W1128" t="s">
        <v>182</v>
      </c>
      <c r="X1128">
        <v>2</v>
      </c>
      <c r="Y1128" t="s">
        <v>182</v>
      </c>
      <c r="Z1128" t="s">
        <v>182</v>
      </c>
      <c r="AA1128" t="s">
        <v>182</v>
      </c>
      <c r="AB1128" t="s">
        <v>182</v>
      </c>
      <c r="AC1128">
        <v>58</v>
      </c>
      <c r="AD1128">
        <v>2</v>
      </c>
      <c r="AE1128">
        <v>1</v>
      </c>
      <c r="AF1128">
        <v>2</v>
      </c>
      <c r="AG1128" t="s">
        <v>182</v>
      </c>
      <c r="AH1128" t="s">
        <v>182</v>
      </c>
      <c r="AI1128" t="s">
        <v>182</v>
      </c>
      <c r="AJ1128">
        <v>1</v>
      </c>
      <c r="AK1128" t="s">
        <v>182</v>
      </c>
      <c r="AL1128" t="s">
        <v>182</v>
      </c>
      <c r="AM1128" t="s">
        <v>182</v>
      </c>
      <c r="AN1128" t="s">
        <v>182</v>
      </c>
      <c r="AO1128" t="b">
        <v>1</v>
      </c>
      <c r="AQ1128" s="10">
        <f t="shared" si="34"/>
        <v>216632947.01249999</v>
      </c>
      <c r="AR1128" s="10">
        <f t="shared" si="35"/>
        <v>134312427.14774999</v>
      </c>
    </row>
    <row r="1129" spans="1:44" x14ac:dyDescent="0.3">
      <c r="A1129">
        <v>1128</v>
      </c>
      <c r="B1129">
        <v>141</v>
      </c>
      <c r="C1129">
        <v>1</v>
      </c>
      <c r="D1129">
        <v>15.5</v>
      </c>
      <c r="E1129">
        <v>0.5</v>
      </c>
      <c r="F1129">
        <v>8665317.8805</v>
      </c>
      <c r="G1129">
        <v>2019207</v>
      </c>
      <c r="H1129">
        <v>24007</v>
      </c>
      <c r="I1129">
        <v>1019</v>
      </c>
      <c r="J1129" t="s">
        <v>180</v>
      </c>
      <c r="K1129" t="s">
        <v>181</v>
      </c>
      <c r="L1129" t="s">
        <v>180</v>
      </c>
      <c r="M1129">
        <v>126417</v>
      </c>
      <c r="N1129">
        <v>1</v>
      </c>
      <c r="O1129">
        <v>75</v>
      </c>
      <c r="P1129">
        <v>30</v>
      </c>
      <c r="Q1129">
        <v>15.5</v>
      </c>
      <c r="R1129">
        <v>1</v>
      </c>
      <c r="S1129">
        <v>2</v>
      </c>
      <c r="T1129" t="s">
        <v>182</v>
      </c>
      <c r="U1129" t="s">
        <v>182</v>
      </c>
      <c r="V1129" t="s">
        <v>0</v>
      </c>
      <c r="W1129" t="s">
        <v>182</v>
      </c>
      <c r="X1129">
        <v>2</v>
      </c>
      <c r="Y1129" t="s">
        <v>182</v>
      </c>
      <c r="Z1129" t="s">
        <v>182</v>
      </c>
      <c r="AA1129" t="s">
        <v>182</v>
      </c>
      <c r="AB1129" t="s">
        <v>182</v>
      </c>
      <c r="AC1129">
        <v>58</v>
      </c>
      <c r="AD1129">
        <v>2</v>
      </c>
      <c r="AE1129">
        <v>1</v>
      </c>
      <c r="AF1129">
        <v>2</v>
      </c>
      <c r="AG1129" t="s">
        <v>182</v>
      </c>
      <c r="AH1129" t="s">
        <v>182</v>
      </c>
      <c r="AI1129" t="s">
        <v>182</v>
      </c>
      <c r="AJ1129">
        <v>1</v>
      </c>
      <c r="AK1129" t="s">
        <v>182</v>
      </c>
      <c r="AL1129" t="s">
        <v>182</v>
      </c>
      <c r="AM1129" t="s">
        <v>182</v>
      </c>
      <c r="AN1129" t="s">
        <v>182</v>
      </c>
      <c r="AO1129" t="b">
        <v>1</v>
      </c>
      <c r="AQ1129" s="10">
        <f t="shared" si="34"/>
        <v>259959536.41499999</v>
      </c>
      <c r="AR1129" s="10">
        <f t="shared" si="35"/>
        <v>134312427.14774999</v>
      </c>
    </row>
    <row r="1130" spans="1:44" x14ac:dyDescent="0.3">
      <c r="A1130">
        <v>1129</v>
      </c>
      <c r="B1130">
        <v>141</v>
      </c>
      <c r="C1130">
        <v>1</v>
      </c>
      <c r="D1130">
        <v>15.5</v>
      </c>
      <c r="E1130">
        <v>0.5</v>
      </c>
      <c r="F1130">
        <v>8665317.8805</v>
      </c>
      <c r="G1130">
        <v>2019207</v>
      </c>
      <c r="H1130">
        <v>24007</v>
      </c>
      <c r="I1130">
        <v>1019</v>
      </c>
      <c r="J1130" t="s">
        <v>180</v>
      </c>
      <c r="K1130" t="s">
        <v>181</v>
      </c>
      <c r="L1130" t="s">
        <v>180</v>
      </c>
      <c r="M1130">
        <v>126417</v>
      </c>
      <c r="N1130">
        <v>1</v>
      </c>
      <c r="O1130">
        <v>95</v>
      </c>
      <c r="P1130">
        <v>27</v>
      </c>
      <c r="Q1130">
        <v>15.5</v>
      </c>
      <c r="R1130">
        <v>1</v>
      </c>
      <c r="S1130">
        <v>2</v>
      </c>
      <c r="T1130" t="s">
        <v>182</v>
      </c>
      <c r="U1130" t="s">
        <v>182</v>
      </c>
      <c r="V1130" t="s">
        <v>0</v>
      </c>
      <c r="W1130" t="s">
        <v>182</v>
      </c>
      <c r="X1130">
        <v>2</v>
      </c>
      <c r="Y1130" t="s">
        <v>182</v>
      </c>
      <c r="Z1130" t="s">
        <v>182</v>
      </c>
      <c r="AA1130" t="s">
        <v>182</v>
      </c>
      <c r="AB1130" t="s">
        <v>182</v>
      </c>
      <c r="AC1130">
        <v>58</v>
      </c>
      <c r="AD1130">
        <v>2</v>
      </c>
      <c r="AE1130">
        <v>1</v>
      </c>
      <c r="AF1130">
        <v>2</v>
      </c>
      <c r="AG1130" t="s">
        <v>182</v>
      </c>
      <c r="AH1130" t="s">
        <v>182</v>
      </c>
      <c r="AI1130" t="s">
        <v>182</v>
      </c>
      <c r="AJ1130">
        <v>1</v>
      </c>
      <c r="AK1130" t="s">
        <v>182</v>
      </c>
      <c r="AL1130" t="s">
        <v>182</v>
      </c>
      <c r="AM1130" t="s">
        <v>182</v>
      </c>
      <c r="AN1130" t="s">
        <v>182</v>
      </c>
      <c r="AO1130" t="b">
        <v>1</v>
      </c>
      <c r="AQ1130" s="10">
        <f t="shared" si="34"/>
        <v>233963582.7735</v>
      </c>
      <c r="AR1130" s="10">
        <f t="shared" si="35"/>
        <v>134312427.14774999</v>
      </c>
    </row>
    <row r="1131" spans="1:44" x14ac:dyDescent="0.3">
      <c r="A1131">
        <v>1130</v>
      </c>
      <c r="B1131">
        <v>141</v>
      </c>
      <c r="C1131">
        <v>1</v>
      </c>
      <c r="D1131">
        <v>15.5</v>
      </c>
      <c r="E1131">
        <v>0.5</v>
      </c>
      <c r="F1131">
        <v>8665317.8805</v>
      </c>
      <c r="G1131">
        <v>2019207</v>
      </c>
      <c r="H1131">
        <v>24008</v>
      </c>
      <c r="I1131">
        <v>1019</v>
      </c>
      <c r="J1131" t="s">
        <v>180</v>
      </c>
      <c r="K1131" t="s">
        <v>181</v>
      </c>
      <c r="L1131" t="s">
        <v>180</v>
      </c>
      <c r="M1131">
        <v>126417</v>
      </c>
      <c r="N1131">
        <v>1</v>
      </c>
      <c r="O1131">
        <v>2</v>
      </c>
      <c r="P1131">
        <v>28</v>
      </c>
      <c r="Q1131">
        <v>15.5</v>
      </c>
      <c r="R1131">
        <v>1</v>
      </c>
      <c r="S1131">
        <v>2</v>
      </c>
      <c r="T1131" t="s">
        <v>182</v>
      </c>
      <c r="U1131" t="s">
        <v>182</v>
      </c>
      <c r="V1131" t="s">
        <v>0</v>
      </c>
      <c r="W1131" t="s">
        <v>182</v>
      </c>
      <c r="X1131">
        <v>1</v>
      </c>
      <c r="Y1131" t="s">
        <v>182</v>
      </c>
      <c r="Z1131" t="s">
        <v>182</v>
      </c>
      <c r="AA1131" t="s">
        <v>182</v>
      </c>
      <c r="AB1131" t="s">
        <v>182</v>
      </c>
      <c r="AC1131">
        <v>56</v>
      </c>
      <c r="AD1131">
        <v>2</v>
      </c>
      <c r="AE1131">
        <v>1</v>
      </c>
      <c r="AF1131">
        <v>1</v>
      </c>
      <c r="AG1131" t="s">
        <v>182</v>
      </c>
      <c r="AH1131" t="s">
        <v>182</v>
      </c>
      <c r="AI1131" t="s">
        <v>182</v>
      </c>
      <c r="AJ1131">
        <v>1</v>
      </c>
      <c r="AK1131" t="s">
        <v>182</v>
      </c>
      <c r="AL1131" t="s">
        <v>182</v>
      </c>
      <c r="AM1131" t="s">
        <v>182</v>
      </c>
      <c r="AN1131" t="s">
        <v>182</v>
      </c>
      <c r="AO1131" t="b">
        <v>1</v>
      </c>
      <c r="AQ1131" s="10">
        <f t="shared" si="34"/>
        <v>242628900.65399998</v>
      </c>
      <c r="AR1131" s="10">
        <f t="shared" si="35"/>
        <v>134312427.14774999</v>
      </c>
    </row>
    <row r="1132" spans="1:44" x14ac:dyDescent="0.3">
      <c r="A1132">
        <v>1131</v>
      </c>
      <c r="B1132">
        <v>141</v>
      </c>
      <c r="C1132">
        <v>1</v>
      </c>
      <c r="D1132">
        <v>15.5</v>
      </c>
      <c r="E1132">
        <v>0.5</v>
      </c>
      <c r="F1132">
        <v>8665317.8805</v>
      </c>
      <c r="G1132">
        <v>2019207</v>
      </c>
      <c r="H1132">
        <v>24008</v>
      </c>
      <c r="I1132">
        <v>1019</v>
      </c>
      <c r="J1132" t="s">
        <v>180</v>
      </c>
      <c r="K1132" t="s">
        <v>181</v>
      </c>
      <c r="L1132" t="s">
        <v>180</v>
      </c>
      <c r="M1132">
        <v>126417</v>
      </c>
      <c r="N1132">
        <v>1</v>
      </c>
      <c r="O1132">
        <v>9</v>
      </c>
      <c r="P1132">
        <v>26</v>
      </c>
      <c r="Q1132">
        <v>15.5</v>
      </c>
      <c r="R1132">
        <v>1</v>
      </c>
      <c r="S1132">
        <v>2</v>
      </c>
      <c r="T1132" t="s">
        <v>182</v>
      </c>
      <c r="U1132" t="s">
        <v>182</v>
      </c>
      <c r="V1132" t="s">
        <v>0</v>
      </c>
      <c r="W1132" t="s">
        <v>182</v>
      </c>
      <c r="X1132">
        <v>1</v>
      </c>
      <c r="Y1132" t="s">
        <v>182</v>
      </c>
      <c r="Z1132" t="s">
        <v>182</v>
      </c>
      <c r="AA1132" t="s">
        <v>182</v>
      </c>
      <c r="AB1132" t="s">
        <v>182</v>
      </c>
      <c r="AC1132">
        <v>58</v>
      </c>
      <c r="AD1132">
        <v>2</v>
      </c>
      <c r="AE1132">
        <v>1</v>
      </c>
      <c r="AF1132">
        <v>2</v>
      </c>
      <c r="AG1132" t="s">
        <v>182</v>
      </c>
      <c r="AH1132" t="s">
        <v>182</v>
      </c>
      <c r="AI1132" t="s">
        <v>182</v>
      </c>
      <c r="AJ1132">
        <v>1</v>
      </c>
      <c r="AK1132" t="s">
        <v>182</v>
      </c>
      <c r="AL1132" t="s">
        <v>182</v>
      </c>
      <c r="AM1132" t="s">
        <v>182</v>
      </c>
      <c r="AN1132" t="s">
        <v>182</v>
      </c>
      <c r="AO1132" t="b">
        <v>1</v>
      </c>
      <c r="AQ1132" s="10">
        <f t="shared" si="34"/>
        <v>225298264.89300001</v>
      </c>
      <c r="AR1132" s="10">
        <f t="shared" si="35"/>
        <v>134312427.14774999</v>
      </c>
    </row>
    <row r="1133" spans="1:44" x14ac:dyDescent="0.3">
      <c r="A1133">
        <v>1132</v>
      </c>
      <c r="B1133">
        <v>141</v>
      </c>
      <c r="C1133">
        <v>1</v>
      </c>
      <c r="D1133">
        <v>15.5</v>
      </c>
      <c r="E1133">
        <v>0.5</v>
      </c>
      <c r="F1133">
        <v>8665317.8805</v>
      </c>
      <c r="G1133">
        <v>2019207</v>
      </c>
      <c r="H1133">
        <v>24008</v>
      </c>
      <c r="I1133">
        <v>1019</v>
      </c>
      <c r="J1133" t="s">
        <v>180</v>
      </c>
      <c r="K1133" t="s">
        <v>181</v>
      </c>
      <c r="L1133" t="s">
        <v>180</v>
      </c>
      <c r="M1133">
        <v>126417</v>
      </c>
      <c r="N1133">
        <v>1</v>
      </c>
      <c r="O1133">
        <v>12</v>
      </c>
      <c r="P1133">
        <v>25</v>
      </c>
      <c r="Q1133">
        <v>15.5</v>
      </c>
      <c r="R1133">
        <v>1</v>
      </c>
      <c r="S1133">
        <v>2</v>
      </c>
      <c r="T1133" t="s">
        <v>182</v>
      </c>
      <c r="U1133" t="s">
        <v>182</v>
      </c>
      <c r="V1133" t="s">
        <v>0</v>
      </c>
      <c r="W1133" t="s">
        <v>182</v>
      </c>
      <c r="X1133">
        <v>1</v>
      </c>
      <c r="Y1133" t="s">
        <v>182</v>
      </c>
      <c r="Z1133" t="s">
        <v>182</v>
      </c>
      <c r="AA1133" t="s">
        <v>182</v>
      </c>
      <c r="AB1133" t="s">
        <v>182</v>
      </c>
      <c r="AC1133">
        <v>58</v>
      </c>
      <c r="AD1133">
        <v>2</v>
      </c>
      <c r="AE1133">
        <v>1</v>
      </c>
      <c r="AF1133">
        <v>1</v>
      </c>
      <c r="AG1133" t="s">
        <v>182</v>
      </c>
      <c r="AH1133" t="s">
        <v>182</v>
      </c>
      <c r="AI1133" t="s">
        <v>182</v>
      </c>
      <c r="AJ1133">
        <v>1</v>
      </c>
      <c r="AK1133" t="s">
        <v>182</v>
      </c>
      <c r="AL1133" t="s">
        <v>182</v>
      </c>
      <c r="AM1133" t="s">
        <v>182</v>
      </c>
      <c r="AN1133" t="s">
        <v>182</v>
      </c>
      <c r="AO1133" t="b">
        <v>1</v>
      </c>
      <c r="AQ1133" s="10">
        <f t="shared" si="34"/>
        <v>216632947.01249999</v>
      </c>
      <c r="AR1133" s="10">
        <f t="shared" si="35"/>
        <v>134312427.14774999</v>
      </c>
    </row>
    <row r="1134" spans="1:44" x14ac:dyDescent="0.3">
      <c r="A1134">
        <v>1133</v>
      </c>
      <c r="B1134">
        <v>141</v>
      </c>
      <c r="C1134">
        <v>1</v>
      </c>
      <c r="D1134">
        <v>15.5</v>
      </c>
      <c r="E1134">
        <v>0.5</v>
      </c>
      <c r="F1134">
        <v>8665317.8805</v>
      </c>
      <c r="G1134">
        <v>2019207</v>
      </c>
      <c r="H1134">
        <v>24008</v>
      </c>
      <c r="I1134">
        <v>1019</v>
      </c>
      <c r="J1134" t="s">
        <v>180</v>
      </c>
      <c r="K1134" t="s">
        <v>181</v>
      </c>
      <c r="L1134" t="s">
        <v>180</v>
      </c>
      <c r="M1134">
        <v>126417</v>
      </c>
      <c r="N1134">
        <v>1</v>
      </c>
      <c r="O1134">
        <v>47</v>
      </c>
      <c r="P1134">
        <v>27</v>
      </c>
      <c r="Q1134">
        <v>15.5</v>
      </c>
      <c r="R1134">
        <v>1</v>
      </c>
      <c r="S1134">
        <v>1</v>
      </c>
      <c r="T1134" t="s">
        <v>182</v>
      </c>
      <c r="U1134" t="s">
        <v>182</v>
      </c>
      <c r="V1134" t="s">
        <v>0</v>
      </c>
      <c r="W1134" t="s">
        <v>182</v>
      </c>
      <c r="X1134">
        <v>3</v>
      </c>
      <c r="Y1134" t="s">
        <v>182</v>
      </c>
      <c r="Z1134" t="s">
        <v>182</v>
      </c>
      <c r="AA1134" t="s">
        <v>182</v>
      </c>
      <c r="AB1134" t="s">
        <v>182</v>
      </c>
      <c r="AC1134">
        <v>56</v>
      </c>
      <c r="AD1134">
        <v>2</v>
      </c>
      <c r="AE1134">
        <v>1</v>
      </c>
      <c r="AF1134">
        <v>2</v>
      </c>
      <c r="AG1134" t="s">
        <v>182</v>
      </c>
      <c r="AH1134" t="s">
        <v>182</v>
      </c>
      <c r="AI1134" t="s">
        <v>182</v>
      </c>
      <c r="AJ1134">
        <v>1</v>
      </c>
      <c r="AK1134" t="s">
        <v>182</v>
      </c>
      <c r="AL1134" t="s">
        <v>182</v>
      </c>
      <c r="AM1134" t="s">
        <v>182</v>
      </c>
      <c r="AN1134" t="s">
        <v>182</v>
      </c>
      <c r="AO1134" t="b">
        <v>1</v>
      </c>
      <c r="AQ1134" s="10">
        <f t="shared" si="34"/>
        <v>233963582.7735</v>
      </c>
      <c r="AR1134" s="10">
        <f t="shared" si="35"/>
        <v>134312427.14774999</v>
      </c>
    </row>
    <row r="1135" spans="1:44" x14ac:dyDescent="0.3">
      <c r="A1135">
        <v>1134</v>
      </c>
      <c r="B1135">
        <v>141</v>
      </c>
      <c r="C1135">
        <v>1</v>
      </c>
      <c r="D1135">
        <v>15.5</v>
      </c>
      <c r="E1135">
        <v>0.5</v>
      </c>
      <c r="F1135">
        <v>8665317.8805</v>
      </c>
      <c r="G1135">
        <v>2019207</v>
      </c>
      <c r="H1135">
        <v>24008</v>
      </c>
      <c r="I1135">
        <v>1019</v>
      </c>
      <c r="J1135" t="s">
        <v>180</v>
      </c>
      <c r="K1135" t="s">
        <v>181</v>
      </c>
      <c r="L1135" t="s">
        <v>180</v>
      </c>
      <c r="M1135">
        <v>126417</v>
      </c>
      <c r="N1135">
        <v>1</v>
      </c>
      <c r="O1135">
        <v>49</v>
      </c>
      <c r="P1135">
        <v>26</v>
      </c>
      <c r="Q1135">
        <v>15.5</v>
      </c>
      <c r="R1135">
        <v>1</v>
      </c>
      <c r="S1135">
        <v>2</v>
      </c>
      <c r="T1135" t="s">
        <v>182</v>
      </c>
      <c r="U1135" t="s">
        <v>182</v>
      </c>
      <c r="V1135" t="s">
        <v>0</v>
      </c>
      <c r="W1135" t="s">
        <v>182</v>
      </c>
      <c r="X1135">
        <v>1</v>
      </c>
      <c r="Y1135" t="s">
        <v>182</v>
      </c>
      <c r="Z1135" t="s">
        <v>182</v>
      </c>
      <c r="AA1135" t="s">
        <v>182</v>
      </c>
      <c r="AB1135" t="s">
        <v>182</v>
      </c>
      <c r="AC1135">
        <v>57</v>
      </c>
      <c r="AD1135">
        <v>2</v>
      </c>
      <c r="AE1135">
        <v>1</v>
      </c>
      <c r="AF1135">
        <v>2</v>
      </c>
      <c r="AG1135" t="s">
        <v>182</v>
      </c>
      <c r="AH1135" t="s">
        <v>182</v>
      </c>
      <c r="AI1135" t="s">
        <v>182</v>
      </c>
      <c r="AJ1135">
        <v>1</v>
      </c>
      <c r="AK1135" t="s">
        <v>182</v>
      </c>
      <c r="AL1135" t="s">
        <v>182</v>
      </c>
      <c r="AM1135" t="s">
        <v>182</v>
      </c>
      <c r="AN1135" t="s">
        <v>182</v>
      </c>
      <c r="AO1135" t="b">
        <v>1</v>
      </c>
      <c r="AQ1135" s="10">
        <f t="shared" si="34"/>
        <v>225298264.89300001</v>
      </c>
      <c r="AR1135" s="10">
        <f t="shared" si="35"/>
        <v>134312427.14774999</v>
      </c>
    </row>
    <row r="1136" spans="1:44" x14ac:dyDescent="0.3">
      <c r="A1136">
        <v>1135</v>
      </c>
      <c r="B1136">
        <v>141</v>
      </c>
      <c r="C1136">
        <v>1</v>
      </c>
      <c r="D1136">
        <v>15.5</v>
      </c>
      <c r="E1136">
        <v>0.5</v>
      </c>
      <c r="F1136">
        <v>8665317.8805</v>
      </c>
      <c r="G1136">
        <v>2019207</v>
      </c>
      <c r="H1136">
        <v>24008</v>
      </c>
      <c r="I1136">
        <v>1019</v>
      </c>
      <c r="J1136" t="s">
        <v>180</v>
      </c>
      <c r="K1136" t="s">
        <v>181</v>
      </c>
      <c r="L1136" t="s">
        <v>180</v>
      </c>
      <c r="M1136">
        <v>126417</v>
      </c>
      <c r="N1136">
        <v>1</v>
      </c>
      <c r="O1136">
        <v>62</v>
      </c>
      <c r="P1136">
        <v>26</v>
      </c>
      <c r="Q1136">
        <v>15.5</v>
      </c>
      <c r="R1136">
        <v>1</v>
      </c>
      <c r="S1136">
        <v>2</v>
      </c>
      <c r="T1136" t="s">
        <v>182</v>
      </c>
      <c r="U1136" t="s">
        <v>182</v>
      </c>
      <c r="V1136" t="s">
        <v>0</v>
      </c>
      <c r="W1136" t="s">
        <v>182</v>
      </c>
      <c r="X1136">
        <v>1</v>
      </c>
      <c r="Y1136" t="s">
        <v>182</v>
      </c>
      <c r="Z1136" t="s">
        <v>182</v>
      </c>
      <c r="AA1136" t="s">
        <v>182</v>
      </c>
      <c r="AB1136" t="s">
        <v>182</v>
      </c>
      <c r="AC1136">
        <v>58</v>
      </c>
      <c r="AD1136">
        <v>2</v>
      </c>
      <c r="AE1136">
        <v>1</v>
      </c>
      <c r="AF1136">
        <v>2</v>
      </c>
      <c r="AG1136" t="s">
        <v>182</v>
      </c>
      <c r="AH1136" t="s">
        <v>182</v>
      </c>
      <c r="AI1136" t="s">
        <v>182</v>
      </c>
      <c r="AJ1136">
        <v>1</v>
      </c>
      <c r="AK1136" t="s">
        <v>182</v>
      </c>
      <c r="AL1136" t="s">
        <v>182</v>
      </c>
      <c r="AM1136" t="s">
        <v>182</v>
      </c>
      <c r="AN1136" t="s">
        <v>182</v>
      </c>
      <c r="AO1136" t="b">
        <v>1</v>
      </c>
      <c r="AQ1136" s="10">
        <f t="shared" si="34"/>
        <v>225298264.89300001</v>
      </c>
      <c r="AR1136" s="10">
        <f t="shared" si="35"/>
        <v>134312427.14774999</v>
      </c>
    </row>
    <row r="1137" spans="1:44" x14ac:dyDescent="0.3">
      <c r="A1137">
        <v>1136</v>
      </c>
      <c r="B1137">
        <v>141</v>
      </c>
      <c r="C1137">
        <v>1</v>
      </c>
      <c r="D1137">
        <v>15.5</v>
      </c>
      <c r="E1137">
        <v>0.5</v>
      </c>
      <c r="F1137">
        <v>8665317.8805</v>
      </c>
      <c r="G1137">
        <v>2019207</v>
      </c>
      <c r="H1137">
        <v>24008</v>
      </c>
      <c r="I1137">
        <v>1019</v>
      </c>
      <c r="J1137" t="s">
        <v>180</v>
      </c>
      <c r="K1137" t="s">
        <v>181</v>
      </c>
      <c r="L1137" t="s">
        <v>180</v>
      </c>
      <c r="M1137">
        <v>126417</v>
      </c>
      <c r="N1137">
        <v>1</v>
      </c>
      <c r="O1137">
        <v>63</v>
      </c>
      <c r="P1137">
        <v>24</v>
      </c>
      <c r="Q1137">
        <v>15.5</v>
      </c>
      <c r="R1137">
        <v>1</v>
      </c>
      <c r="S1137">
        <v>2</v>
      </c>
      <c r="T1137" t="s">
        <v>182</v>
      </c>
      <c r="U1137" t="s">
        <v>182</v>
      </c>
      <c r="V1137" t="s">
        <v>0</v>
      </c>
      <c r="W1137" t="s">
        <v>182</v>
      </c>
      <c r="X1137">
        <v>1</v>
      </c>
      <c r="Y1137" t="s">
        <v>182</v>
      </c>
      <c r="Z1137" t="s">
        <v>182</v>
      </c>
      <c r="AA1137" t="s">
        <v>182</v>
      </c>
      <c r="AB1137" t="s">
        <v>182</v>
      </c>
      <c r="AC1137">
        <v>57</v>
      </c>
      <c r="AD1137">
        <v>2</v>
      </c>
      <c r="AE1137">
        <v>1</v>
      </c>
      <c r="AF1137">
        <v>2</v>
      </c>
      <c r="AG1137" t="s">
        <v>182</v>
      </c>
      <c r="AH1137" t="s">
        <v>182</v>
      </c>
      <c r="AI1137" t="s">
        <v>182</v>
      </c>
      <c r="AJ1137">
        <v>1</v>
      </c>
      <c r="AK1137" t="s">
        <v>182</v>
      </c>
      <c r="AL1137" t="s">
        <v>182</v>
      </c>
      <c r="AM1137" t="s">
        <v>182</v>
      </c>
      <c r="AN1137" t="s">
        <v>182</v>
      </c>
      <c r="AO1137" t="b">
        <v>1</v>
      </c>
      <c r="AQ1137" s="10">
        <f t="shared" si="34"/>
        <v>207967629.132</v>
      </c>
      <c r="AR1137" s="10">
        <f t="shared" si="35"/>
        <v>134312427.14774999</v>
      </c>
    </row>
    <row r="1138" spans="1:44" x14ac:dyDescent="0.3">
      <c r="A1138">
        <v>1137</v>
      </c>
      <c r="B1138">
        <v>141</v>
      </c>
      <c r="C1138">
        <v>1</v>
      </c>
      <c r="D1138">
        <v>15.5</v>
      </c>
      <c r="E1138">
        <v>0.5</v>
      </c>
      <c r="F1138">
        <v>8665317.8805</v>
      </c>
      <c r="G1138">
        <v>2019207</v>
      </c>
      <c r="H1138">
        <v>24008</v>
      </c>
      <c r="I1138">
        <v>1019</v>
      </c>
      <c r="J1138" t="s">
        <v>180</v>
      </c>
      <c r="K1138" t="s">
        <v>181</v>
      </c>
      <c r="L1138" t="s">
        <v>180</v>
      </c>
      <c r="M1138">
        <v>126417</v>
      </c>
      <c r="N1138">
        <v>1</v>
      </c>
      <c r="O1138">
        <v>65</v>
      </c>
      <c r="P1138">
        <v>26</v>
      </c>
      <c r="Q1138">
        <v>15.5</v>
      </c>
      <c r="R1138">
        <v>1</v>
      </c>
      <c r="S1138">
        <v>2</v>
      </c>
      <c r="T1138" t="s">
        <v>182</v>
      </c>
      <c r="U1138" t="s">
        <v>182</v>
      </c>
      <c r="V1138" t="s">
        <v>0</v>
      </c>
      <c r="W1138" t="s">
        <v>182</v>
      </c>
      <c r="X1138">
        <v>1</v>
      </c>
      <c r="Y1138" t="s">
        <v>182</v>
      </c>
      <c r="Z1138" t="s">
        <v>182</v>
      </c>
      <c r="AA1138" t="s">
        <v>182</v>
      </c>
      <c r="AB1138" t="s">
        <v>182</v>
      </c>
      <c r="AC1138">
        <v>56</v>
      </c>
      <c r="AD1138">
        <v>2</v>
      </c>
      <c r="AE1138">
        <v>1</v>
      </c>
      <c r="AF1138">
        <v>1</v>
      </c>
      <c r="AG1138" t="s">
        <v>182</v>
      </c>
      <c r="AH1138" t="s">
        <v>182</v>
      </c>
      <c r="AI1138" t="s">
        <v>182</v>
      </c>
      <c r="AJ1138">
        <v>1</v>
      </c>
      <c r="AK1138" t="s">
        <v>182</v>
      </c>
      <c r="AL1138" t="s">
        <v>182</v>
      </c>
      <c r="AM1138" t="s">
        <v>182</v>
      </c>
      <c r="AN1138" t="s">
        <v>182</v>
      </c>
      <c r="AO1138" t="b">
        <v>1</v>
      </c>
      <c r="AQ1138" s="10">
        <f t="shared" si="34"/>
        <v>225298264.89300001</v>
      </c>
      <c r="AR1138" s="10">
        <f t="shared" si="35"/>
        <v>134312427.14774999</v>
      </c>
    </row>
    <row r="1139" spans="1:44" x14ac:dyDescent="0.3">
      <c r="A1139">
        <v>1138</v>
      </c>
      <c r="B1139">
        <v>141</v>
      </c>
      <c r="C1139">
        <v>1</v>
      </c>
      <c r="D1139">
        <v>15.5</v>
      </c>
      <c r="E1139">
        <v>0.5</v>
      </c>
      <c r="F1139">
        <v>8665317.8805</v>
      </c>
      <c r="G1139">
        <v>2019207</v>
      </c>
      <c r="H1139">
        <v>24008</v>
      </c>
      <c r="I1139">
        <v>1019</v>
      </c>
      <c r="J1139" t="s">
        <v>180</v>
      </c>
      <c r="K1139" t="s">
        <v>181</v>
      </c>
      <c r="L1139" t="s">
        <v>180</v>
      </c>
      <c r="M1139">
        <v>126417</v>
      </c>
      <c r="N1139">
        <v>1</v>
      </c>
      <c r="O1139">
        <v>70</v>
      </c>
      <c r="P1139">
        <v>27</v>
      </c>
      <c r="Q1139">
        <v>15.5</v>
      </c>
      <c r="R1139">
        <v>1</v>
      </c>
      <c r="S1139">
        <v>1</v>
      </c>
      <c r="T1139" t="s">
        <v>182</v>
      </c>
      <c r="U1139" t="s">
        <v>182</v>
      </c>
      <c r="V1139" t="s">
        <v>0</v>
      </c>
      <c r="W1139" t="s">
        <v>182</v>
      </c>
      <c r="X1139">
        <v>3</v>
      </c>
      <c r="Y1139" t="s">
        <v>182</v>
      </c>
      <c r="Z1139" t="s">
        <v>182</v>
      </c>
      <c r="AA1139" t="s">
        <v>182</v>
      </c>
      <c r="AB1139" t="s">
        <v>182</v>
      </c>
      <c r="AC1139">
        <v>56</v>
      </c>
      <c r="AD1139">
        <v>2</v>
      </c>
      <c r="AE1139">
        <v>1</v>
      </c>
      <c r="AF1139">
        <v>2</v>
      </c>
      <c r="AG1139" t="s">
        <v>182</v>
      </c>
      <c r="AH1139" t="s">
        <v>182</v>
      </c>
      <c r="AI1139" t="s">
        <v>182</v>
      </c>
      <c r="AJ1139">
        <v>1</v>
      </c>
      <c r="AK1139" t="s">
        <v>182</v>
      </c>
      <c r="AL1139" t="s">
        <v>182</v>
      </c>
      <c r="AM1139" t="s">
        <v>182</v>
      </c>
      <c r="AN1139" t="s">
        <v>182</v>
      </c>
      <c r="AO1139" t="b">
        <v>1</v>
      </c>
      <c r="AQ1139" s="10">
        <f t="shared" si="34"/>
        <v>233963582.7735</v>
      </c>
      <c r="AR1139" s="10">
        <f t="shared" si="35"/>
        <v>134312427.14774999</v>
      </c>
    </row>
    <row r="1140" spans="1:44" x14ac:dyDescent="0.3">
      <c r="A1140">
        <v>1139</v>
      </c>
      <c r="B1140">
        <v>141</v>
      </c>
      <c r="C1140">
        <v>1</v>
      </c>
      <c r="D1140">
        <v>15.5</v>
      </c>
      <c r="E1140">
        <v>0.5</v>
      </c>
      <c r="F1140">
        <v>8665317.8805</v>
      </c>
      <c r="G1140">
        <v>2019207</v>
      </c>
      <c r="H1140">
        <v>24008</v>
      </c>
      <c r="I1140">
        <v>1019</v>
      </c>
      <c r="J1140" t="s">
        <v>180</v>
      </c>
      <c r="K1140" t="s">
        <v>181</v>
      </c>
      <c r="L1140" t="s">
        <v>180</v>
      </c>
      <c r="M1140">
        <v>126417</v>
      </c>
      <c r="N1140">
        <v>1</v>
      </c>
      <c r="O1140">
        <v>81</v>
      </c>
      <c r="P1140">
        <v>26</v>
      </c>
      <c r="Q1140">
        <v>15.5</v>
      </c>
      <c r="R1140">
        <v>1</v>
      </c>
      <c r="S1140">
        <v>1</v>
      </c>
      <c r="T1140" t="s">
        <v>182</v>
      </c>
      <c r="U1140" t="s">
        <v>182</v>
      </c>
      <c r="V1140" t="s">
        <v>0</v>
      </c>
      <c r="W1140" t="s">
        <v>182</v>
      </c>
      <c r="X1140">
        <v>3</v>
      </c>
      <c r="Y1140" t="s">
        <v>182</v>
      </c>
      <c r="Z1140" t="s">
        <v>182</v>
      </c>
      <c r="AA1140" t="s">
        <v>182</v>
      </c>
      <c r="AB1140" t="s">
        <v>182</v>
      </c>
      <c r="AC1140">
        <v>56</v>
      </c>
      <c r="AD1140">
        <v>2</v>
      </c>
      <c r="AE1140">
        <v>1</v>
      </c>
      <c r="AF1140">
        <v>2</v>
      </c>
      <c r="AG1140" t="s">
        <v>182</v>
      </c>
      <c r="AH1140" t="s">
        <v>182</v>
      </c>
      <c r="AI1140" t="s">
        <v>182</v>
      </c>
      <c r="AJ1140">
        <v>1</v>
      </c>
      <c r="AK1140" t="s">
        <v>182</v>
      </c>
      <c r="AL1140" t="s">
        <v>182</v>
      </c>
      <c r="AM1140" t="s">
        <v>182</v>
      </c>
      <c r="AN1140" t="s">
        <v>182</v>
      </c>
      <c r="AO1140" t="b">
        <v>1</v>
      </c>
      <c r="AQ1140" s="10">
        <f t="shared" si="34"/>
        <v>225298264.89300001</v>
      </c>
      <c r="AR1140" s="10">
        <f t="shared" si="35"/>
        <v>134312427.14774999</v>
      </c>
    </row>
    <row r="1141" spans="1:44" x14ac:dyDescent="0.3">
      <c r="A1141">
        <v>1140</v>
      </c>
      <c r="B1141">
        <v>141</v>
      </c>
      <c r="C1141">
        <v>1</v>
      </c>
      <c r="D1141">
        <v>15.5</v>
      </c>
      <c r="E1141">
        <v>0.5</v>
      </c>
      <c r="F1141">
        <v>8665317.8805</v>
      </c>
      <c r="G1141">
        <v>2019207</v>
      </c>
      <c r="H1141">
        <v>24008</v>
      </c>
      <c r="I1141">
        <v>1019</v>
      </c>
      <c r="J1141" t="s">
        <v>180</v>
      </c>
      <c r="K1141" t="s">
        <v>181</v>
      </c>
      <c r="L1141" t="s">
        <v>180</v>
      </c>
      <c r="M1141">
        <v>126417</v>
      </c>
      <c r="N1141">
        <v>1</v>
      </c>
      <c r="O1141">
        <v>88</v>
      </c>
      <c r="P1141">
        <v>23</v>
      </c>
      <c r="Q1141">
        <v>15.5</v>
      </c>
      <c r="R1141">
        <v>1</v>
      </c>
      <c r="S1141">
        <v>1</v>
      </c>
      <c r="T1141" t="s">
        <v>182</v>
      </c>
      <c r="U1141" t="s">
        <v>182</v>
      </c>
      <c r="V1141" t="s">
        <v>0</v>
      </c>
      <c r="W1141" t="s">
        <v>182</v>
      </c>
      <c r="X1141">
        <v>3</v>
      </c>
      <c r="Y1141" t="s">
        <v>182</v>
      </c>
      <c r="Z1141" t="s">
        <v>182</v>
      </c>
      <c r="AA1141" t="s">
        <v>182</v>
      </c>
      <c r="AB1141" t="s">
        <v>182</v>
      </c>
      <c r="AC1141">
        <v>56</v>
      </c>
      <c r="AD1141">
        <v>2</v>
      </c>
      <c r="AE1141">
        <v>1</v>
      </c>
      <c r="AF1141">
        <v>2</v>
      </c>
      <c r="AG1141" t="s">
        <v>182</v>
      </c>
      <c r="AH1141" t="s">
        <v>182</v>
      </c>
      <c r="AI1141" t="s">
        <v>182</v>
      </c>
      <c r="AJ1141">
        <v>1</v>
      </c>
      <c r="AK1141" t="s">
        <v>182</v>
      </c>
      <c r="AL1141" t="s">
        <v>182</v>
      </c>
      <c r="AM1141" t="s">
        <v>182</v>
      </c>
      <c r="AN1141" t="s">
        <v>182</v>
      </c>
      <c r="AO1141" t="b">
        <v>1</v>
      </c>
      <c r="AQ1141" s="10">
        <f t="shared" si="34"/>
        <v>199302311.25150001</v>
      </c>
      <c r="AR1141" s="10">
        <f t="shared" si="35"/>
        <v>134312427.14774999</v>
      </c>
    </row>
    <row r="1142" spans="1:44" x14ac:dyDescent="0.3">
      <c r="A1142">
        <v>1141</v>
      </c>
      <c r="B1142">
        <v>141</v>
      </c>
      <c r="C1142">
        <v>1</v>
      </c>
      <c r="D1142">
        <v>15.5</v>
      </c>
      <c r="E1142">
        <v>0.5</v>
      </c>
      <c r="F1142">
        <v>8665317.8805</v>
      </c>
      <c r="G1142">
        <v>2019207</v>
      </c>
      <c r="H1142">
        <v>24008</v>
      </c>
      <c r="I1142">
        <v>1019</v>
      </c>
      <c r="J1142" t="s">
        <v>180</v>
      </c>
      <c r="K1142" t="s">
        <v>181</v>
      </c>
      <c r="L1142" t="s">
        <v>180</v>
      </c>
      <c r="M1142">
        <v>126417</v>
      </c>
      <c r="N1142">
        <v>1</v>
      </c>
      <c r="O1142">
        <v>98</v>
      </c>
      <c r="P1142">
        <v>26</v>
      </c>
      <c r="Q1142">
        <v>15.5</v>
      </c>
      <c r="R1142">
        <v>1</v>
      </c>
      <c r="S1142">
        <v>2</v>
      </c>
      <c r="T1142" t="s">
        <v>182</v>
      </c>
      <c r="U1142" t="s">
        <v>182</v>
      </c>
      <c r="V1142" t="s">
        <v>0</v>
      </c>
      <c r="W1142" t="s">
        <v>182</v>
      </c>
      <c r="X1142">
        <v>1</v>
      </c>
      <c r="Y1142" t="s">
        <v>182</v>
      </c>
      <c r="Z1142" t="s">
        <v>182</v>
      </c>
      <c r="AA1142" t="s">
        <v>182</v>
      </c>
      <c r="AB1142" t="s">
        <v>182</v>
      </c>
      <c r="AC1142">
        <v>58</v>
      </c>
      <c r="AD1142">
        <v>2</v>
      </c>
      <c r="AE1142">
        <v>1</v>
      </c>
      <c r="AF1142">
        <v>2</v>
      </c>
      <c r="AG1142" t="s">
        <v>182</v>
      </c>
      <c r="AH1142" t="s">
        <v>182</v>
      </c>
      <c r="AI1142" t="s">
        <v>182</v>
      </c>
      <c r="AJ1142">
        <v>1</v>
      </c>
      <c r="AK1142" t="s">
        <v>182</v>
      </c>
      <c r="AL1142" t="s">
        <v>182</v>
      </c>
      <c r="AM1142" t="s">
        <v>182</v>
      </c>
      <c r="AN1142" t="s">
        <v>182</v>
      </c>
      <c r="AO1142" t="b">
        <v>1</v>
      </c>
      <c r="AQ1142" s="10">
        <f t="shared" si="34"/>
        <v>225298264.89300001</v>
      </c>
      <c r="AR1142" s="10">
        <f t="shared" si="35"/>
        <v>134312427.14774999</v>
      </c>
    </row>
    <row r="1143" spans="1:44" x14ac:dyDescent="0.3">
      <c r="A1143">
        <v>1142</v>
      </c>
      <c r="B1143">
        <v>141</v>
      </c>
      <c r="C1143">
        <v>1</v>
      </c>
      <c r="D1143">
        <v>15.5</v>
      </c>
      <c r="E1143">
        <v>0.5</v>
      </c>
      <c r="F1143">
        <v>8665317.8805</v>
      </c>
      <c r="G1143">
        <v>2019207</v>
      </c>
      <c r="H1143">
        <v>24018</v>
      </c>
      <c r="I1143">
        <v>1019</v>
      </c>
      <c r="J1143" t="s">
        <v>180</v>
      </c>
      <c r="K1143" t="s">
        <v>181</v>
      </c>
      <c r="L1143" t="s">
        <v>180</v>
      </c>
      <c r="M1143">
        <v>126417</v>
      </c>
      <c r="N1143">
        <v>1</v>
      </c>
      <c r="O1143">
        <v>9</v>
      </c>
      <c r="P1143">
        <v>30</v>
      </c>
      <c r="Q1143">
        <v>15.5</v>
      </c>
      <c r="R1143">
        <v>1</v>
      </c>
      <c r="S1143">
        <v>1</v>
      </c>
      <c r="T1143" t="s">
        <v>182</v>
      </c>
      <c r="U1143" t="s">
        <v>182</v>
      </c>
      <c r="V1143" t="s">
        <v>0</v>
      </c>
      <c r="W1143" t="s">
        <v>182</v>
      </c>
      <c r="X1143">
        <v>3</v>
      </c>
      <c r="Y1143" t="s">
        <v>182</v>
      </c>
      <c r="Z1143" t="s">
        <v>182</v>
      </c>
      <c r="AA1143" t="s">
        <v>182</v>
      </c>
      <c r="AB1143" t="s">
        <v>182</v>
      </c>
      <c r="AC1143">
        <v>57</v>
      </c>
      <c r="AD1143">
        <v>2</v>
      </c>
      <c r="AE1143">
        <v>1</v>
      </c>
      <c r="AF1143">
        <v>2</v>
      </c>
      <c r="AG1143" t="s">
        <v>182</v>
      </c>
      <c r="AH1143" t="s">
        <v>182</v>
      </c>
      <c r="AI1143" t="s">
        <v>182</v>
      </c>
      <c r="AJ1143">
        <v>1</v>
      </c>
      <c r="AK1143" t="s">
        <v>182</v>
      </c>
      <c r="AL1143" t="s">
        <v>182</v>
      </c>
      <c r="AM1143" t="s">
        <v>182</v>
      </c>
      <c r="AN1143" t="s">
        <v>182</v>
      </c>
      <c r="AO1143" t="b">
        <v>1</v>
      </c>
      <c r="AQ1143" s="10">
        <f t="shared" si="34"/>
        <v>259959536.41499999</v>
      </c>
      <c r="AR1143" s="10">
        <f t="shared" si="35"/>
        <v>134312427.14774999</v>
      </c>
    </row>
    <row r="1144" spans="1:44" x14ac:dyDescent="0.3">
      <c r="A1144">
        <v>1143</v>
      </c>
      <c r="B1144">
        <v>141</v>
      </c>
      <c r="C1144">
        <v>1</v>
      </c>
      <c r="D1144">
        <v>15.5</v>
      </c>
      <c r="E1144">
        <v>0.5</v>
      </c>
      <c r="F1144">
        <v>8665317.8805</v>
      </c>
      <c r="G1144">
        <v>2019207</v>
      </c>
      <c r="H1144">
        <v>24018</v>
      </c>
      <c r="I1144">
        <v>1019</v>
      </c>
      <c r="J1144" t="s">
        <v>180</v>
      </c>
      <c r="K1144" t="s">
        <v>181</v>
      </c>
      <c r="L1144" t="s">
        <v>180</v>
      </c>
      <c r="M1144">
        <v>126417</v>
      </c>
      <c r="N1144">
        <v>1</v>
      </c>
      <c r="O1144">
        <v>10</v>
      </c>
      <c r="P1144">
        <v>28</v>
      </c>
      <c r="Q1144">
        <v>15.5</v>
      </c>
      <c r="R1144">
        <v>1</v>
      </c>
      <c r="S1144">
        <v>2</v>
      </c>
      <c r="T1144" t="s">
        <v>182</v>
      </c>
      <c r="U1144" t="s">
        <v>182</v>
      </c>
      <c r="V1144" t="s">
        <v>0</v>
      </c>
      <c r="W1144" t="s">
        <v>182</v>
      </c>
      <c r="X1144">
        <v>2</v>
      </c>
      <c r="Y1144" t="s">
        <v>182</v>
      </c>
      <c r="Z1144" t="s">
        <v>182</v>
      </c>
      <c r="AA1144" t="s">
        <v>182</v>
      </c>
      <c r="AB1144" t="s">
        <v>182</v>
      </c>
      <c r="AC1144">
        <v>56</v>
      </c>
      <c r="AD1144">
        <v>2</v>
      </c>
      <c r="AE1144">
        <v>1</v>
      </c>
      <c r="AF1144">
        <v>2</v>
      </c>
      <c r="AG1144" t="s">
        <v>182</v>
      </c>
      <c r="AH1144" t="s">
        <v>182</v>
      </c>
      <c r="AI1144" t="s">
        <v>182</v>
      </c>
      <c r="AJ1144">
        <v>1</v>
      </c>
      <c r="AK1144" t="s">
        <v>182</v>
      </c>
      <c r="AL1144" t="s">
        <v>182</v>
      </c>
      <c r="AM1144" t="s">
        <v>182</v>
      </c>
      <c r="AN1144" t="s">
        <v>182</v>
      </c>
      <c r="AO1144" t="b">
        <v>1</v>
      </c>
      <c r="AQ1144" s="10">
        <f t="shared" si="34"/>
        <v>242628900.65399998</v>
      </c>
      <c r="AR1144" s="10">
        <f t="shared" si="35"/>
        <v>134312427.14774999</v>
      </c>
    </row>
    <row r="1145" spans="1:44" x14ac:dyDescent="0.3">
      <c r="A1145">
        <v>1144</v>
      </c>
      <c r="B1145">
        <v>141</v>
      </c>
      <c r="C1145">
        <v>1</v>
      </c>
      <c r="D1145">
        <v>15.5</v>
      </c>
      <c r="E1145">
        <v>0.5</v>
      </c>
      <c r="F1145">
        <v>8665317.8805</v>
      </c>
      <c r="G1145">
        <v>2019207</v>
      </c>
      <c r="H1145">
        <v>24018</v>
      </c>
      <c r="I1145">
        <v>1019</v>
      </c>
      <c r="J1145" t="s">
        <v>180</v>
      </c>
      <c r="K1145" t="s">
        <v>181</v>
      </c>
      <c r="L1145" t="s">
        <v>180</v>
      </c>
      <c r="M1145">
        <v>126417</v>
      </c>
      <c r="N1145">
        <v>1</v>
      </c>
      <c r="O1145">
        <v>17</v>
      </c>
      <c r="P1145">
        <v>28</v>
      </c>
      <c r="Q1145">
        <v>15.5</v>
      </c>
      <c r="R1145">
        <v>1</v>
      </c>
      <c r="S1145">
        <v>2</v>
      </c>
      <c r="T1145" t="s">
        <v>182</v>
      </c>
      <c r="U1145" t="s">
        <v>182</v>
      </c>
      <c r="V1145" t="s">
        <v>0</v>
      </c>
      <c r="W1145" t="s">
        <v>182</v>
      </c>
      <c r="X1145">
        <v>3</v>
      </c>
      <c r="Y1145" t="s">
        <v>182</v>
      </c>
      <c r="Z1145" t="s">
        <v>182</v>
      </c>
      <c r="AA1145" t="s">
        <v>182</v>
      </c>
      <c r="AB1145" t="s">
        <v>182</v>
      </c>
      <c r="AC1145">
        <v>56</v>
      </c>
      <c r="AD1145">
        <v>2</v>
      </c>
      <c r="AE1145">
        <v>1</v>
      </c>
      <c r="AF1145">
        <v>2</v>
      </c>
      <c r="AG1145" t="s">
        <v>182</v>
      </c>
      <c r="AH1145" t="s">
        <v>182</v>
      </c>
      <c r="AI1145" t="s">
        <v>182</v>
      </c>
      <c r="AJ1145">
        <v>1</v>
      </c>
      <c r="AK1145" t="s">
        <v>182</v>
      </c>
      <c r="AL1145" t="s">
        <v>182</v>
      </c>
      <c r="AM1145" t="s">
        <v>182</v>
      </c>
      <c r="AN1145" t="s">
        <v>182</v>
      </c>
      <c r="AO1145" t="b">
        <v>1</v>
      </c>
      <c r="AQ1145" s="10">
        <f t="shared" si="34"/>
        <v>242628900.65399998</v>
      </c>
      <c r="AR1145" s="10">
        <f t="shared" si="35"/>
        <v>134312427.14774999</v>
      </c>
    </row>
    <row r="1146" spans="1:44" x14ac:dyDescent="0.3">
      <c r="A1146">
        <v>1145</v>
      </c>
      <c r="B1146">
        <v>141</v>
      </c>
      <c r="C1146">
        <v>1</v>
      </c>
      <c r="D1146">
        <v>15.5</v>
      </c>
      <c r="E1146">
        <v>0.5</v>
      </c>
      <c r="F1146">
        <v>8665317.8805</v>
      </c>
      <c r="G1146">
        <v>2019207</v>
      </c>
      <c r="H1146">
        <v>24018</v>
      </c>
      <c r="I1146">
        <v>1019</v>
      </c>
      <c r="J1146" t="s">
        <v>180</v>
      </c>
      <c r="K1146" t="s">
        <v>181</v>
      </c>
      <c r="L1146" t="s">
        <v>180</v>
      </c>
      <c r="M1146">
        <v>126417</v>
      </c>
      <c r="N1146">
        <v>1</v>
      </c>
      <c r="O1146">
        <v>25</v>
      </c>
      <c r="P1146">
        <v>27</v>
      </c>
      <c r="Q1146">
        <v>15.5</v>
      </c>
      <c r="R1146">
        <v>1</v>
      </c>
      <c r="S1146">
        <v>2</v>
      </c>
      <c r="T1146" t="s">
        <v>182</v>
      </c>
      <c r="U1146" t="s">
        <v>182</v>
      </c>
      <c r="V1146" t="s">
        <v>0</v>
      </c>
      <c r="W1146" t="s">
        <v>182</v>
      </c>
      <c r="X1146">
        <v>2</v>
      </c>
      <c r="Y1146" t="s">
        <v>182</v>
      </c>
      <c r="Z1146" t="s">
        <v>182</v>
      </c>
      <c r="AA1146" t="s">
        <v>182</v>
      </c>
      <c r="AB1146" t="s">
        <v>182</v>
      </c>
      <c r="AC1146">
        <v>57</v>
      </c>
      <c r="AD1146">
        <v>2</v>
      </c>
      <c r="AE1146">
        <v>1</v>
      </c>
      <c r="AF1146">
        <v>2</v>
      </c>
      <c r="AG1146" t="s">
        <v>182</v>
      </c>
      <c r="AH1146" t="s">
        <v>182</v>
      </c>
      <c r="AI1146" t="s">
        <v>182</v>
      </c>
      <c r="AJ1146">
        <v>1</v>
      </c>
      <c r="AK1146" t="s">
        <v>182</v>
      </c>
      <c r="AL1146" t="s">
        <v>182</v>
      </c>
      <c r="AM1146" t="s">
        <v>182</v>
      </c>
      <c r="AN1146" t="s">
        <v>182</v>
      </c>
      <c r="AO1146" t="b">
        <v>1</v>
      </c>
      <c r="AQ1146" s="10">
        <f t="shared" si="34"/>
        <v>233963582.7735</v>
      </c>
      <c r="AR1146" s="10">
        <f t="shared" si="35"/>
        <v>134312427.14774999</v>
      </c>
    </row>
    <row r="1147" spans="1:44" x14ac:dyDescent="0.3">
      <c r="A1147">
        <v>1146</v>
      </c>
      <c r="B1147">
        <v>141</v>
      </c>
      <c r="C1147">
        <v>1</v>
      </c>
      <c r="D1147">
        <v>15.5</v>
      </c>
      <c r="E1147">
        <v>0.5</v>
      </c>
      <c r="F1147">
        <v>8665317.8805</v>
      </c>
      <c r="G1147">
        <v>2019207</v>
      </c>
      <c r="H1147">
        <v>24018</v>
      </c>
      <c r="I1147">
        <v>1019</v>
      </c>
      <c r="J1147" t="s">
        <v>180</v>
      </c>
      <c r="K1147" t="s">
        <v>181</v>
      </c>
      <c r="L1147" t="s">
        <v>180</v>
      </c>
      <c r="M1147">
        <v>126417</v>
      </c>
      <c r="N1147">
        <v>1</v>
      </c>
      <c r="O1147">
        <v>33</v>
      </c>
      <c r="P1147">
        <v>27</v>
      </c>
      <c r="Q1147">
        <v>15.5</v>
      </c>
      <c r="R1147">
        <v>1</v>
      </c>
      <c r="S1147">
        <v>2</v>
      </c>
      <c r="T1147" t="s">
        <v>182</v>
      </c>
      <c r="U1147" t="s">
        <v>182</v>
      </c>
      <c r="V1147" t="s">
        <v>0</v>
      </c>
      <c r="W1147" t="s">
        <v>182</v>
      </c>
      <c r="X1147">
        <v>2</v>
      </c>
      <c r="Y1147" t="s">
        <v>182</v>
      </c>
      <c r="Z1147" t="s">
        <v>182</v>
      </c>
      <c r="AA1147" t="s">
        <v>182</v>
      </c>
      <c r="AB1147" t="s">
        <v>182</v>
      </c>
      <c r="AC1147">
        <v>57</v>
      </c>
      <c r="AD1147">
        <v>2</v>
      </c>
      <c r="AE1147">
        <v>1</v>
      </c>
      <c r="AF1147">
        <v>2</v>
      </c>
      <c r="AG1147" t="s">
        <v>182</v>
      </c>
      <c r="AH1147" t="s">
        <v>182</v>
      </c>
      <c r="AI1147" t="s">
        <v>182</v>
      </c>
      <c r="AJ1147">
        <v>1</v>
      </c>
      <c r="AK1147" t="s">
        <v>182</v>
      </c>
      <c r="AL1147" t="s">
        <v>182</v>
      </c>
      <c r="AM1147" t="s">
        <v>182</v>
      </c>
      <c r="AN1147" t="s">
        <v>182</v>
      </c>
      <c r="AO1147" t="b">
        <v>1</v>
      </c>
      <c r="AQ1147" s="10">
        <f t="shared" si="34"/>
        <v>233963582.7735</v>
      </c>
      <c r="AR1147" s="10">
        <f t="shared" si="35"/>
        <v>134312427.14774999</v>
      </c>
    </row>
    <row r="1148" spans="1:44" x14ac:dyDescent="0.3">
      <c r="A1148">
        <v>1147</v>
      </c>
      <c r="B1148">
        <v>141</v>
      </c>
      <c r="C1148">
        <v>1</v>
      </c>
      <c r="D1148">
        <v>15.5</v>
      </c>
      <c r="E1148">
        <v>0.5</v>
      </c>
      <c r="F1148">
        <v>8665317.8805</v>
      </c>
      <c r="G1148">
        <v>2019207</v>
      </c>
      <c r="H1148">
        <v>24018</v>
      </c>
      <c r="I1148">
        <v>1019</v>
      </c>
      <c r="J1148" t="s">
        <v>180</v>
      </c>
      <c r="K1148" t="s">
        <v>181</v>
      </c>
      <c r="L1148" t="s">
        <v>180</v>
      </c>
      <c r="M1148">
        <v>126417</v>
      </c>
      <c r="N1148">
        <v>1</v>
      </c>
      <c r="O1148">
        <v>37</v>
      </c>
      <c r="P1148">
        <v>29</v>
      </c>
      <c r="Q1148">
        <v>15.5</v>
      </c>
      <c r="R1148">
        <v>1</v>
      </c>
      <c r="S1148">
        <v>1</v>
      </c>
      <c r="T1148" t="s">
        <v>182</v>
      </c>
      <c r="U1148" t="s">
        <v>182</v>
      </c>
      <c r="V1148" t="s">
        <v>0</v>
      </c>
      <c r="W1148" t="s">
        <v>182</v>
      </c>
      <c r="X1148">
        <v>2</v>
      </c>
      <c r="Y1148" t="s">
        <v>182</v>
      </c>
      <c r="Z1148" t="s">
        <v>182</v>
      </c>
      <c r="AA1148" t="s">
        <v>182</v>
      </c>
      <c r="AB1148" t="s">
        <v>182</v>
      </c>
      <c r="AC1148">
        <v>56</v>
      </c>
      <c r="AD1148">
        <v>2</v>
      </c>
      <c r="AE1148">
        <v>1</v>
      </c>
      <c r="AF1148">
        <v>2</v>
      </c>
      <c r="AG1148" t="s">
        <v>182</v>
      </c>
      <c r="AH1148" t="s">
        <v>182</v>
      </c>
      <c r="AI1148" t="s">
        <v>182</v>
      </c>
      <c r="AJ1148">
        <v>1</v>
      </c>
      <c r="AK1148" t="s">
        <v>182</v>
      </c>
      <c r="AL1148" t="s">
        <v>182</v>
      </c>
      <c r="AM1148" t="s">
        <v>182</v>
      </c>
      <c r="AN1148" t="s">
        <v>182</v>
      </c>
      <c r="AO1148" t="b">
        <v>1</v>
      </c>
      <c r="AQ1148" s="10">
        <f t="shared" si="34"/>
        <v>251294218.5345</v>
      </c>
      <c r="AR1148" s="10">
        <f t="shared" si="35"/>
        <v>134312427.14774999</v>
      </c>
    </row>
    <row r="1149" spans="1:44" x14ac:dyDescent="0.3">
      <c r="A1149">
        <v>1148</v>
      </c>
      <c r="B1149">
        <v>141</v>
      </c>
      <c r="C1149">
        <v>1</v>
      </c>
      <c r="D1149">
        <v>15.5</v>
      </c>
      <c r="E1149">
        <v>0.5</v>
      </c>
      <c r="F1149">
        <v>8665317.8805</v>
      </c>
      <c r="G1149">
        <v>2019207</v>
      </c>
      <c r="H1149">
        <v>24018</v>
      </c>
      <c r="I1149">
        <v>1019</v>
      </c>
      <c r="J1149" t="s">
        <v>180</v>
      </c>
      <c r="K1149" t="s">
        <v>181</v>
      </c>
      <c r="L1149" t="s">
        <v>180</v>
      </c>
      <c r="M1149">
        <v>126417</v>
      </c>
      <c r="N1149">
        <v>1</v>
      </c>
      <c r="O1149">
        <v>38</v>
      </c>
      <c r="P1149">
        <v>32</v>
      </c>
      <c r="Q1149">
        <v>15.5</v>
      </c>
      <c r="R1149">
        <v>1</v>
      </c>
      <c r="S1149">
        <v>1</v>
      </c>
      <c r="T1149" t="s">
        <v>182</v>
      </c>
      <c r="U1149" t="s">
        <v>182</v>
      </c>
      <c r="V1149" t="s">
        <v>0</v>
      </c>
      <c r="W1149" t="s">
        <v>182</v>
      </c>
      <c r="X1149">
        <v>2</v>
      </c>
      <c r="Y1149" t="s">
        <v>182</v>
      </c>
      <c r="Z1149" t="s">
        <v>182</v>
      </c>
      <c r="AA1149" t="s">
        <v>182</v>
      </c>
      <c r="AB1149" t="s">
        <v>182</v>
      </c>
      <c r="AC1149">
        <v>57</v>
      </c>
      <c r="AD1149">
        <v>2</v>
      </c>
      <c r="AE1149">
        <v>1</v>
      </c>
      <c r="AF1149">
        <v>2</v>
      </c>
      <c r="AG1149" t="s">
        <v>182</v>
      </c>
      <c r="AH1149" t="s">
        <v>182</v>
      </c>
      <c r="AI1149" t="s">
        <v>182</v>
      </c>
      <c r="AJ1149">
        <v>1</v>
      </c>
      <c r="AK1149" t="s">
        <v>182</v>
      </c>
      <c r="AL1149" t="s">
        <v>182</v>
      </c>
      <c r="AM1149" t="s">
        <v>182</v>
      </c>
      <c r="AN1149" t="s">
        <v>182</v>
      </c>
      <c r="AO1149" t="b">
        <v>1</v>
      </c>
      <c r="AQ1149" s="10">
        <f t="shared" si="34"/>
        <v>277290172.176</v>
      </c>
      <c r="AR1149" s="10">
        <f t="shared" si="35"/>
        <v>134312427.14774999</v>
      </c>
    </row>
    <row r="1150" spans="1:44" x14ac:dyDescent="0.3">
      <c r="A1150">
        <v>1149</v>
      </c>
      <c r="B1150">
        <v>141</v>
      </c>
      <c r="C1150">
        <v>1</v>
      </c>
      <c r="D1150">
        <v>15.5</v>
      </c>
      <c r="E1150">
        <v>0.5</v>
      </c>
      <c r="F1150">
        <v>8665317.8805</v>
      </c>
      <c r="G1150">
        <v>2019207</v>
      </c>
      <c r="H1150">
        <v>24018</v>
      </c>
      <c r="I1150">
        <v>1019</v>
      </c>
      <c r="J1150" t="s">
        <v>180</v>
      </c>
      <c r="K1150" t="s">
        <v>181</v>
      </c>
      <c r="L1150" t="s">
        <v>180</v>
      </c>
      <c r="M1150">
        <v>126417</v>
      </c>
      <c r="N1150">
        <v>1</v>
      </c>
      <c r="O1150">
        <v>40</v>
      </c>
      <c r="P1150">
        <v>26</v>
      </c>
      <c r="Q1150">
        <v>15.5</v>
      </c>
      <c r="R1150">
        <v>1</v>
      </c>
      <c r="S1150">
        <v>2</v>
      </c>
      <c r="T1150" t="s">
        <v>182</v>
      </c>
      <c r="U1150" t="s">
        <v>182</v>
      </c>
      <c r="V1150" t="s">
        <v>0</v>
      </c>
      <c r="W1150" t="s">
        <v>182</v>
      </c>
      <c r="X1150">
        <v>2</v>
      </c>
      <c r="Y1150" t="s">
        <v>182</v>
      </c>
      <c r="Z1150" t="s">
        <v>182</v>
      </c>
      <c r="AA1150" t="s">
        <v>182</v>
      </c>
      <c r="AB1150" t="s">
        <v>182</v>
      </c>
      <c r="AC1150">
        <v>57</v>
      </c>
      <c r="AD1150">
        <v>2</v>
      </c>
      <c r="AE1150">
        <v>1</v>
      </c>
      <c r="AF1150">
        <v>2</v>
      </c>
      <c r="AG1150" t="s">
        <v>182</v>
      </c>
      <c r="AH1150" t="s">
        <v>182</v>
      </c>
      <c r="AI1150" t="s">
        <v>182</v>
      </c>
      <c r="AJ1150">
        <v>1</v>
      </c>
      <c r="AK1150" t="s">
        <v>182</v>
      </c>
      <c r="AL1150" t="s">
        <v>182</v>
      </c>
      <c r="AM1150" t="s">
        <v>182</v>
      </c>
      <c r="AN1150" t="s">
        <v>182</v>
      </c>
      <c r="AO1150" t="b">
        <v>1</v>
      </c>
      <c r="AQ1150" s="10">
        <f t="shared" si="34"/>
        <v>225298264.89300001</v>
      </c>
      <c r="AR1150" s="10">
        <f t="shared" si="35"/>
        <v>134312427.14774999</v>
      </c>
    </row>
    <row r="1151" spans="1:44" x14ac:dyDescent="0.3">
      <c r="A1151">
        <v>1150</v>
      </c>
      <c r="B1151">
        <v>141</v>
      </c>
      <c r="C1151">
        <v>1</v>
      </c>
      <c r="D1151">
        <v>15.5</v>
      </c>
      <c r="E1151">
        <v>0.5</v>
      </c>
      <c r="F1151">
        <v>8665317.8805</v>
      </c>
      <c r="G1151">
        <v>2019207</v>
      </c>
      <c r="H1151">
        <v>24018</v>
      </c>
      <c r="I1151">
        <v>1019</v>
      </c>
      <c r="J1151" t="s">
        <v>180</v>
      </c>
      <c r="K1151" t="s">
        <v>181</v>
      </c>
      <c r="L1151" t="s">
        <v>180</v>
      </c>
      <c r="M1151">
        <v>126417</v>
      </c>
      <c r="N1151">
        <v>1</v>
      </c>
      <c r="O1151">
        <v>48</v>
      </c>
      <c r="P1151">
        <v>28</v>
      </c>
      <c r="Q1151">
        <v>15.5</v>
      </c>
      <c r="R1151">
        <v>1</v>
      </c>
      <c r="S1151">
        <v>2</v>
      </c>
      <c r="T1151" t="s">
        <v>182</v>
      </c>
      <c r="U1151" t="s">
        <v>182</v>
      </c>
      <c r="V1151" t="s">
        <v>0</v>
      </c>
      <c r="W1151" t="s">
        <v>182</v>
      </c>
      <c r="X1151">
        <v>3</v>
      </c>
      <c r="Y1151" t="s">
        <v>182</v>
      </c>
      <c r="Z1151" t="s">
        <v>182</v>
      </c>
      <c r="AA1151" t="s">
        <v>182</v>
      </c>
      <c r="AB1151" t="s">
        <v>182</v>
      </c>
      <c r="AC1151">
        <v>56</v>
      </c>
      <c r="AD1151">
        <v>2</v>
      </c>
      <c r="AE1151">
        <v>1</v>
      </c>
      <c r="AF1151">
        <v>2</v>
      </c>
      <c r="AG1151" t="s">
        <v>182</v>
      </c>
      <c r="AH1151" t="s">
        <v>182</v>
      </c>
      <c r="AI1151" t="s">
        <v>182</v>
      </c>
      <c r="AJ1151">
        <v>1</v>
      </c>
      <c r="AK1151" t="s">
        <v>182</v>
      </c>
      <c r="AL1151" t="s">
        <v>182</v>
      </c>
      <c r="AM1151" t="s">
        <v>182</v>
      </c>
      <c r="AN1151" t="s">
        <v>182</v>
      </c>
      <c r="AO1151" t="b">
        <v>1</v>
      </c>
      <c r="AQ1151" s="10">
        <f t="shared" si="34"/>
        <v>242628900.65399998</v>
      </c>
      <c r="AR1151" s="10">
        <f t="shared" si="35"/>
        <v>134312427.14774999</v>
      </c>
    </row>
    <row r="1152" spans="1:44" x14ac:dyDescent="0.3">
      <c r="A1152">
        <v>1151</v>
      </c>
      <c r="B1152">
        <v>141</v>
      </c>
      <c r="C1152">
        <v>1</v>
      </c>
      <c r="D1152">
        <v>15.5</v>
      </c>
      <c r="E1152">
        <v>0.5</v>
      </c>
      <c r="F1152">
        <v>8665317.8805</v>
      </c>
      <c r="G1152">
        <v>2019207</v>
      </c>
      <c r="H1152">
        <v>24018</v>
      </c>
      <c r="I1152">
        <v>1019</v>
      </c>
      <c r="J1152" t="s">
        <v>180</v>
      </c>
      <c r="K1152" t="s">
        <v>181</v>
      </c>
      <c r="L1152" t="s">
        <v>180</v>
      </c>
      <c r="M1152">
        <v>126417</v>
      </c>
      <c r="N1152">
        <v>1</v>
      </c>
      <c r="O1152">
        <v>51</v>
      </c>
      <c r="P1152">
        <v>27</v>
      </c>
      <c r="Q1152">
        <v>15.5</v>
      </c>
      <c r="R1152">
        <v>1</v>
      </c>
      <c r="S1152">
        <v>2</v>
      </c>
      <c r="T1152" t="s">
        <v>182</v>
      </c>
      <c r="U1152" t="s">
        <v>182</v>
      </c>
      <c r="V1152" t="s">
        <v>0</v>
      </c>
      <c r="W1152" t="s">
        <v>182</v>
      </c>
      <c r="X1152">
        <v>3</v>
      </c>
      <c r="Y1152" t="s">
        <v>182</v>
      </c>
      <c r="Z1152" t="s">
        <v>182</v>
      </c>
      <c r="AA1152" t="s">
        <v>182</v>
      </c>
      <c r="AB1152" t="s">
        <v>182</v>
      </c>
      <c r="AC1152">
        <v>56</v>
      </c>
      <c r="AD1152">
        <v>2</v>
      </c>
      <c r="AE1152">
        <v>1</v>
      </c>
      <c r="AF1152">
        <v>2</v>
      </c>
      <c r="AG1152" t="s">
        <v>182</v>
      </c>
      <c r="AH1152" t="s">
        <v>182</v>
      </c>
      <c r="AI1152" t="s">
        <v>182</v>
      </c>
      <c r="AJ1152">
        <v>1</v>
      </c>
      <c r="AK1152" t="s">
        <v>182</v>
      </c>
      <c r="AL1152" t="s">
        <v>182</v>
      </c>
      <c r="AM1152" t="s">
        <v>182</v>
      </c>
      <c r="AN1152" t="s">
        <v>182</v>
      </c>
      <c r="AO1152" t="b">
        <v>1</v>
      </c>
      <c r="AQ1152" s="10">
        <f t="shared" si="34"/>
        <v>233963582.7735</v>
      </c>
      <c r="AR1152" s="10">
        <f t="shared" si="35"/>
        <v>134312427.14774999</v>
      </c>
    </row>
    <row r="1153" spans="1:44" x14ac:dyDescent="0.3">
      <c r="A1153">
        <v>1152</v>
      </c>
      <c r="B1153">
        <v>141</v>
      </c>
      <c r="C1153">
        <v>1</v>
      </c>
      <c r="D1153">
        <v>15.5</v>
      </c>
      <c r="E1153">
        <v>0.5</v>
      </c>
      <c r="F1153">
        <v>8665317.8805</v>
      </c>
      <c r="G1153">
        <v>2019207</v>
      </c>
      <c r="H1153">
        <v>24018</v>
      </c>
      <c r="I1153">
        <v>1019</v>
      </c>
      <c r="J1153" t="s">
        <v>180</v>
      </c>
      <c r="K1153" t="s">
        <v>181</v>
      </c>
      <c r="L1153" t="s">
        <v>180</v>
      </c>
      <c r="M1153">
        <v>126417</v>
      </c>
      <c r="N1153">
        <v>1</v>
      </c>
      <c r="O1153">
        <v>52</v>
      </c>
      <c r="P1153">
        <v>29</v>
      </c>
      <c r="Q1153">
        <v>15.5</v>
      </c>
      <c r="R1153">
        <v>1</v>
      </c>
      <c r="S1153">
        <v>1</v>
      </c>
      <c r="T1153" t="s">
        <v>182</v>
      </c>
      <c r="U1153" t="s">
        <v>182</v>
      </c>
      <c r="V1153" t="s">
        <v>0</v>
      </c>
      <c r="W1153" t="s">
        <v>182</v>
      </c>
      <c r="X1153">
        <v>2</v>
      </c>
      <c r="Y1153" t="s">
        <v>182</v>
      </c>
      <c r="Z1153" t="s">
        <v>182</v>
      </c>
      <c r="AA1153" t="s">
        <v>182</v>
      </c>
      <c r="AB1153" t="s">
        <v>182</v>
      </c>
      <c r="AC1153">
        <v>57</v>
      </c>
      <c r="AD1153">
        <v>2</v>
      </c>
      <c r="AE1153">
        <v>1</v>
      </c>
      <c r="AF1153">
        <v>2</v>
      </c>
      <c r="AG1153" t="s">
        <v>182</v>
      </c>
      <c r="AH1153" t="s">
        <v>182</v>
      </c>
      <c r="AI1153" t="s">
        <v>182</v>
      </c>
      <c r="AJ1153">
        <v>1</v>
      </c>
      <c r="AK1153" t="s">
        <v>182</v>
      </c>
      <c r="AL1153" t="s">
        <v>182</v>
      </c>
      <c r="AM1153" t="s">
        <v>182</v>
      </c>
      <c r="AN1153" t="s">
        <v>182</v>
      </c>
      <c r="AO1153" t="b">
        <v>1</v>
      </c>
      <c r="AQ1153" s="10">
        <f t="shared" si="34"/>
        <v>251294218.5345</v>
      </c>
      <c r="AR1153" s="10">
        <f t="shared" si="35"/>
        <v>134312427.14774999</v>
      </c>
    </row>
    <row r="1154" spans="1:44" x14ac:dyDescent="0.3">
      <c r="A1154">
        <v>1153</v>
      </c>
      <c r="B1154">
        <v>141</v>
      </c>
      <c r="C1154">
        <v>1</v>
      </c>
      <c r="D1154">
        <v>15.5</v>
      </c>
      <c r="E1154">
        <v>0.5</v>
      </c>
      <c r="F1154">
        <v>8665317.8805</v>
      </c>
      <c r="G1154">
        <v>2019207</v>
      </c>
      <c r="H1154">
        <v>24018</v>
      </c>
      <c r="I1154">
        <v>1019</v>
      </c>
      <c r="J1154" t="s">
        <v>180</v>
      </c>
      <c r="K1154" t="s">
        <v>181</v>
      </c>
      <c r="L1154" t="s">
        <v>180</v>
      </c>
      <c r="M1154">
        <v>126417</v>
      </c>
      <c r="N1154">
        <v>1</v>
      </c>
      <c r="O1154">
        <v>53</v>
      </c>
      <c r="P1154">
        <v>27</v>
      </c>
      <c r="Q1154">
        <v>15.5</v>
      </c>
      <c r="R1154">
        <v>1</v>
      </c>
      <c r="S1154">
        <v>2</v>
      </c>
      <c r="T1154" t="s">
        <v>182</v>
      </c>
      <c r="U1154" t="s">
        <v>182</v>
      </c>
      <c r="V1154" t="s">
        <v>0</v>
      </c>
      <c r="W1154" t="s">
        <v>182</v>
      </c>
      <c r="X1154">
        <v>2</v>
      </c>
      <c r="Y1154" t="s">
        <v>182</v>
      </c>
      <c r="Z1154" t="s">
        <v>182</v>
      </c>
      <c r="AA1154" t="s">
        <v>182</v>
      </c>
      <c r="AB1154" t="s">
        <v>182</v>
      </c>
      <c r="AC1154">
        <v>57</v>
      </c>
      <c r="AD1154">
        <v>2</v>
      </c>
      <c r="AE1154">
        <v>1</v>
      </c>
      <c r="AF1154">
        <v>2</v>
      </c>
      <c r="AG1154" t="s">
        <v>182</v>
      </c>
      <c r="AH1154" t="s">
        <v>182</v>
      </c>
      <c r="AI1154" t="s">
        <v>182</v>
      </c>
      <c r="AJ1154">
        <v>1</v>
      </c>
      <c r="AK1154" t="s">
        <v>182</v>
      </c>
      <c r="AL1154" t="s">
        <v>182</v>
      </c>
      <c r="AM1154" t="s">
        <v>182</v>
      </c>
      <c r="AN1154" t="s">
        <v>182</v>
      </c>
      <c r="AO1154" t="b">
        <v>1</v>
      </c>
      <c r="AQ1154" s="10">
        <f t="shared" ref="AQ1154:AQ1217" si="36">$F1154*P1154</f>
        <v>233963582.7735</v>
      </c>
      <c r="AR1154" s="10">
        <f t="shared" ref="AR1154:AR1217" si="37">$F1154*Q1154</f>
        <v>134312427.14774999</v>
      </c>
    </row>
    <row r="1155" spans="1:44" x14ac:dyDescent="0.3">
      <c r="A1155">
        <v>1154</v>
      </c>
      <c r="B1155">
        <v>141</v>
      </c>
      <c r="C1155">
        <v>1</v>
      </c>
      <c r="D1155">
        <v>15.5</v>
      </c>
      <c r="E1155">
        <v>0.5</v>
      </c>
      <c r="F1155">
        <v>8665317.8805</v>
      </c>
      <c r="G1155">
        <v>2019207</v>
      </c>
      <c r="H1155">
        <v>24019</v>
      </c>
      <c r="I1155">
        <v>1019</v>
      </c>
      <c r="J1155" t="s">
        <v>180</v>
      </c>
      <c r="K1155" t="s">
        <v>181</v>
      </c>
      <c r="L1155" t="s">
        <v>180</v>
      </c>
      <c r="M1155">
        <v>126417</v>
      </c>
      <c r="N1155">
        <v>1</v>
      </c>
      <c r="O1155">
        <v>12</v>
      </c>
      <c r="P1155">
        <v>30</v>
      </c>
      <c r="Q1155">
        <v>15.5</v>
      </c>
      <c r="R1155">
        <v>1</v>
      </c>
      <c r="S1155">
        <v>2</v>
      </c>
      <c r="T1155" t="s">
        <v>182</v>
      </c>
      <c r="U1155" t="s">
        <v>182</v>
      </c>
      <c r="V1155" t="s">
        <v>0</v>
      </c>
      <c r="W1155" t="s">
        <v>182</v>
      </c>
      <c r="X1155">
        <v>2</v>
      </c>
      <c r="Y1155" t="s">
        <v>182</v>
      </c>
      <c r="Z1155" t="s">
        <v>182</v>
      </c>
      <c r="AA1155" t="s">
        <v>182</v>
      </c>
      <c r="AB1155" t="s">
        <v>182</v>
      </c>
      <c r="AC1155">
        <v>56</v>
      </c>
      <c r="AD1155">
        <v>2</v>
      </c>
      <c r="AE1155">
        <v>1</v>
      </c>
      <c r="AF1155">
        <v>3</v>
      </c>
      <c r="AG1155" t="s">
        <v>182</v>
      </c>
      <c r="AH1155" t="s">
        <v>182</v>
      </c>
      <c r="AI1155" t="s">
        <v>182</v>
      </c>
      <c r="AJ1155">
        <v>1</v>
      </c>
      <c r="AK1155" t="s">
        <v>182</v>
      </c>
      <c r="AL1155" t="s">
        <v>182</v>
      </c>
      <c r="AM1155" t="s">
        <v>182</v>
      </c>
      <c r="AN1155" t="s">
        <v>182</v>
      </c>
      <c r="AO1155" t="b">
        <v>1</v>
      </c>
      <c r="AQ1155" s="10">
        <f t="shared" si="36"/>
        <v>259959536.41499999</v>
      </c>
      <c r="AR1155" s="10">
        <f t="shared" si="37"/>
        <v>134312427.14774999</v>
      </c>
    </row>
    <row r="1156" spans="1:44" x14ac:dyDescent="0.3">
      <c r="A1156">
        <v>1155</v>
      </c>
      <c r="B1156">
        <v>141</v>
      </c>
      <c r="C1156">
        <v>1</v>
      </c>
      <c r="D1156">
        <v>15.5</v>
      </c>
      <c r="E1156">
        <v>0.5</v>
      </c>
      <c r="F1156">
        <v>8665317.8805</v>
      </c>
      <c r="G1156">
        <v>2019207</v>
      </c>
      <c r="H1156">
        <v>24019</v>
      </c>
      <c r="I1156">
        <v>1019</v>
      </c>
      <c r="J1156" t="s">
        <v>180</v>
      </c>
      <c r="K1156" t="s">
        <v>181</v>
      </c>
      <c r="L1156" t="s">
        <v>180</v>
      </c>
      <c r="M1156">
        <v>126417</v>
      </c>
      <c r="N1156">
        <v>1</v>
      </c>
      <c r="O1156">
        <v>13</v>
      </c>
      <c r="P1156">
        <v>30</v>
      </c>
      <c r="Q1156">
        <v>15.5</v>
      </c>
      <c r="R1156">
        <v>1</v>
      </c>
      <c r="S1156">
        <v>1</v>
      </c>
      <c r="T1156" t="s">
        <v>182</v>
      </c>
      <c r="U1156" t="s">
        <v>182</v>
      </c>
      <c r="V1156" t="s">
        <v>0</v>
      </c>
      <c r="W1156" t="s">
        <v>182</v>
      </c>
      <c r="X1156">
        <v>2</v>
      </c>
      <c r="Y1156" t="s">
        <v>182</v>
      </c>
      <c r="Z1156" t="s">
        <v>182</v>
      </c>
      <c r="AA1156" t="s">
        <v>182</v>
      </c>
      <c r="AB1156" t="s">
        <v>182</v>
      </c>
      <c r="AC1156">
        <v>57</v>
      </c>
      <c r="AD1156">
        <v>2</v>
      </c>
      <c r="AE1156">
        <v>1</v>
      </c>
      <c r="AF1156">
        <v>1</v>
      </c>
      <c r="AG1156" t="s">
        <v>182</v>
      </c>
      <c r="AH1156" t="s">
        <v>182</v>
      </c>
      <c r="AI1156" t="s">
        <v>182</v>
      </c>
      <c r="AJ1156">
        <v>1</v>
      </c>
      <c r="AK1156" t="s">
        <v>182</v>
      </c>
      <c r="AL1156" t="s">
        <v>182</v>
      </c>
      <c r="AM1156" t="s">
        <v>182</v>
      </c>
      <c r="AN1156" t="s">
        <v>182</v>
      </c>
      <c r="AO1156" t="b">
        <v>1</v>
      </c>
      <c r="AQ1156" s="10">
        <f t="shared" si="36"/>
        <v>259959536.41499999</v>
      </c>
      <c r="AR1156" s="10">
        <f t="shared" si="37"/>
        <v>134312427.14774999</v>
      </c>
    </row>
    <row r="1157" spans="1:44" x14ac:dyDescent="0.3">
      <c r="A1157">
        <v>1156</v>
      </c>
      <c r="B1157">
        <v>141</v>
      </c>
      <c r="C1157">
        <v>1</v>
      </c>
      <c r="D1157">
        <v>15.5</v>
      </c>
      <c r="E1157">
        <v>0.5</v>
      </c>
      <c r="F1157">
        <v>8665317.8805</v>
      </c>
      <c r="G1157">
        <v>2019207</v>
      </c>
      <c r="H1157">
        <v>24019</v>
      </c>
      <c r="I1157">
        <v>1019</v>
      </c>
      <c r="J1157" t="s">
        <v>180</v>
      </c>
      <c r="K1157" t="s">
        <v>181</v>
      </c>
      <c r="L1157" t="s">
        <v>180</v>
      </c>
      <c r="M1157">
        <v>126417</v>
      </c>
      <c r="N1157">
        <v>1</v>
      </c>
      <c r="O1157">
        <v>14</v>
      </c>
      <c r="P1157">
        <v>26</v>
      </c>
      <c r="Q1157">
        <v>15.5</v>
      </c>
      <c r="R1157">
        <v>1</v>
      </c>
      <c r="S1157">
        <v>1</v>
      </c>
      <c r="T1157" t="s">
        <v>182</v>
      </c>
      <c r="U1157" t="s">
        <v>182</v>
      </c>
      <c r="V1157" t="s">
        <v>0</v>
      </c>
      <c r="W1157" t="s">
        <v>182</v>
      </c>
      <c r="X1157">
        <v>1</v>
      </c>
      <c r="Y1157" t="s">
        <v>182</v>
      </c>
      <c r="Z1157" t="s">
        <v>182</v>
      </c>
      <c r="AA1157" t="s">
        <v>182</v>
      </c>
      <c r="AB1157" t="s">
        <v>182</v>
      </c>
      <c r="AC1157">
        <v>56</v>
      </c>
      <c r="AD1157">
        <v>2</v>
      </c>
      <c r="AE1157">
        <v>1</v>
      </c>
      <c r="AF1157">
        <v>2</v>
      </c>
      <c r="AG1157" t="s">
        <v>182</v>
      </c>
      <c r="AH1157" t="s">
        <v>182</v>
      </c>
      <c r="AI1157" t="s">
        <v>182</v>
      </c>
      <c r="AJ1157">
        <v>1</v>
      </c>
      <c r="AK1157" t="s">
        <v>182</v>
      </c>
      <c r="AL1157" t="s">
        <v>182</v>
      </c>
      <c r="AM1157" t="s">
        <v>182</v>
      </c>
      <c r="AN1157" t="s">
        <v>182</v>
      </c>
      <c r="AO1157" t="b">
        <v>1</v>
      </c>
      <c r="AQ1157" s="10">
        <f t="shared" si="36"/>
        <v>225298264.89300001</v>
      </c>
      <c r="AR1157" s="10">
        <f t="shared" si="37"/>
        <v>134312427.14774999</v>
      </c>
    </row>
    <row r="1158" spans="1:44" x14ac:dyDescent="0.3">
      <c r="A1158">
        <v>1157</v>
      </c>
      <c r="B1158">
        <v>141</v>
      </c>
      <c r="C1158">
        <v>1</v>
      </c>
      <c r="D1158">
        <v>15.5</v>
      </c>
      <c r="E1158">
        <v>0.5</v>
      </c>
      <c r="F1158">
        <v>8665317.8805</v>
      </c>
      <c r="G1158">
        <v>2019207</v>
      </c>
      <c r="H1158">
        <v>24019</v>
      </c>
      <c r="I1158">
        <v>1019</v>
      </c>
      <c r="J1158" t="s">
        <v>180</v>
      </c>
      <c r="K1158" t="s">
        <v>181</v>
      </c>
      <c r="L1158" t="s">
        <v>180</v>
      </c>
      <c r="M1158">
        <v>126417</v>
      </c>
      <c r="N1158">
        <v>1</v>
      </c>
      <c r="O1158">
        <v>17</v>
      </c>
      <c r="P1158">
        <v>29</v>
      </c>
      <c r="Q1158">
        <v>15.5</v>
      </c>
      <c r="R1158">
        <v>1</v>
      </c>
      <c r="S1158">
        <v>2</v>
      </c>
      <c r="T1158" t="s">
        <v>182</v>
      </c>
      <c r="U1158" t="s">
        <v>182</v>
      </c>
      <c r="V1158" t="s">
        <v>0</v>
      </c>
      <c r="W1158" t="s">
        <v>182</v>
      </c>
      <c r="X1158">
        <v>1</v>
      </c>
      <c r="Y1158" t="s">
        <v>182</v>
      </c>
      <c r="Z1158" t="s">
        <v>182</v>
      </c>
      <c r="AA1158" t="s">
        <v>182</v>
      </c>
      <c r="AB1158" t="s">
        <v>182</v>
      </c>
      <c r="AC1158">
        <v>57</v>
      </c>
      <c r="AD1158">
        <v>2</v>
      </c>
      <c r="AE1158">
        <v>1</v>
      </c>
      <c r="AF1158">
        <v>4</v>
      </c>
      <c r="AG1158" t="s">
        <v>182</v>
      </c>
      <c r="AH1158" t="s">
        <v>182</v>
      </c>
      <c r="AI1158" t="s">
        <v>182</v>
      </c>
      <c r="AJ1158">
        <v>1</v>
      </c>
      <c r="AK1158" t="s">
        <v>182</v>
      </c>
      <c r="AL1158" t="s">
        <v>182</v>
      </c>
      <c r="AM1158" t="s">
        <v>182</v>
      </c>
      <c r="AN1158" t="s">
        <v>182</v>
      </c>
      <c r="AO1158" t="b">
        <v>1</v>
      </c>
      <c r="AQ1158" s="10">
        <f t="shared" si="36"/>
        <v>251294218.5345</v>
      </c>
      <c r="AR1158" s="10">
        <f t="shared" si="37"/>
        <v>134312427.14774999</v>
      </c>
    </row>
    <row r="1159" spans="1:44" x14ac:dyDescent="0.3">
      <c r="A1159">
        <v>1158</v>
      </c>
      <c r="B1159">
        <v>141</v>
      </c>
      <c r="C1159">
        <v>1</v>
      </c>
      <c r="D1159">
        <v>15.5</v>
      </c>
      <c r="E1159">
        <v>0.5</v>
      </c>
      <c r="F1159">
        <v>8665317.8805</v>
      </c>
      <c r="G1159">
        <v>2019207</v>
      </c>
      <c r="H1159">
        <v>24019</v>
      </c>
      <c r="I1159">
        <v>1019</v>
      </c>
      <c r="J1159" t="s">
        <v>180</v>
      </c>
      <c r="K1159" t="s">
        <v>181</v>
      </c>
      <c r="L1159" t="s">
        <v>180</v>
      </c>
      <c r="M1159">
        <v>126417</v>
      </c>
      <c r="N1159">
        <v>1</v>
      </c>
      <c r="O1159">
        <v>18</v>
      </c>
      <c r="P1159">
        <v>29</v>
      </c>
      <c r="Q1159">
        <v>15.5</v>
      </c>
      <c r="R1159">
        <v>1</v>
      </c>
      <c r="S1159">
        <v>2</v>
      </c>
      <c r="T1159" t="s">
        <v>182</v>
      </c>
      <c r="U1159" t="s">
        <v>182</v>
      </c>
      <c r="V1159" t="s">
        <v>0</v>
      </c>
      <c r="W1159" t="s">
        <v>182</v>
      </c>
      <c r="X1159">
        <v>1</v>
      </c>
      <c r="Y1159" t="s">
        <v>182</v>
      </c>
      <c r="Z1159" t="s">
        <v>182</v>
      </c>
      <c r="AA1159" t="s">
        <v>182</v>
      </c>
      <c r="AB1159" t="s">
        <v>182</v>
      </c>
      <c r="AC1159">
        <v>57</v>
      </c>
      <c r="AD1159">
        <v>2</v>
      </c>
      <c r="AE1159">
        <v>1</v>
      </c>
      <c r="AF1159">
        <v>2</v>
      </c>
      <c r="AG1159" t="s">
        <v>182</v>
      </c>
      <c r="AH1159" t="s">
        <v>182</v>
      </c>
      <c r="AI1159" t="s">
        <v>182</v>
      </c>
      <c r="AJ1159">
        <v>1</v>
      </c>
      <c r="AK1159" t="s">
        <v>182</v>
      </c>
      <c r="AL1159" t="s">
        <v>182</v>
      </c>
      <c r="AM1159" t="s">
        <v>182</v>
      </c>
      <c r="AN1159" t="s">
        <v>182</v>
      </c>
      <c r="AO1159" t="b">
        <v>1</v>
      </c>
      <c r="AQ1159" s="10">
        <f t="shared" si="36"/>
        <v>251294218.5345</v>
      </c>
      <c r="AR1159" s="10">
        <f t="shared" si="37"/>
        <v>134312427.14774999</v>
      </c>
    </row>
    <row r="1160" spans="1:44" x14ac:dyDescent="0.3">
      <c r="A1160">
        <v>1159</v>
      </c>
      <c r="B1160">
        <v>141</v>
      </c>
      <c r="C1160">
        <v>1</v>
      </c>
      <c r="D1160">
        <v>15.5</v>
      </c>
      <c r="E1160">
        <v>0.5</v>
      </c>
      <c r="F1160">
        <v>8665317.8805</v>
      </c>
      <c r="G1160">
        <v>2019207</v>
      </c>
      <c r="H1160">
        <v>24019</v>
      </c>
      <c r="I1160">
        <v>1019</v>
      </c>
      <c r="J1160" t="s">
        <v>180</v>
      </c>
      <c r="K1160" t="s">
        <v>181</v>
      </c>
      <c r="L1160" t="s">
        <v>180</v>
      </c>
      <c r="M1160">
        <v>126417</v>
      </c>
      <c r="N1160">
        <v>1</v>
      </c>
      <c r="O1160">
        <v>19</v>
      </c>
      <c r="P1160">
        <v>29</v>
      </c>
      <c r="Q1160">
        <v>15.5</v>
      </c>
      <c r="R1160">
        <v>1</v>
      </c>
      <c r="S1160">
        <v>1</v>
      </c>
      <c r="T1160" t="s">
        <v>182</v>
      </c>
      <c r="U1160" t="s">
        <v>182</v>
      </c>
      <c r="V1160" t="s">
        <v>0</v>
      </c>
      <c r="W1160" t="s">
        <v>182</v>
      </c>
      <c r="X1160">
        <v>1</v>
      </c>
      <c r="Y1160" t="s">
        <v>182</v>
      </c>
      <c r="Z1160" t="s">
        <v>182</v>
      </c>
      <c r="AA1160" t="s">
        <v>182</v>
      </c>
      <c r="AB1160" t="s">
        <v>182</v>
      </c>
      <c r="AC1160">
        <v>57</v>
      </c>
      <c r="AD1160">
        <v>2</v>
      </c>
      <c r="AE1160">
        <v>1</v>
      </c>
      <c r="AF1160">
        <v>2</v>
      </c>
      <c r="AG1160" t="s">
        <v>182</v>
      </c>
      <c r="AH1160" t="s">
        <v>182</v>
      </c>
      <c r="AI1160" t="s">
        <v>182</v>
      </c>
      <c r="AJ1160">
        <v>1</v>
      </c>
      <c r="AK1160" t="s">
        <v>182</v>
      </c>
      <c r="AL1160" t="s">
        <v>182</v>
      </c>
      <c r="AM1160" t="s">
        <v>182</v>
      </c>
      <c r="AN1160" t="s">
        <v>182</v>
      </c>
      <c r="AO1160" t="b">
        <v>1</v>
      </c>
      <c r="AQ1160" s="10">
        <f t="shared" si="36"/>
        <v>251294218.5345</v>
      </c>
      <c r="AR1160" s="10">
        <f t="shared" si="37"/>
        <v>134312427.14774999</v>
      </c>
    </row>
    <row r="1161" spans="1:44" x14ac:dyDescent="0.3">
      <c r="A1161">
        <v>1160</v>
      </c>
      <c r="B1161">
        <v>141</v>
      </c>
      <c r="C1161">
        <v>1</v>
      </c>
      <c r="D1161">
        <v>15.5</v>
      </c>
      <c r="E1161">
        <v>0.5</v>
      </c>
      <c r="F1161">
        <v>8665317.8805</v>
      </c>
      <c r="G1161">
        <v>2019207</v>
      </c>
      <c r="H1161">
        <v>24019</v>
      </c>
      <c r="I1161">
        <v>1019</v>
      </c>
      <c r="J1161" t="s">
        <v>180</v>
      </c>
      <c r="K1161" t="s">
        <v>181</v>
      </c>
      <c r="L1161" t="s">
        <v>180</v>
      </c>
      <c r="M1161">
        <v>126417</v>
      </c>
      <c r="N1161">
        <v>1</v>
      </c>
      <c r="O1161">
        <v>20</v>
      </c>
      <c r="P1161">
        <v>28</v>
      </c>
      <c r="Q1161">
        <v>15.5</v>
      </c>
      <c r="R1161">
        <v>1</v>
      </c>
      <c r="S1161">
        <v>1</v>
      </c>
      <c r="T1161" t="s">
        <v>182</v>
      </c>
      <c r="U1161" t="s">
        <v>182</v>
      </c>
      <c r="V1161" t="s">
        <v>0</v>
      </c>
      <c r="W1161" t="s">
        <v>182</v>
      </c>
      <c r="X1161">
        <v>1</v>
      </c>
      <c r="Y1161" t="s">
        <v>182</v>
      </c>
      <c r="Z1161" t="s">
        <v>182</v>
      </c>
      <c r="AA1161" t="s">
        <v>182</v>
      </c>
      <c r="AB1161" t="s">
        <v>182</v>
      </c>
      <c r="AC1161">
        <v>57</v>
      </c>
      <c r="AD1161">
        <v>2</v>
      </c>
      <c r="AE1161">
        <v>1</v>
      </c>
      <c r="AF1161">
        <v>2</v>
      </c>
      <c r="AG1161" t="s">
        <v>182</v>
      </c>
      <c r="AH1161" t="s">
        <v>182</v>
      </c>
      <c r="AI1161" t="s">
        <v>182</v>
      </c>
      <c r="AJ1161">
        <v>1</v>
      </c>
      <c r="AK1161" t="s">
        <v>182</v>
      </c>
      <c r="AL1161" t="s">
        <v>182</v>
      </c>
      <c r="AM1161" t="s">
        <v>182</v>
      </c>
      <c r="AN1161" t="s">
        <v>182</v>
      </c>
      <c r="AO1161" t="b">
        <v>1</v>
      </c>
      <c r="AQ1161" s="10">
        <f t="shared" si="36"/>
        <v>242628900.65399998</v>
      </c>
      <c r="AR1161" s="10">
        <f t="shared" si="37"/>
        <v>134312427.14774999</v>
      </c>
    </row>
    <row r="1162" spans="1:44" x14ac:dyDescent="0.3">
      <c r="A1162">
        <v>1161</v>
      </c>
      <c r="B1162">
        <v>141</v>
      </c>
      <c r="C1162">
        <v>1</v>
      </c>
      <c r="D1162">
        <v>15.5</v>
      </c>
      <c r="E1162">
        <v>0.5</v>
      </c>
      <c r="F1162">
        <v>8665317.8805</v>
      </c>
      <c r="G1162">
        <v>2019207</v>
      </c>
      <c r="H1162">
        <v>24019</v>
      </c>
      <c r="I1162">
        <v>1019</v>
      </c>
      <c r="J1162" t="s">
        <v>180</v>
      </c>
      <c r="K1162" t="s">
        <v>181</v>
      </c>
      <c r="L1162" t="s">
        <v>180</v>
      </c>
      <c r="M1162">
        <v>126417</v>
      </c>
      <c r="N1162">
        <v>1</v>
      </c>
      <c r="O1162">
        <v>22</v>
      </c>
      <c r="P1162">
        <v>28</v>
      </c>
      <c r="Q1162">
        <v>15.5</v>
      </c>
      <c r="R1162">
        <v>1</v>
      </c>
      <c r="S1162">
        <v>2</v>
      </c>
      <c r="T1162" t="s">
        <v>182</v>
      </c>
      <c r="U1162" t="s">
        <v>182</v>
      </c>
      <c r="V1162" t="s">
        <v>0</v>
      </c>
      <c r="W1162" t="s">
        <v>182</v>
      </c>
      <c r="X1162">
        <v>1</v>
      </c>
      <c r="Y1162" t="s">
        <v>182</v>
      </c>
      <c r="Z1162" t="s">
        <v>182</v>
      </c>
      <c r="AA1162" t="s">
        <v>182</v>
      </c>
      <c r="AB1162" t="s">
        <v>182</v>
      </c>
      <c r="AC1162">
        <v>57</v>
      </c>
      <c r="AD1162">
        <v>2</v>
      </c>
      <c r="AE1162">
        <v>1</v>
      </c>
      <c r="AF1162">
        <v>3</v>
      </c>
      <c r="AG1162" t="s">
        <v>182</v>
      </c>
      <c r="AH1162" t="s">
        <v>182</v>
      </c>
      <c r="AI1162" t="s">
        <v>182</v>
      </c>
      <c r="AJ1162">
        <v>1</v>
      </c>
      <c r="AK1162" t="s">
        <v>182</v>
      </c>
      <c r="AL1162" t="s">
        <v>182</v>
      </c>
      <c r="AM1162" t="s">
        <v>182</v>
      </c>
      <c r="AN1162" t="s">
        <v>182</v>
      </c>
      <c r="AO1162" t="b">
        <v>1</v>
      </c>
      <c r="AQ1162" s="10">
        <f t="shared" si="36"/>
        <v>242628900.65399998</v>
      </c>
      <c r="AR1162" s="10">
        <f t="shared" si="37"/>
        <v>134312427.14774999</v>
      </c>
    </row>
    <row r="1163" spans="1:44" x14ac:dyDescent="0.3">
      <c r="A1163">
        <v>1162</v>
      </c>
      <c r="B1163">
        <v>141</v>
      </c>
      <c r="C1163">
        <v>1</v>
      </c>
      <c r="D1163">
        <v>15.5</v>
      </c>
      <c r="E1163">
        <v>0.5</v>
      </c>
      <c r="F1163">
        <v>8665317.8805</v>
      </c>
      <c r="G1163">
        <v>2019207</v>
      </c>
      <c r="H1163">
        <v>24019</v>
      </c>
      <c r="I1163">
        <v>1019</v>
      </c>
      <c r="J1163" t="s">
        <v>180</v>
      </c>
      <c r="K1163" t="s">
        <v>181</v>
      </c>
      <c r="L1163" t="s">
        <v>180</v>
      </c>
      <c r="M1163">
        <v>126417</v>
      </c>
      <c r="N1163">
        <v>1</v>
      </c>
      <c r="O1163">
        <v>34</v>
      </c>
      <c r="P1163">
        <v>28</v>
      </c>
      <c r="Q1163">
        <v>15.5</v>
      </c>
      <c r="R1163">
        <v>1</v>
      </c>
      <c r="S1163">
        <v>1</v>
      </c>
      <c r="T1163" t="s">
        <v>182</v>
      </c>
      <c r="U1163" t="s">
        <v>182</v>
      </c>
      <c r="V1163" t="s">
        <v>0</v>
      </c>
      <c r="W1163" t="s">
        <v>182</v>
      </c>
      <c r="X1163">
        <v>1</v>
      </c>
      <c r="Y1163" t="s">
        <v>182</v>
      </c>
      <c r="Z1163" t="s">
        <v>182</v>
      </c>
      <c r="AA1163" t="s">
        <v>182</v>
      </c>
      <c r="AB1163" t="s">
        <v>182</v>
      </c>
      <c r="AC1163">
        <v>56</v>
      </c>
      <c r="AD1163">
        <v>2</v>
      </c>
      <c r="AE1163">
        <v>1</v>
      </c>
      <c r="AF1163">
        <v>1</v>
      </c>
      <c r="AG1163" t="s">
        <v>182</v>
      </c>
      <c r="AH1163" t="s">
        <v>182</v>
      </c>
      <c r="AI1163" t="s">
        <v>182</v>
      </c>
      <c r="AJ1163">
        <v>1</v>
      </c>
      <c r="AK1163" t="s">
        <v>182</v>
      </c>
      <c r="AL1163" t="s">
        <v>182</v>
      </c>
      <c r="AM1163" t="s">
        <v>182</v>
      </c>
      <c r="AN1163" t="s">
        <v>182</v>
      </c>
      <c r="AO1163" t="b">
        <v>1</v>
      </c>
      <c r="AQ1163" s="10">
        <f t="shared" si="36"/>
        <v>242628900.65399998</v>
      </c>
      <c r="AR1163" s="10">
        <f t="shared" si="37"/>
        <v>134312427.14774999</v>
      </c>
    </row>
    <row r="1164" spans="1:44" x14ac:dyDescent="0.3">
      <c r="A1164">
        <v>1163</v>
      </c>
      <c r="B1164">
        <v>141</v>
      </c>
      <c r="C1164">
        <v>1</v>
      </c>
      <c r="D1164">
        <v>15.5</v>
      </c>
      <c r="E1164">
        <v>0.5</v>
      </c>
      <c r="F1164">
        <v>8665317.8805</v>
      </c>
      <c r="G1164">
        <v>2019207</v>
      </c>
      <c r="H1164">
        <v>24019</v>
      </c>
      <c r="I1164">
        <v>1019</v>
      </c>
      <c r="J1164" t="s">
        <v>180</v>
      </c>
      <c r="K1164" t="s">
        <v>181</v>
      </c>
      <c r="L1164" t="s">
        <v>180</v>
      </c>
      <c r="M1164">
        <v>126417</v>
      </c>
      <c r="N1164">
        <v>1</v>
      </c>
      <c r="O1164">
        <v>36</v>
      </c>
      <c r="P1164">
        <v>27</v>
      </c>
      <c r="Q1164">
        <v>15.5</v>
      </c>
      <c r="R1164">
        <v>1</v>
      </c>
      <c r="S1164">
        <v>2</v>
      </c>
      <c r="T1164" t="s">
        <v>182</v>
      </c>
      <c r="U1164" t="s">
        <v>182</v>
      </c>
      <c r="V1164" t="s">
        <v>0</v>
      </c>
      <c r="W1164" t="s">
        <v>182</v>
      </c>
      <c r="X1164">
        <v>1</v>
      </c>
      <c r="Y1164" t="s">
        <v>182</v>
      </c>
      <c r="Z1164" t="s">
        <v>182</v>
      </c>
      <c r="AA1164" t="s">
        <v>182</v>
      </c>
      <c r="AB1164" t="s">
        <v>182</v>
      </c>
      <c r="AC1164">
        <v>57</v>
      </c>
      <c r="AD1164">
        <v>2</v>
      </c>
      <c r="AE1164">
        <v>1</v>
      </c>
      <c r="AF1164">
        <v>4</v>
      </c>
      <c r="AG1164" t="s">
        <v>182</v>
      </c>
      <c r="AH1164" t="s">
        <v>182</v>
      </c>
      <c r="AI1164" t="s">
        <v>182</v>
      </c>
      <c r="AJ1164">
        <v>1</v>
      </c>
      <c r="AK1164" t="s">
        <v>182</v>
      </c>
      <c r="AL1164" t="s">
        <v>182</v>
      </c>
      <c r="AM1164" t="s">
        <v>182</v>
      </c>
      <c r="AN1164" t="s">
        <v>182</v>
      </c>
      <c r="AO1164" t="b">
        <v>1</v>
      </c>
      <c r="AQ1164" s="10">
        <f t="shared" si="36"/>
        <v>233963582.7735</v>
      </c>
      <c r="AR1164" s="10">
        <f t="shared" si="37"/>
        <v>134312427.14774999</v>
      </c>
    </row>
    <row r="1165" spans="1:44" x14ac:dyDescent="0.3">
      <c r="A1165">
        <v>1164</v>
      </c>
      <c r="B1165">
        <v>141</v>
      </c>
      <c r="C1165">
        <v>1</v>
      </c>
      <c r="D1165">
        <v>15.5</v>
      </c>
      <c r="E1165">
        <v>0.5</v>
      </c>
      <c r="F1165">
        <v>8665317.8805</v>
      </c>
      <c r="G1165">
        <v>2019207</v>
      </c>
      <c r="H1165">
        <v>24019</v>
      </c>
      <c r="I1165">
        <v>1019</v>
      </c>
      <c r="J1165" t="s">
        <v>180</v>
      </c>
      <c r="K1165" t="s">
        <v>181</v>
      </c>
      <c r="L1165" t="s">
        <v>180</v>
      </c>
      <c r="M1165">
        <v>126417</v>
      </c>
      <c r="N1165">
        <v>1</v>
      </c>
      <c r="O1165">
        <v>40</v>
      </c>
      <c r="P1165">
        <v>30</v>
      </c>
      <c r="Q1165">
        <v>15.5</v>
      </c>
      <c r="R1165">
        <v>1</v>
      </c>
      <c r="S1165">
        <v>2</v>
      </c>
      <c r="T1165" t="s">
        <v>182</v>
      </c>
      <c r="U1165" t="s">
        <v>182</v>
      </c>
      <c r="V1165" t="s">
        <v>0</v>
      </c>
      <c r="W1165" t="s">
        <v>182</v>
      </c>
      <c r="X1165">
        <v>2</v>
      </c>
      <c r="Y1165" t="s">
        <v>182</v>
      </c>
      <c r="Z1165" t="s">
        <v>182</v>
      </c>
      <c r="AA1165" t="s">
        <v>182</v>
      </c>
      <c r="AB1165" t="s">
        <v>182</v>
      </c>
      <c r="AC1165">
        <v>57</v>
      </c>
      <c r="AD1165">
        <v>2</v>
      </c>
      <c r="AE1165">
        <v>1</v>
      </c>
      <c r="AF1165">
        <v>1</v>
      </c>
      <c r="AG1165" t="s">
        <v>182</v>
      </c>
      <c r="AH1165" t="s">
        <v>182</v>
      </c>
      <c r="AI1165" t="s">
        <v>182</v>
      </c>
      <c r="AJ1165">
        <v>1</v>
      </c>
      <c r="AK1165" t="s">
        <v>182</v>
      </c>
      <c r="AL1165" t="s">
        <v>182</v>
      </c>
      <c r="AM1165" t="s">
        <v>182</v>
      </c>
      <c r="AN1165" t="s">
        <v>182</v>
      </c>
      <c r="AO1165" t="b">
        <v>1</v>
      </c>
      <c r="AQ1165" s="10">
        <f t="shared" si="36"/>
        <v>259959536.41499999</v>
      </c>
      <c r="AR1165" s="10">
        <f t="shared" si="37"/>
        <v>134312427.14774999</v>
      </c>
    </row>
    <row r="1166" spans="1:44" x14ac:dyDescent="0.3">
      <c r="A1166">
        <v>1165</v>
      </c>
      <c r="B1166">
        <v>141</v>
      </c>
      <c r="C1166">
        <v>1</v>
      </c>
      <c r="D1166">
        <v>15.5</v>
      </c>
      <c r="E1166">
        <v>0.5</v>
      </c>
      <c r="F1166">
        <v>8665317.8805</v>
      </c>
      <c r="G1166">
        <v>2019207</v>
      </c>
      <c r="H1166">
        <v>24022</v>
      </c>
      <c r="I1166">
        <v>1019</v>
      </c>
      <c r="J1166" t="s">
        <v>180</v>
      </c>
      <c r="K1166" t="s">
        <v>181</v>
      </c>
      <c r="L1166" t="s">
        <v>180</v>
      </c>
      <c r="M1166">
        <v>126417</v>
      </c>
      <c r="N1166">
        <v>1</v>
      </c>
      <c r="O1166">
        <v>20</v>
      </c>
      <c r="P1166">
        <v>31</v>
      </c>
      <c r="Q1166">
        <v>15.5</v>
      </c>
      <c r="R1166">
        <v>1</v>
      </c>
      <c r="S1166">
        <v>1</v>
      </c>
      <c r="T1166" t="s">
        <v>182</v>
      </c>
      <c r="U1166" t="s">
        <v>182</v>
      </c>
      <c r="V1166" t="s">
        <v>0</v>
      </c>
      <c r="W1166" t="s">
        <v>182</v>
      </c>
      <c r="X1166">
        <v>2</v>
      </c>
      <c r="Y1166" t="s">
        <v>182</v>
      </c>
      <c r="Z1166" t="s">
        <v>182</v>
      </c>
      <c r="AA1166" t="s">
        <v>182</v>
      </c>
      <c r="AB1166" t="s">
        <v>182</v>
      </c>
      <c r="AC1166">
        <v>57</v>
      </c>
      <c r="AD1166">
        <v>2</v>
      </c>
      <c r="AE1166">
        <v>1</v>
      </c>
      <c r="AF1166">
        <v>3</v>
      </c>
      <c r="AG1166" t="s">
        <v>182</v>
      </c>
      <c r="AH1166" t="s">
        <v>182</v>
      </c>
      <c r="AI1166" t="s">
        <v>182</v>
      </c>
      <c r="AJ1166">
        <v>1</v>
      </c>
      <c r="AK1166" t="s">
        <v>182</v>
      </c>
      <c r="AL1166" t="s">
        <v>182</v>
      </c>
      <c r="AM1166" t="s">
        <v>182</v>
      </c>
      <c r="AN1166" t="s">
        <v>182</v>
      </c>
      <c r="AO1166" t="b">
        <v>1</v>
      </c>
      <c r="AQ1166" s="10">
        <f t="shared" si="36"/>
        <v>268624854.29549998</v>
      </c>
      <c r="AR1166" s="10">
        <f t="shared" si="37"/>
        <v>134312427.14774999</v>
      </c>
    </row>
    <row r="1167" spans="1:44" x14ac:dyDescent="0.3">
      <c r="A1167">
        <v>1166</v>
      </c>
      <c r="B1167">
        <v>141</v>
      </c>
      <c r="C1167">
        <v>1</v>
      </c>
      <c r="D1167">
        <v>15.5</v>
      </c>
      <c r="E1167">
        <v>0.5</v>
      </c>
      <c r="F1167">
        <v>8665317.8805</v>
      </c>
      <c r="G1167">
        <v>2019207</v>
      </c>
      <c r="H1167">
        <v>24022</v>
      </c>
      <c r="I1167">
        <v>1019</v>
      </c>
      <c r="J1167" t="s">
        <v>180</v>
      </c>
      <c r="K1167" t="s">
        <v>181</v>
      </c>
      <c r="L1167" t="s">
        <v>180</v>
      </c>
      <c r="M1167">
        <v>126417</v>
      </c>
      <c r="N1167">
        <v>1</v>
      </c>
      <c r="O1167">
        <v>42</v>
      </c>
      <c r="P1167">
        <v>35</v>
      </c>
      <c r="Q1167">
        <v>15.5</v>
      </c>
      <c r="R1167">
        <v>1</v>
      </c>
      <c r="S1167">
        <v>1</v>
      </c>
      <c r="T1167" t="s">
        <v>182</v>
      </c>
      <c r="U1167" t="s">
        <v>182</v>
      </c>
      <c r="V1167" t="s">
        <v>0</v>
      </c>
      <c r="W1167" t="s">
        <v>182</v>
      </c>
      <c r="X1167">
        <v>2</v>
      </c>
      <c r="Y1167" t="s">
        <v>182</v>
      </c>
      <c r="Z1167" t="s">
        <v>182</v>
      </c>
      <c r="AA1167" t="s">
        <v>182</v>
      </c>
      <c r="AB1167" t="s">
        <v>182</v>
      </c>
      <c r="AC1167">
        <v>57</v>
      </c>
      <c r="AD1167">
        <v>2</v>
      </c>
      <c r="AE1167">
        <v>1</v>
      </c>
      <c r="AF1167">
        <v>4</v>
      </c>
      <c r="AG1167" t="s">
        <v>182</v>
      </c>
      <c r="AH1167" t="s">
        <v>182</v>
      </c>
      <c r="AI1167" t="s">
        <v>182</v>
      </c>
      <c r="AJ1167">
        <v>1</v>
      </c>
      <c r="AK1167" t="s">
        <v>182</v>
      </c>
      <c r="AL1167" t="s">
        <v>182</v>
      </c>
      <c r="AM1167" t="s">
        <v>182</v>
      </c>
      <c r="AN1167" t="s">
        <v>182</v>
      </c>
      <c r="AO1167" t="b">
        <v>1</v>
      </c>
      <c r="AQ1167" s="10">
        <f t="shared" si="36"/>
        <v>303286125.8175</v>
      </c>
      <c r="AR1167" s="10">
        <f t="shared" si="37"/>
        <v>134312427.14774999</v>
      </c>
    </row>
    <row r="1168" spans="1:44" x14ac:dyDescent="0.3">
      <c r="A1168">
        <v>1167</v>
      </c>
      <c r="B1168">
        <v>141</v>
      </c>
      <c r="C1168">
        <v>1</v>
      </c>
      <c r="D1168">
        <v>15.5</v>
      </c>
      <c r="E1168">
        <v>0.5</v>
      </c>
      <c r="F1168">
        <v>8665317.8805</v>
      </c>
      <c r="G1168">
        <v>2019207</v>
      </c>
      <c r="H1168">
        <v>24022</v>
      </c>
      <c r="I1168">
        <v>1019</v>
      </c>
      <c r="J1168" t="s">
        <v>180</v>
      </c>
      <c r="K1168" t="s">
        <v>181</v>
      </c>
      <c r="L1168" t="s">
        <v>180</v>
      </c>
      <c r="M1168">
        <v>126417</v>
      </c>
      <c r="N1168">
        <v>1</v>
      </c>
      <c r="O1168">
        <v>46</v>
      </c>
      <c r="P1168">
        <v>34</v>
      </c>
      <c r="Q1168">
        <v>15.5</v>
      </c>
      <c r="R1168">
        <v>1</v>
      </c>
      <c r="S1168">
        <v>1</v>
      </c>
      <c r="T1168" t="s">
        <v>182</v>
      </c>
      <c r="U1168" t="s">
        <v>182</v>
      </c>
      <c r="V1168" t="s">
        <v>0</v>
      </c>
      <c r="W1168" t="s">
        <v>182</v>
      </c>
      <c r="X1168">
        <v>2</v>
      </c>
      <c r="Y1168" t="s">
        <v>182</v>
      </c>
      <c r="Z1168" t="s">
        <v>182</v>
      </c>
      <c r="AA1168" t="s">
        <v>182</v>
      </c>
      <c r="AB1168" t="s">
        <v>182</v>
      </c>
      <c r="AC1168">
        <v>57</v>
      </c>
      <c r="AD1168">
        <v>2</v>
      </c>
      <c r="AE1168">
        <v>1</v>
      </c>
      <c r="AF1168">
        <v>4</v>
      </c>
      <c r="AG1168" t="s">
        <v>182</v>
      </c>
      <c r="AH1168" t="s">
        <v>182</v>
      </c>
      <c r="AI1168" t="s">
        <v>182</v>
      </c>
      <c r="AJ1168">
        <v>1</v>
      </c>
      <c r="AK1168" t="s">
        <v>182</v>
      </c>
      <c r="AL1168" t="s">
        <v>182</v>
      </c>
      <c r="AM1168" t="s">
        <v>182</v>
      </c>
      <c r="AN1168" t="s">
        <v>182</v>
      </c>
      <c r="AO1168" t="b">
        <v>1</v>
      </c>
      <c r="AQ1168" s="10">
        <f t="shared" si="36"/>
        <v>294620807.93699998</v>
      </c>
      <c r="AR1168" s="10">
        <f t="shared" si="37"/>
        <v>134312427.14774999</v>
      </c>
    </row>
    <row r="1169" spans="1:44" x14ac:dyDescent="0.3">
      <c r="A1169">
        <v>1168</v>
      </c>
      <c r="B1169">
        <v>141</v>
      </c>
      <c r="C1169">
        <v>1</v>
      </c>
      <c r="D1169">
        <v>15.5</v>
      </c>
      <c r="E1169">
        <v>0.5</v>
      </c>
      <c r="F1169">
        <v>8665317.8805</v>
      </c>
      <c r="G1169">
        <v>2019207</v>
      </c>
      <c r="H1169">
        <v>24022</v>
      </c>
      <c r="I1169">
        <v>1019</v>
      </c>
      <c r="J1169" t="s">
        <v>180</v>
      </c>
      <c r="K1169" t="s">
        <v>181</v>
      </c>
      <c r="L1169" t="s">
        <v>180</v>
      </c>
      <c r="M1169">
        <v>126417</v>
      </c>
      <c r="N1169">
        <v>1</v>
      </c>
      <c r="O1169">
        <v>48</v>
      </c>
      <c r="P1169">
        <v>33</v>
      </c>
      <c r="Q1169">
        <v>15.5</v>
      </c>
      <c r="R1169">
        <v>1</v>
      </c>
      <c r="S1169">
        <v>2</v>
      </c>
      <c r="T1169" t="s">
        <v>182</v>
      </c>
      <c r="U1169" t="s">
        <v>182</v>
      </c>
      <c r="V1169" t="s">
        <v>0</v>
      </c>
      <c r="W1169" t="s">
        <v>182</v>
      </c>
      <c r="X1169">
        <v>2</v>
      </c>
      <c r="Y1169" t="s">
        <v>182</v>
      </c>
      <c r="Z1169" t="s">
        <v>182</v>
      </c>
      <c r="AA1169" t="s">
        <v>182</v>
      </c>
      <c r="AB1169" t="s">
        <v>182</v>
      </c>
      <c r="AC1169">
        <v>56</v>
      </c>
      <c r="AD1169">
        <v>2</v>
      </c>
      <c r="AE1169">
        <v>1</v>
      </c>
      <c r="AF1169">
        <v>4</v>
      </c>
      <c r="AG1169" t="s">
        <v>182</v>
      </c>
      <c r="AH1169" t="s">
        <v>182</v>
      </c>
      <c r="AI1169" t="s">
        <v>182</v>
      </c>
      <c r="AJ1169">
        <v>1</v>
      </c>
      <c r="AK1169" t="s">
        <v>182</v>
      </c>
      <c r="AL1169" t="s">
        <v>182</v>
      </c>
      <c r="AM1169" t="s">
        <v>182</v>
      </c>
      <c r="AN1169" t="s">
        <v>182</v>
      </c>
      <c r="AO1169" t="b">
        <v>1</v>
      </c>
      <c r="AQ1169" s="10">
        <f t="shared" si="36"/>
        <v>285955490.05650002</v>
      </c>
      <c r="AR1169" s="10">
        <f t="shared" si="37"/>
        <v>134312427.14774999</v>
      </c>
    </row>
    <row r="1170" spans="1:44" x14ac:dyDescent="0.3">
      <c r="A1170">
        <v>1169</v>
      </c>
      <c r="B1170">
        <v>141</v>
      </c>
      <c r="C1170">
        <v>1</v>
      </c>
      <c r="D1170">
        <v>15.5</v>
      </c>
      <c r="E1170">
        <v>0.5</v>
      </c>
      <c r="F1170">
        <v>8665317.8805</v>
      </c>
      <c r="G1170">
        <v>2019207</v>
      </c>
      <c r="H1170">
        <v>24022</v>
      </c>
      <c r="I1170">
        <v>1019</v>
      </c>
      <c r="J1170" t="s">
        <v>180</v>
      </c>
      <c r="K1170" t="s">
        <v>181</v>
      </c>
      <c r="L1170" t="s">
        <v>180</v>
      </c>
      <c r="M1170">
        <v>126417</v>
      </c>
      <c r="N1170">
        <v>1</v>
      </c>
      <c r="O1170">
        <v>49</v>
      </c>
      <c r="P1170">
        <v>31</v>
      </c>
      <c r="Q1170">
        <v>15.5</v>
      </c>
      <c r="R1170">
        <v>1</v>
      </c>
      <c r="S1170">
        <v>2</v>
      </c>
      <c r="T1170" t="s">
        <v>182</v>
      </c>
      <c r="U1170" t="s">
        <v>182</v>
      </c>
      <c r="V1170" t="s">
        <v>0</v>
      </c>
      <c r="W1170" t="s">
        <v>182</v>
      </c>
      <c r="X1170">
        <v>2</v>
      </c>
      <c r="Y1170" t="s">
        <v>182</v>
      </c>
      <c r="Z1170" t="s">
        <v>182</v>
      </c>
      <c r="AA1170" t="s">
        <v>182</v>
      </c>
      <c r="AB1170" t="s">
        <v>182</v>
      </c>
      <c r="AC1170">
        <v>56</v>
      </c>
      <c r="AD1170">
        <v>2</v>
      </c>
      <c r="AE1170">
        <v>1</v>
      </c>
      <c r="AF1170">
        <v>3</v>
      </c>
      <c r="AG1170" t="s">
        <v>182</v>
      </c>
      <c r="AH1170" t="s">
        <v>182</v>
      </c>
      <c r="AI1170" t="s">
        <v>182</v>
      </c>
      <c r="AJ1170">
        <v>1</v>
      </c>
      <c r="AK1170" t="s">
        <v>182</v>
      </c>
      <c r="AL1170" t="s">
        <v>182</v>
      </c>
      <c r="AM1170" t="s">
        <v>182</v>
      </c>
      <c r="AN1170" t="s">
        <v>182</v>
      </c>
      <c r="AO1170" t="b">
        <v>1</v>
      </c>
      <c r="AQ1170" s="10">
        <f t="shared" si="36"/>
        <v>268624854.29549998</v>
      </c>
      <c r="AR1170" s="10">
        <f t="shared" si="37"/>
        <v>134312427.14774999</v>
      </c>
    </row>
    <row r="1171" spans="1:44" x14ac:dyDescent="0.3">
      <c r="A1171">
        <v>1170</v>
      </c>
      <c r="B1171">
        <v>141</v>
      </c>
      <c r="C1171">
        <v>1</v>
      </c>
      <c r="D1171">
        <v>15.5</v>
      </c>
      <c r="E1171">
        <v>0.5</v>
      </c>
      <c r="F1171">
        <v>8665317.8805</v>
      </c>
      <c r="G1171">
        <v>2019207</v>
      </c>
      <c r="H1171">
        <v>24022</v>
      </c>
      <c r="I1171">
        <v>1019</v>
      </c>
      <c r="J1171" t="s">
        <v>180</v>
      </c>
      <c r="K1171" t="s">
        <v>181</v>
      </c>
      <c r="L1171" t="s">
        <v>180</v>
      </c>
      <c r="M1171">
        <v>126417</v>
      </c>
      <c r="N1171">
        <v>1</v>
      </c>
      <c r="O1171">
        <v>51</v>
      </c>
      <c r="P1171">
        <v>34</v>
      </c>
      <c r="Q1171">
        <v>15.5</v>
      </c>
      <c r="R1171">
        <v>1</v>
      </c>
      <c r="S1171">
        <v>1</v>
      </c>
      <c r="T1171" t="s">
        <v>182</v>
      </c>
      <c r="U1171" t="s">
        <v>182</v>
      </c>
      <c r="V1171" t="s">
        <v>0</v>
      </c>
      <c r="W1171" t="s">
        <v>182</v>
      </c>
      <c r="X1171">
        <v>2</v>
      </c>
      <c r="Y1171" t="s">
        <v>182</v>
      </c>
      <c r="Z1171" t="s">
        <v>182</v>
      </c>
      <c r="AA1171" t="s">
        <v>182</v>
      </c>
      <c r="AB1171" t="s">
        <v>182</v>
      </c>
      <c r="AC1171">
        <v>57</v>
      </c>
      <c r="AD1171">
        <v>2</v>
      </c>
      <c r="AE1171">
        <v>1</v>
      </c>
      <c r="AF1171">
        <v>3</v>
      </c>
      <c r="AG1171" t="s">
        <v>182</v>
      </c>
      <c r="AH1171" t="s">
        <v>182</v>
      </c>
      <c r="AI1171" t="s">
        <v>182</v>
      </c>
      <c r="AJ1171">
        <v>1</v>
      </c>
      <c r="AK1171" t="s">
        <v>182</v>
      </c>
      <c r="AL1171" t="s">
        <v>182</v>
      </c>
      <c r="AM1171" t="s">
        <v>182</v>
      </c>
      <c r="AN1171" t="s">
        <v>182</v>
      </c>
      <c r="AO1171" t="b">
        <v>1</v>
      </c>
      <c r="AQ1171" s="10">
        <f t="shared" si="36"/>
        <v>294620807.93699998</v>
      </c>
      <c r="AR1171" s="10">
        <f t="shared" si="37"/>
        <v>134312427.14774999</v>
      </c>
    </row>
    <row r="1172" spans="1:44" x14ac:dyDescent="0.3">
      <c r="A1172">
        <v>1171</v>
      </c>
      <c r="B1172">
        <v>141</v>
      </c>
      <c r="C1172">
        <v>1</v>
      </c>
      <c r="D1172">
        <v>15.5</v>
      </c>
      <c r="E1172">
        <v>0.5</v>
      </c>
      <c r="F1172">
        <v>8665317.8805</v>
      </c>
      <c r="G1172">
        <v>2019207</v>
      </c>
      <c r="H1172">
        <v>24022</v>
      </c>
      <c r="I1172">
        <v>1019</v>
      </c>
      <c r="J1172" t="s">
        <v>180</v>
      </c>
      <c r="K1172" t="s">
        <v>181</v>
      </c>
      <c r="L1172" t="s">
        <v>180</v>
      </c>
      <c r="M1172">
        <v>126417</v>
      </c>
      <c r="N1172">
        <v>1</v>
      </c>
      <c r="O1172">
        <v>53</v>
      </c>
      <c r="P1172">
        <v>29</v>
      </c>
      <c r="Q1172">
        <v>15.5</v>
      </c>
      <c r="R1172">
        <v>1</v>
      </c>
      <c r="S1172">
        <v>1</v>
      </c>
      <c r="T1172" t="s">
        <v>182</v>
      </c>
      <c r="U1172" t="s">
        <v>182</v>
      </c>
      <c r="V1172" t="s">
        <v>0</v>
      </c>
      <c r="W1172" t="s">
        <v>182</v>
      </c>
      <c r="X1172">
        <v>2</v>
      </c>
      <c r="Y1172" t="s">
        <v>182</v>
      </c>
      <c r="Z1172" t="s">
        <v>182</v>
      </c>
      <c r="AA1172" t="s">
        <v>182</v>
      </c>
      <c r="AB1172" t="s">
        <v>182</v>
      </c>
      <c r="AC1172">
        <v>57</v>
      </c>
      <c r="AD1172">
        <v>2</v>
      </c>
      <c r="AE1172">
        <v>1</v>
      </c>
      <c r="AF1172">
        <v>3</v>
      </c>
      <c r="AG1172" t="s">
        <v>182</v>
      </c>
      <c r="AH1172" t="s">
        <v>182</v>
      </c>
      <c r="AI1172" t="s">
        <v>182</v>
      </c>
      <c r="AJ1172">
        <v>1</v>
      </c>
      <c r="AK1172" t="s">
        <v>182</v>
      </c>
      <c r="AL1172" t="s">
        <v>182</v>
      </c>
      <c r="AM1172" t="s">
        <v>182</v>
      </c>
      <c r="AN1172" t="s">
        <v>182</v>
      </c>
      <c r="AO1172" t="b">
        <v>1</v>
      </c>
      <c r="AQ1172" s="10">
        <f t="shared" si="36"/>
        <v>251294218.5345</v>
      </c>
      <c r="AR1172" s="10">
        <f t="shared" si="37"/>
        <v>134312427.14774999</v>
      </c>
    </row>
    <row r="1173" spans="1:44" x14ac:dyDescent="0.3">
      <c r="A1173">
        <v>1172</v>
      </c>
      <c r="B1173">
        <v>141</v>
      </c>
      <c r="C1173">
        <v>1</v>
      </c>
      <c r="D1173">
        <v>15.5</v>
      </c>
      <c r="E1173">
        <v>0.5</v>
      </c>
      <c r="F1173">
        <v>8665317.8805</v>
      </c>
      <c r="G1173">
        <v>2019207</v>
      </c>
      <c r="H1173">
        <v>24022</v>
      </c>
      <c r="I1173">
        <v>1019</v>
      </c>
      <c r="J1173" t="s">
        <v>180</v>
      </c>
      <c r="K1173" t="s">
        <v>181</v>
      </c>
      <c r="L1173" t="s">
        <v>180</v>
      </c>
      <c r="M1173">
        <v>126417</v>
      </c>
      <c r="N1173">
        <v>1</v>
      </c>
      <c r="O1173">
        <v>57</v>
      </c>
      <c r="P1173">
        <v>33</v>
      </c>
      <c r="Q1173">
        <v>15.5</v>
      </c>
      <c r="R1173">
        <v>1</v>
      </c>
      <c r="S1173">
        <v>2</v>
      </c>
      <c r="T1173" t="s">
        <v>182</v>
      </c>
      <c r="U1173" t="s">
        <v>182</v>
      </c>
      <c r="V1173" t="s">
        <v>0</v>
      </c>
      <c r="W1173" t="s">
        <v>182</v>
      </c>
      <c r="X1173">
        <v>2</v>
      </c>
      <c r="Y1173" t="s">
        <v>182</v>
      </c>
      <c r="Z1173" t="s">
        <v>182</v>
      </c>
      <c r="AA1173" t="s">
        <v>182</v>
      </c>
      <c r="AB1173" t="s">
        <v>182</v>
      </c>
      <c r="AC1173">
        <v>56</v>
      </c>
      <c r="AD1173">
        <v>2</v>
      </c>
      <c r="AE1173">
        <v>1</v>
      </c>
      <c r="AF1173">
        <v>4</v>
      </c>
      <c r="AG1173" t="s">
        <v>182</v>
      </c>
      <c r="AH1173" t="s">
        <v>182</v>
      </c>
      <c r="AI1173" t="s">
        <v>182</v>
      </c>
      <c r="AJ1173">
        <v>1</v>
      </c>
      <c r="AK1173" t="s">
        <v>182</v>
      </c>
      <c r="AL1173" t="s">
        <v>182</v>
      </c>
      <c r="AM1173" t="s">
        <v>182</v>
      </c>
      <c r="AN1173" t="s">
        <v>182</v>
      </c>
      <c r="AO1173" t="b">
        <v>1</v>
      </c>
      <c r="AQ1173" s="10">
        <f t="shared" si="36"/>
        <v>285955490.05650002</v>
      </c>
      <c r="AR1173" s="10">
        <f t="shared" si="37"/>
        <v>134312427.14774999</v>
      </c>
    </row>
    <row r="1174" spans="1:44" x14ac:dyDescent="0.3">
      <c r="A1174">
        <v>1173</v>
      </c>
      <c r="B1174">
        <v>141</v>
      </c>
      <c r="C1174">
        <v>1</v>
      </c>
      <c r="D1174">
        <v>15.5</v>
      </c>
      <c r="E1174">
        <v>0.5</v>
      </c>
      <c r="F1174">
        <v>8665317.8805</v>
      </c>
      <c r="G1174">
        <v>2019207</v>
      </c>
      <c r="H1174">
        <v>24022</v>
      </c>
      <c r="I1174">
        <v>1019</v>
      </c>
      <c r="J1174" t="s">
        <v>180</v>
      </c>
      <c r="K1174" t="s">
        <v>181</v>
      </c>
      <c r="L1174" t="s">
        <v>180</v>
      </c>
      <c r="M1174">
        <v>126417</v>
      </c>
      <c r="N1174">
        <v>1</v>
      </c>
      <c r="O1174">
        <v>58</v>
      </c>
      <c r="P1174">
        <v>29</v>
      </c>
      <c r="Q1174">
        <v>15.5</v>
      </c>
      <c r="R1174">
        <v>1</v>
      </c>
      <c r="S1174">
        <v>2</v>
      </c>
      <c r="T1174" t="s">
        <v>182</v>
      </c>
      <c r="U1174" t="s">
        <v>182</v>
      </c>
      <c r="V1174" t="s">
        <v>0</v>
      </c>
      <c r="W1174" t="s">
        <v>182</v>
      </c>
      <c r="X1174">
        <v>2</v>
      </c>
      <c r="Y1174" t="s">
        <v>182</v>
      </c>
      <c r="Z1174" t="s">
        <v>182</v>
      </c>
      <c r="AA1174" t="s">
        <v>182</v>
      </c>
      <c r="AB1174" t="s">
        <v>182</v>
      </c>
      <c r="AC1174">
        <v>56</v>
      </c>
      <c r="AD1174">
        <v>2</v>
      </c>
      <c r="AE1174">
        <v>1</v>
      </c>
      <c r="AF1174">
        <v>4</v>
      </c>
      <c r="AG1174" t="s">
        <v>182</v>
      </c>
      <c r="AH1174" t="s">
        <v>182</v>
      </c>
      <c r="AI1174" t="s">
        <v>182</v>
      </c>
      <c r="AJ1174">
        <v>1</v>
      </c>
      <c r="AK1174" t="s">
        <v>182</v>
      </c>
      <c r="AL1174" t="s">
        <v>182</v>
      </c>
      <c r="AM1174" t="s">
        <v>182</v>
      </c>
      <c r="AN1174" t="s">
        <v>182</v>
      </c>
      <c r="AO1174" t="b">
        <v>1</v>
      </c>
      <c r="AQ1174" s="10">
        <f t="shared" si="36"/>
        <v>251294218.5345</v>
      </c>
      <c r="AR1174" s="10">
        <f t="shared" si="37"/>
        <v>134312427.14774999</v>
      </c>
    </row>
    <row r="1175" spans="1:44" x14ac:dyDescent="0.3">
      <c r="A1175">
        <v>1174</v>
      </c>
      <c r="B1175">
        <v>141</v>
      </c>
      <c r="C1175">
        <v>1</v>
      </c>
      <c r="D1175">
        <v>15.5</v>
      </c>
      <c r="E1175">
        <v>0.5</v>
      </c>
      <c r="F1175">
        <v>8665317.8805</v>
      </c>
      <c r="G1175">
        <v>2019207</v>
      </c>
      <c r="H1175">
        <v>24022</v>
      </c>
      <c r="I1175">
        <v>1019</v>
      </c>
      <c r="J1175" t="s">
        <v>180</v>
      </c>
      <c r="K1175" t="s">
        <v>181</v>
      </c>
      <c r="L1175" t="s">
        <v>180</v>
      </c>
      <c r="M1175">
        <v>126417</v>
      </c>
      <c r="N1175">
        <v>1</v>
      </c>
      <c r="O1175">
        <v>60</v>
      </c>
      <c r="P1175">
        <v>35</v>
      </c>
      <c r="Q1175">
        <v>15.5</v>
      </c>
      <c r="R1175">
        <v>1</v>
      </c>
      <c r="S1175">
        <v>2</v>
      </c>
      <c r="T1175" t="s">
        <v>182</v>
      </c>
      <c r="U1175" t="s">
        <v>182</v>
      </c>
      <c r="V1175" t="s">
        <v>0</v>
      </c>
      <c r="W1175" t="s">
        <v>182</v>
      </c>
      <c r="X1175">
        <v>2</v>
      </c>
      <c r="Y1175" t="s">
        <v>182</v>
      </c>
      <c r="Z1175" t="s">
        <v>182</v>
      </c>
      <c r="AA1175" t="s">
        <v>182</v>
      </c>
      <c r="AB1175" t="s">
        <v>182</v>
      </c>
      <c r="AC1175">
        <v>56</v>
      </c>
      <c r="AD1175">
        <v>2</v>
      </c>
      <c r="AE1175">
        <v>1</v>
      </c>
      <c r="AF1175">
        <v>4</v>
      </c>
      <c r="AG1175" t="s">
        <v>182</v>
      </c>
      <c r="AH1175" t="s">
        <v>182</v>
      </c>
      <c r="AI1175" t="s">
        <v>182</v>
      </c>
      <c r="AJ1175">
        <v>1</v>
      </c>
      <c r="AK1175" t="s">
        <v>182</v>
      </c>
      <c r="AL1175" t="s">
        <v>182</v>
      </c>
      <c r="AM1175" t="s">
        <v>182</v>
      </c>
      <c r="AN1175" t="s">
        <v>182</v>
      </c>
      <c r="AO1175" t="b">
        <v>1</v>
      </c>
      <c r="AQ1175" s="10">
        <f t="shared" si="36"/>
        <v>303286125.8175</v>
      </c>
      <c r="AR1175" s="10">
        <f t="shared" si="37"/>
        <v>134312427.14774999</v>
      </c>
    </row>
    <row r="1176" spans="1:44" x14ac:dyDescent="0.3">
      <c r="A1176">
        <v>1175</v>
      </c>
      <c r="B1176">
        <v>141</v>
      </c>
      <c r="C1176">
        <v>1</v>
      </c>
      <c r="D1176">
        <v>15.5</v>
      </c>
      <c r="E1176">
        <v>0.5</v>
      </c>
      <c r="F1176">
        <v>8665317.8805</v>
      </c>
      <c r="G1176">
        <v>2019207</v>
      </c>
      <c r="H1176">
        <v>24022</v>
      </c>
      <c r="I1176">
        <v>1019</v>
      </c>
      <c r="J1176" t="s">
        <v>180</v>
      </c>
      <c r="K1176" t="s">
        <v>181</v>
      </c>
      <c r="L1176" t="s">
        <v>180</v>
      </c>
      <c r="M1176">
        <v>126417</v>
      </c>
      <c r="N1176">
        <v>1</v>
      </c>
      <c r="O1176">
        <v>62</v>
      </c>
      <c r="P1176">
        <v>32</v>
      </c>
      <c r="Q1176">
        <v>15.5</v>
      </c>
      <c r="R1176">
        <v>1</v>
      </c>
      <c r="S1176">
        <v>1</v>
      </c>
      <c r="T1176" t="s">
        <v>182</v>
      </c>
      <c r="U1176" t="s">
        <v>182</v>
      </c>
      <c r="V1176" t="s">
        <v>0</v>
      </c>
      <c r="W1176" t="s">
        <v>182</v>
      </c>
      <c r="X1176">
        <v>2</v>
      </c>
      <c r="Y1176" t="s">
        <v>182</v>
      </c>
      <c r="Z1176" t="s">
        <v>182</v>
      </c>
      <c r="AA1176" t="s">
        <v>182</v>
      </c>
      <c r="AB1176" t="s">
        <v>182</v>
      </c>
      <c r="AC1176">
        <v>57</v>
      </c>
      <c r="AD1176">
        <v>2</v>
      </c>
      <c r="AE1176">
        <v>1</v>
      </c>
      <c r="AF1176">
        <v>4</v>
      </c>
      <c r="AG1176" t="s">
        <v>182</v>
      </c>
      <c r="AH1176" t="s">
        <v>182</v>
      </c>
      <c r="AI1176" t="s">
        <v>182</v>
      </c>
      <c r="AJ1176">
        <v>1</v>
      </c>
      <c r="AK1176" t="s">
        <v>182</v>
      </c>
      <c r="AL1176" t="s">
        <v>182</v>
      </c>
      <c r="AM1176" t="s">
        <v>182</v>
      </c>
      <c r="AN1176" t="s">
        <v>182</v>
      </c>
      <c r="AO1176" t="b">
        <v>1</v>
      </c>
      <c r="AQ1176" s="10">
        <f t="shared" si="36"/>
        <v>277290172.176</v>
      </c>
      <c r="AR1176" s="10">
        <f t="shared" si="37"/>
        <v>134312427.14774999</v>
      </c>
    </row>
    <row r="1177" spans="1:44" x14ac:dyDescent="0.3">
      <c r="A1177">
        <v>1176</v>
      </c>
      <c r="B1177">
        <v>141</v>
      </c>
      <c r="C1177">
        <v>1</v>
      </c>
      <c r="D1177">
        <v>15.5</v>
      </c>
      <c r="E1177">
        <v>0.5</v>
      </c>
      <c r="F1177">
        <v>8665317.8805</v>
      </c>
      <c r="G1177">
        <v>2019207</v>
      </c>
      <c r="H1177">
        <v>24022</v>
      </c>
      <c r="I1177">
        <v>1019</v>
      </c>
      <c r="J1177" t="s">
        <v>180</v>
      </c>
      <c r="K1177" t="s">
        <v>181</v>
      </c>
      <c r="L1177" t="s">
        <v>180</v>
      </c>
      <c r="M1177">
        <v>126417</v>
      </c>
      <c r="N1177">
        <v>1</v>
      </c>
      <c r="O1177">
        <v>63</v>
      </c>
      <c r="P1177">
        <v>32</v>
      </c>
      <c r="Q1177">
        <v>15.5</v>
      </c>
      <c r="R1177">
        <v>1</v>
      </c>
      <c r="S1177">
        <v>2</v>
      </c>
      <c r="T1177" t="s">
        <v>182</v>
      </c>
      <c r="U1177" t="s">
        <v>182</v>
      </c>
      <c r="V1177" t="s">
        <v>0</v>
      </c>
      <c r="W1177" t="s">
        <v>182</v>
      </c>
      <c r="X1177">
        <v>2</v>
      </c>
      <c r="Y1177" t="s">
        <v>182</v>
      </c>
      <c r="Z1177" t="s">
        <v>182</v>
      </c>
      <c r="AA1177" t="s">
        <v>182</v>
      </c>
      <c r="AB1177" t="s">
        <v>182</v>
      </c>
      <c r="AC1177">
        <v>56</v>
      </c>
      <c r="AD1177">
        <v>2</v>
      </c>
      <c r="AE1177">
        <v>1</v>
      </c>
      <c r="AF1177">
        <v>3</v>
      </c>
      <c r="AG1177" t="s">
        <v>182</v>
      </c>
      <c r="AH1177" t="s">
        <v>182</v>
      </c>
      <c r="AI1177" t="s">
        <v>182</v>
      </c>
      <c r="AJ1177">
        <v>1</v>
      </c>
      <c r="AK1177" t="s">
        <v>182</v>
      </c>
      <c r="AL1177" t="s">
        <v>182</v>
      </c>
      <c r="AM1177" t="s">
        <v>182</v>
      </c>
      <c r="AN1177" t="s">
        <v>182</v>
      </c>
      <c r="AO1177" t="b">
        <v>1</v>
      </c>
      <c r="AQ1177" s="10">
        <f t="shared" si="36"/>
        <v>277290172.176</v>
      </c>
      <c r="AR1177" s="10">
        <f t="shared" si="37"/>
        <v>134312427.14774999</v>
      </c>
    </row>
    <row r="1178" spans="1:44" x14ac:dyDescent="0.3">
      <c r="A1178">
        <v>1177</v>
      </c>
      <c r="B1178">
        <v>141</v>
      </c>
      <c r="C1178">
        <v>1</v>
      </c>
      <c r="D1178">
        <v>15.5</v>
      </c>
      <c r="E1178">
        <v>0.5</v>
      </c>
      <c r="F1178">
        <v>8665317.8805</v>
      </c>
      <c r="G1178">
        <v>2019207</v>
      </c>
      <c r="H1178">
        <v>24022</v>
      </c>
      <c r="I1178">
        <v>1019</v>
      </c>
      <c r="J1178" t="s">
        <v>180</v>
      </c>
      <c r="K1178" t="s">
        <v>181</v>
      </c>
      <c r="L1178" t="s">
        <v>180</v>
      </c>
      <c r="M1178">
        <v>126417</v>
      </c>
      <c r="N1178">
        <v>1</v>
      </c>
      <c r="O1178">
        <v>64</v>
      </c>
      <c r="P1178">
        <v>33</v>
      </c>
      <c r="Q1178">
        <v>15.5</v>
      </c>
      <c r="R1178">
        <v>1</v>
      </c>
      <c r="S1178">
        <v>2</v>
      </c>
      <c r="T1178" t="s">
        <v>182</v>
      </c>
      <c r="U1178" t="s">
        <v>182</v>
      </c>
      <c r="V1178" t="s">
        <v>0</v>
      </c>
      <c r="W1178" t="s">
        <v>182</v>
      </c>
      <c r="X1178">
        <v>2</v>
      </c>
      <c r="Y1178" t="s">
        <v>182</v>
      </c>
      <c r="Z1178" t="s">
        <v>182</v>
      </c>
      <c r="AA1178" t="s">
        <v>182</v>
      </c>
      <c r="AB1178" t="s">
        <v>182</v>
      </c>
      <c r="AC1178">
        <v>56</v>
      </c>
      <c r="AD1178">
        <v>2</v>
      </c>
      <c r="AE1178">
        <v>1</v>
      </c>
      <c r="AF1178">
        <v>4</v>
      </c>
      <c r="AG1178" t="s">
        <v>182</v>
      </c>
      <c r="AH1178" t="s">
        <v>182</v>
      </c>
      <c r="AI1178" t="s">
        <v>182</v>
      </c>
      <c r="AJ1178">
        <v>1</v>
      </c>
      <c r="AK1178" t="s">
        <v>182</v>
      </c>
      <c r="AL1178" t="s">
        <v>182</v>
      </c>
      <c r="AM1178" t="s">
        <v>182</v>
      </c>
      <c r="AN1178" t="s">
        <v>182</v>
      </c>
      <c r="AO1178" t="b">
        <v>1</v>
      </c>
      <c r="AQ1178" s="10">
        <f t="shared" si="36"/>
        <v>285955490.05650002</v>
      </c>
      <c r="AR1178" s="10">
        <f t="shared" si="37"/>
        <v>134312427.14774999</v>
      </c>
    </row>
    <row r="1179" spans="1:44" x14ac:dyDescent="0.3">
      <c r="A1179">
        <v>1178</v>
      </c>
      <c r="B1179">
        <v>141</v>
      </c>
      <c r="C1179">
        <v>1</v>
      </c>
      <c r="D1179">
        <v>15.5</v>
      </c>
      <c r="E1179">
        <v>0.5</v>
      </c>
      <c r="F1179">
        <v>8665317.8805</v>
      </c>
      <c r="G1179">
        <v>2019207</v>
      </c>
      <c r="H1179">
        <v>24022</v>
      </c>
      <c r="I1179">
        <v>1019</v>
      </c>
      <c r="J1179" t="s">
        <v>180</v>
      </c>
      <c r="K1179" t="s">
        <v>181</v>
      </c>
      <c r="L1179" t="s">
        <v>180</v>
      </c>
      <c r="M1179">
        <v>126417</v>
      </c>
      <c r="N1179">
        <v>1</v>
      </c>
      <c r="O1179">
        <v>78</v>
      </c>
      <c r="P1179">
        <v>30</v>
      </c>
      <c r="Q1179">
        <v>15.5</v>
      </c>
      <c r="R1179">
        <v>1</v>
      </c>
      <c r="S1179">
        <v>2</v>
      </c>
      <c r="T1179" t="s">
        <v>182</v>
      </c>
      <c r="U1179" t="s">
        <v>182</v>
      </c>
      <c r="V1179" t="s">
        <v>0</v>
      </c>
      <c r="W1179" t="s">
        <v>182</v>
      </c>
      <c r="X1179">
        <v>2</v>
      </c>
      <c r="Y1179" t="s">
        <v>182</v>
      </c>
      <c r="Z1179" t="s">
        <v>182</v>
      </c>
      <c r="AA1179" t="s">
        <v>182</v>
      </c>
      <c r="AB1179" t="s">
        <v>182</v>
      </c>
      <c r="AC1179">
        <v>56</v>
      </c>
      <c r="AD1179">
        <v>2</v>
      </c>
      <c r="AE1179">
        <v>1</v>
      </c>
      <c r="AF1179">
        <v>3</v>
      </c>
      <c r="AG1179" t="s">
        <v>182</v>
      </c>
      <c r="AH1179" t="s">
        <v>182</v>
      </c>
      <c r="AI1179" t="s">
        <v>182</v>
      </c>
      <c r="AJ1179">
        <v>1</v>
      </c>
      <c r="AK1179" t="s">
        <v>182</v>
      </c>
      <c r="AL1179" t="s">
        <v>182</v>
      </c>
      <c r="AM1179" t="s">
        <v>182</v>
      </c>
      <c r="AN1179" t="s">
        <v>182</v>
      </c>
      <c r="AO1179" t="b">
        <v>1</v>
      </c>
      <c r="AQ1179" s="10">
        <f t="shared" si="36"/>
        <v>259959536.41499999</v>
      </c>
      <c r="AR1179" s="10">
        <f t="shared" si="37"/>
        <v>134312427.14774999</v>
      </c>
    </row>
    <row r="1180" spans="1:44" x14ac:dyDescent="0.3">
      <c r="A1180">
        <v>1179</v>
      </c>
      <c r="B1180">
        <v>141</v>
      </c>
      <c r="C1180">
        <v>1</v>
      </c>
      <c r="D1180">
        <v>15.5</v>
      </c>
      <c r="E1180">
        <v>0.5</v>
      </c>
      <c r="F1180">
        <v>8665317.8805</v>
      </c>
      <c r="G1180">
        <v>2019207</v>
      </c>
      <c r="H1180">
        <v>24022</v>
      </c>
      <c r="I1180">
        <v>1019</v>
      </c>
      <c r="J1180" t="s">
        <v>180</v>
      </c>
      <c r="K1180" t="s">
        <v>181</v>
      </c>
      <c r="L1180" t="s">
        <v>180</v>
      </c>
      <c r="M1180">
        <v>126417</v>
      </c>
      <c r="N1180">
        <v>1</v>
      </c>
      <c r="O1180">
        <v>81</v>
      </c>
      <c r="P1180">
        <v>30</v>
      </c>
      <c r="Q1180">
        <v>15.5</v>
      </c>
      <c r="R1180">
        <v>1</v>
      </c>
      <c r="S1180">
        <v>2</v>
      </c>
      <c r="T1180" t="s">
        <v>182</v>
      </c>
      <c r="U1180" t="s">
        <v>182</v>
      </c>
      <c r="V1180" t="s">
        <v>0</v>
      </c>
      <c r="W1180" t="s">
        <v>182</v>
      </c>
      <c r="X1180">
        <v>2</v>
      </c>
      <c r="Y1180" t="s">
        <v>182</v>
      </c>
      <c r="Z1180" t="s">
        <v>182</v>
      </c>
      <c r="AA1180" t="s">
        <v>182</v>
      </c>
      <c r="AB1180" t="s">
        <v>182</v>
      </c>
      <c r="AC1180">
        <v>56</v>
      </c>
      <c r="AD1180">
        <v>2</v>
      </c>
      <c r="AE1180">
        <v>1</v>
      </c>
      <c r="AF1180">
        <v>4</v>
      </c>
      <c r="AG1180" t="s">
        <v>182</v>
      </c>
      <c r="AH1180" t="s">
        <v>182</v>
      </c>
      <c r="AI1180" t="s">
        <v>182</v>
      </c>
      <c r="AJ1180">
        <v>1</v>
      </c>
      <c r="AK1180" t="s">
        <v>182</v>
      </c>
      <c r="AL1180" t="s">
        <v>182</v>
      </c>
      <c r="AM1180" t="s">
        <v>182</v>
      </c>
      <c r="AN1180" t="s">
        <v>182</v>
      </c>
      <c r="AO1180" t="b">
        <v>1</v>
      </c>
      <c r="AQ1180" s="10">
        <f t="shared" si="36"/>
        <v>259959536.41499999</v>
      </c>
      <c r="AR1180" s="10">
        <f t="shared" si="37"/>
        <v>134312427.14774999</v>
      </c>
    </row>
    <row r="1181" spans="1:44" x14ac:dyDescent="0.3">
      <c r="A1181">
        <v>1180</v>
      </c>
      <c r="B1181">
        <v>141</v>
      </c>
      <c r="C1181">
        <v>1</v>
      </c>
      <c r="D1181">
        <v>15.5</v>
      </c>
      <c r="E1181">
        <v>0.5</v>
      </c>
      <c r="F1181">
        <v>8665317.8805</v>
      </c>
      <c r="G1181">
        <v>2019207</v>
      </c>
      <c r="H1181">
        <v>24022</v>
      </c>
      <c r="I1181">
        <v>1019</v>
      </c>
      <c r="J1181" t="s">
        <v>180</v>
      </c>
      <c r="K1181" t="s">
        <v>181</v>
      </c>
      <c r="L1181" t="s">
        <v>180</v>
      </c>
      <c r="M1181">
        <v>126417</v>
      </c>
      <c r="N1181">
        <v>1</v>
      </c>
      <c r="O1181">
        <v>82</v>
      </c>
      <c r="P1181">
        <v>31</v>
      </c>
      <c r="Q1181">
        <v>15.5</v>
      </c>
      <c r="R1181">
        <v>1</v>
      </c>
      <c r="S1181">
        <v>1</v>
      </c>
      <c r="T1181" t="s">
        <v>182</v>
      </c>
      <c r="U1181" t="s">
        <v>182</v>
      </c>
      <c r="V1181" t="s">
        <v>0</v>
      </c>
      <c r="W1181" t="s">
        <v>182</v>
      </c>
      <c r="X1181">
        <v>2</v>
      </c>
      <c r="Y1181" t="s">
        <v>182</v>
      </c>
      <c r="Z1181" t="s">
        <v>182</v>
      </c>
      <c r="AA1181" t="s">
        <v>182</v>
      </c>
      <c r="AB1181" t="s">
        <v>182</v>
      </c>
      <c r="AC1181">
        <v>57</v>
      </c>
      <c r="AD1181">
        <v>2</v>
      </c>
      <c r="AE1181">
        <v>1</v>
      </c>
      <c r="AF1181">
        <v>4</v>
      </c>
      <c r="AG1181" t="s">
        <v>182</v>
      </c>
      <c r="AH1181" t="s">
        <v>182</v>
      </c>
      <c r="AI1181" t="s">
        <v>182</v>
      </c>
      <c r="AJ1181">
        <v>1</v>
      </c>
      <c r="AK1181" t="s">
        <v>182</v>
      </c>
      <c r="AL1181" t="s">
        <v>182</v>
      </c>
      <c r="AM1181" t="s">
        <v>182</v>
      </c>
      <c r="AN1181" t="s">
        <v>182</v>
      </c>
      <c r="AO1181" t="b">
        <v>1</v>
      </c>
      <c r="AQ1181" s="10">
        <f t="shared" si="36"/>
        <v>268624854.29549998</v>
      </c>
      <c r="AR1181" s="10">
        <f t="shared" si="37"/>
        <v>134312427.14774999</v>
      </c>
    </row>
    <row r="1182" spans="1:44" x14ac:dyDescent="0.3">
      <c r="A1182">
        <v>1181</v>
      </c>
      <c r="B1182">
        <v>141</v>
      </c>
      <c r="C1182">
        <v>1</v>
      </c>
      <c r="D1182">
        <v>15.5</v>
      </c>
      <c r="E1182">
        <v>0.5</v>
      </c>
      <c r="F1182">
        <v>8665317.8805</v>
      </c>
      <c r="G1182">
        <v>2019207</v>
      </c>
      <c r="H1182">
        <v>24022</v>
      </c>
      <c r="I1182">
        <v>1019</v>
      </c>
      <c r="J1182" t="s">
        <v>180</v>
      </c>
      <c r="K1182" t="s">
        <v>181</v>
      </c>
      <c r="L1182" t="s">
        <v>180</v>
      </c>
      <c r="M1182">
        <v>126417</v>
      </c>
      <c r="N1182">
        <v>1</v>
      </c>
      <c r="O1182">
        <v>83</v>
      </c>
      <c r="P1182">
        <v>30</v>
      </c>
      <c r="Q1182">
        <v>15.5</v>
      </c>
      <c r="R1182">
        <v>1</v>
      </c>
      <c r="S1182">
        <v>1</v>
      </c>
      <c r="T1182" t="s">
        <v>182</v>
      </c>
      <c r="U1182" t="s">
        <v>182</v>
      </c>
      <c r="V1182" t="s">
        <v>0</v>
      </c>
      <c r="W1182" t="s">
        <v>182</v>
      </c>
      <c r="X1182">
        <v>2</v>
      </c>
      <c r="Y1182" t="s">
        <v>182</v>
      </c>
      <c r="Z1182" t="s">
        <v>182</v>
      </c>
      <c r="AA1182" t="s">
        <v>182</v>
      </c>
      <c r="AB1182" t="s">
        <v>182</v>
      </c>
      <c r="AC1182">
        <v>57</v>
      </c>
      <c r="AD1182">
        <v>2</v>
      </c>
      <c r="AE1182">
        <v>1</v>
      </c>
      <c r="AF1182">
        <v>4</v>
      </c>
      <c r="AG1182" t="s">
        <v>182</v>
      </c>
      <c r="AH1182" t="s">
        <v>182</v>
      </c>
      <c r="AI1182" t="s">
        <v>182</v>
      </c>
      <c r="AJ1182">
        <v>1</v>
      </c>
      <c r="AK1182" t="s">
        <v>182</v>
      </c>
      <c r="AL1182" t="s">
        <v>182</v>
      </c>
      <c r="AM1182" t="s">
        <v>182</v>
      </c>
      <c r="AN1182" t="s">
        <v>182</v>
      </c>
      <c r="AO1182" t="b">
        <v>1</v>
      </c>
      <c r="AQ1182" s="10">
        <f t="shared" si="36"/>
        <v>259959536.41499999</v>
      </c>
      <c r="AR1182" s="10">
        <f t="shared" si="37"/>
        <v>134312427.14774999</v>
      </c>
    </row>
    <row r="1183" spans="1:44" x14ac:dyDescent="0.3">
      <c r="A1183">
        <v>1182</v>
      </c>
      <c r="B1183">
        <v>141</v>
      </c>
      <c r="C1183">
        <v>1</v>
      </c>
      <c r="D1183">
        <v>15.5</v>
      </c>
      <c r="E1183">
        <v>0.5</v>
      </c>
      <c r="F1183">
        <v>8665317.8805</v>
      </c>
      <c r="G1183">
        <v>2019207</v>
      </c>
      <c r="H1183">
        <v>24022</v>
      </c>
      <c r="I1183">
        <v>1019</v>
      </c>
      <c r="J1183" t="s">
        <v>180</v>
      </c>
      <c r="K1183" t="s">
        <v>181</v>
      </c>
      <c r="L1183" t="s">
        <v>180</v>
      </c>
      <c r="M1183">
        <v>126417</v>
      </c>
      <c r="N1183">
        <v>1</v>
      </c>
      <c r="O1183">
        <v>87</v>
      </c>
      <c r="P1183">
        <v>29</v>
      </c>
      <c r="Q1183">
        <v>15.5</v>
      </c>
      <c r="R1183">
        <v>1</v>
      </c>
      <c r="S1183">
        <v>1</v>
      </c>
      <c r="T1183" t="s">
        <v>182</v>
      </c>
      <c r="U1183" t="s">
        <v>182</v>
      </c>
      <c r="V1183" t="s">
        <v>0</v>
      </c>
      <c r="W1183" t="s">
        <v>182</v>
      </c>
      <c r="X1183">
        <v>2</v>
      </c>
      <c r="Y1183" t="s">
        <v>182</v>
      </c>
      <c r="Z1183" t="s">
        <v>182</v>
      </c>
      <c r="AA1183" t="s">
        <v>182</v>
      </c>
      <c r="AB1183" t="s">
        <v>182</v>
      </c>
      <c r="AC1183">
        <v>57</v>
      </c>
      <c r="AD1183">
        <v>2</v>
      </c>
      <c r="AE1183">
        <v>1</v>
      </c>
      <c r="AF1183">
        <v>3</v>
      </c>
      <c r="AG1183" t="s">
        <v>182</v>
      </c>
      <c r="AH1183" t="s">
        <v>182</v>
      </c>
      <c r="AI1183" t="s">
        <v>182</v>
      </c>
      <c r="AJ1183">
        <v>1</v>
      </c>
      <c r="AK1183" t="s">
        <v>182</v>
      </c>
      <c r="AL1183" t="s">
        <v>182</v>
      </c>
      <c r="AM1183" t="s">
        <v>182</v>
      </c>
      <c r="AN1183" t="s">
        <v>182</v>
      </c>
      <c r="AO1183" t="b">
        <v>1</v>
      </c>
      <c r="AQ1183" s="10">
        <f t="shared" si="36"/>
        <v>251294218.5345</v>
      </c>
      <c r="AR1183" s="10">
        <f t="shared" si="37"/>
        <v>134312427.14774999</v>
      </c>
    </row>
    <row r="1184" spans="1:44" x14ac:dyDescent="0.3">
      <c r="A1184">
        <v>1183</v>
      </c>
      <c r="B1184">
        <v>141</v>
      </c>
      <c r="C1184">
        <v>1</v>
      </c>
      <c r="D1184">
        <v>15.5</v>
      </c>
      <c r="E1184">
        <v>0.5</v>
      </c>
      <c r="F1184">
        <v>8665317.8805</v>
      </c>
      <c r="G1184">
        <v>2019207</v>
      </c>
      <c r="H1184">
        <v>24022</v>
      </c>
      <c r="I1184">
        <v>1019</v>
      </c>
      <c r="J1184" t="s">
        <v>180</v>
      </c>
      <c r="K1184" t="s">
        <v>181</v>
      </c>
      <c r="L1184" t="s">
        <v>180</v>
      </c>
      <c r="M1184">
        <v>126417</v>
      </c>
      <c r="N1184">
        <v>1</v>
      </c>
      <c r="O1184">
        <v>92</v>
      </c>
      <c r="P1184">
        <v>33</v>
      </c>
      <c r="Q1184">
        <v>15.5</v>
      </c>
      <c r="R1184">
        <v>1</v>
      </c>
      <c r="S1184">
        <v>2</v>
      </c>
      <c r="T1184" t="s">
        <v>182</v>
      </c>
      <c r="U1184" t="s">
        <v>182</v>
      </c>
      <c r="V1184" t="s">
        <v>0</v>
      </c>
      <c r="W1184" t="s">
        <v>182</v>
      </c>
      <c r="X1184">
        <v>2</v>
      </c>
      <c r="Y1184" t="s">
        <v>182</v>
      </c>
      <c r="Z1184" t="s">
        <v>182</v>
      </c>
      <c r="AA1184" t="s">
        <v>182</v>
      </c>
      <c r="AB1184" t="s">
        <v>182</v>
      </c>
      <c r="AC1184">
        <v>56</v>
      </c>
      <c r="AD1184">
        <v>2</v>
      </c>
      <c r="AE1184">
        <v>1</v>
      </c>
      <c r="AF1184">
        <v>3</v>
      </c>
      <c r="AG1184" t="s">
        <v>182</v>
      </c>
      <c r="AH1184" t="s">
        <v>182</v>
      </c>
      <c r="AI1184" t="s">
        <v>182</v>
      </c>
      <c r="AJ1184">
        <v>1</v>
      </c>
      <c r="AK1184" t="s">
        <v>182</v>
      </c>
      <c r="AL1184" t="s">
        <v>182</v>
      </c>
      <c r="AM1184" t="s">
        <v>182</v>
      </c>
      <c r="AN1184" t="s">
        <v>182</v>
      </c>
      <c r="AO1184" t="b">
        <v>1</v>
      </c>
      <c r="AQ1184" s="10">
        <f t="shared" si="36"/>
        <v>285955490.05650002</v>
      </c>
      <c r="AR1184" s="10">
        <f t="shared" si="37"/>
        <v>134312427.14774999</v>
      </c>
    </row>
    <row r="1185" spans="1:44" x14ac:dyDescent="0.3">
      <c r="A1185">
        <v>1184</v>
      </c>
      <c r="B1185">
        <v>141</v>
      </c>
      <c r="C1185">
        <v>1</v>
      </c>
      <c r="D1185">
        <v>15.5</v>
      </c>
      <c r="E1185">
        <v>0.5</v>
      </c>
      <c r="F1185">
        <v>8665317.8805</v>
      </c>
      <c r="G1185">
        <v>2019207</v>
      </c>
      <c r="H1185">
        <v>24027</v>
      </c>
      <c r="I1185">
        <v>1019</v>
      </c>
      <c r="J1185" t="s">
        <v>180</v>
      </c>
      <c r="K1185" t="s">
        <v>181</v>
      </c>
      <c r="L1185" t="s">
        <v>180</v>
      </c>
      <c r="M1185">
        <v>126417</v>
      </c>
      <c r="N1185">
        <v>1</v>
      </c>
      <c r="O1185">
        <v>29</v>
      </c>
      <c r="P1185">
        <v>28</v>
      </c>
      <c r="Q1185">
        <v>15.5</v>
      </c>
      <c r="R1185">
        <v>1</v>
      </c>
      <c r="S1185">
        <v>1</v>
      </c>
      <c r="T1185" t="s">
        <v>182</v>
      </c>
      <c r="U1185" t="s">
        <v>182</v>
      </c>
      <c r="V1185" t="s">
        <v>0</v>
      </c>
      <c r="W1185" t="s">
        <v>182</v>
      </c>
      <c r="X1185">
        <v>2</v>
      </c>
      <c r="Y1185" t="s">
        <v>182</v>
      </c>
      <c r="Z1185" t="s">
        <v>182</v>
      </c>
      <c r="AA1185" t="s">
        <v>182</v>
      </c>
      <c r="AB1185" t="s">
        <v>182</v>
      </c>
      <c r="AC1185">
        <v>57</v>
      </c>
      <c r="AD1185">
        <v>2</v>
      </c>
      <c r="AE1185">
        <v>1</v>
      </c>
      <c r="AF1185">
        <v>3</v>
      </c>
      <c r="AG1185" t="s">
        <v>182</v>
      </c>
      <c r="AH1185" t="s">
        <v>182</v>
      </c>
      <c r="AI1185" t="s">
        <v>182</v>
      </c>
      <c r="AJ1185">
        <v>1</v>
      </c>
      <c r="AK1185" t="s">
        <v>182</v>
      </c>
      <c r="AL1185" t="s">
        <v>182</v>
      </c>
      <c r="AM1185" t="s">
        <v>182</v>
      </c>
      <c r="AN1185" t="s">
        <v>182</v>
      </c>
      <c r="AO1185" t="b">
        <v>1</v>
      </c>
      <c r="AQ1185" s="10">
        <f t="shared" si="36"/>
        <v>242628900.65399998</v>
      </c>
      <c r="AR1185" s="10">
        <f t="shared" si="37"/>
        <v>134312427.14774999</v>
      </c>
    </row>
    <row r="1186" spans="1:44" x14ac:dyDescent="0.3">
      <c r="A1186">
        <v>1185</v>
      </c>
      <c r="B1186">
        <v>141</v>
      </c>
      <c r="C1186">
        <v>1</v>
      </c>
      <c r="D1186">
        <v>15.5</v>
      </c>
      <c r="E1186">
        <v>0.5</v>
      </c>
      <c r="F1186">
        <v>8665317.8805</v>
      </c>
      <c r="G1186">
        <v>2019207</v>
      </c>
      <c r="H1186">
        <v>24027</v>
      </c>
      <c r="I1186">
        <v>1019</v>
      </c>
      <c r="J1186" t="s">
        <v>180</v>
      </c>
      <c r="K1186" t="s">
        <v>181</v>
      </c>
      <c r="L1186" t="s">
        <v>180</v>
      </c>
      <c r="M1186">
        <v>126417</v>
      </c>
      <c r="N1186">
        <v>1</v>
      </c>
      <c r="O1186">
        <v>34</v>
      </c>
      <c r="P1186">
        <v>30</v>
      </c>
      <c r="Q1186">
        <v>15.5</v>
      </c>
      <c r="R1186">
        <v>1</v>
      </c>
      <c r="S1186">
        <v>2</v>
      </c>
      <c r="T1186" t="s">
        <v>182</v>
      </c>
      <c r="U1186" t="s">
        <v>182</v>
      </c>
      <c r="V1186" t="s">
        <v>0</v>
      </c>
      <c r="W1186" t="s">
        <v>182</v>
      </c>
      <c r="X1186">
        <v>2</v>
      </c>
      <c r="Y1186" t="s">
        <v>182</v>
      </c>
      <c r="Z1186" t="s">
        <v>182</v>
      </c>
      <c r="AA1186" t="s">
        <v>182</v>
      </c>
      <c r="AB1186" t="s">
        <v>182</v>
      </c>
      <c r="AC1186">
        <v>57</v>
      </c>
      <c r="AD1186">
        <v>2</v>
      </c>
      <c r="AE1186">
        <v>1</v>
      </c>
      <c r="AF1186">
        <v>2</v>
      </c>
      <c r="AG1186" t="s">
        <v>182</v>
      </c>
      <c r="AH1186" t="s">
        <v>182</v>
      </c>
      <c r="AI1186" t="s">
        <v>182</v>
      </c>
      <c r="AJ1186">
        <v>1</v>
      </c>
      <c r="AK1186" t="s">
        <v>182</v>
      </c>
      <c r="AL1186" t="s">
        <v>182</v>
      </c>
      <c r="AM1186" t="s">
        <v>182</v>
      </c>
      <c r="AN1186" t="s">
        <v>182</v>
      </c>
      <c r="AO1186" t="b">
        <v>1</v>
      </c>
      <c r="AQ1186" s="10">
        <f t="shared" si="36"/>
        <v>259959536.41499999</v>
      </c>
      <c r="AR1186" s="10">
        <f t="shared" si="37"/>
        <v>134312427.14774999</v>
      </c>
    </row>
    <row r="1187" spans="1:44" x14ac:dyDescent="0.3">
      <c r="A1187">
        <v>1186</v>
      </c>
      <c r="B1187">
        <v>141</v>
      </c>
      <c r="C1187">
        <v>1</v>
      </c>
      <c r="D1187">
        <v>15.5</v>
      </c>
      <c r="E1187">
        <v>0.5</v>
      </c>
      <c r="F1187">
        <v>8665317.8805</v>
      </c>
      <c r="G1187">
        <v>2019207</v>
      </c>
      <c r="H1187">
        <v>24027</v>
      </c>
      <c r="I1187">
        <v>1019</v>
      </c>
      <c r="J1187" t="s">
        <v>180</v>
      </c>
      <c r="K1187" t="s">
        <v>181</v>
      </c>
      <c r="L1187" t="s">
        <v>180</v>
      </c>
      <c r="M1187">
        <v>126417</v>
      </c>
      <c r="N1187">
        <v>1</v>
      </c>
      <c r="O1187">
        <v>45</v>
      </c>
      <c r="P1187">
        <v>31</v>
      </c>
      <c r="Q1187">
        <v>15.5</v>
      </c>
      <c r="R1187">
        <v>1</v>
      </c>
      <c r="S1187">
        <v>1</v>
      </c>
      <c r="T1187" t="s">
        <v>182</v>
      </c>
      <c r="U1187" t="s">
        <v>182</v>
      </c>
      <c r="V1187" t="s">
        <v>0</v>
      </c>
      <c r="W1187" t="s">
        <v>182</v>
      </c>
      <c r="X1187">
        <v>2</v>
      </c>
      <c r="Y1187" t="s">
        <v>182</v>
      </c>
      <c r="Z1187" t="s">
        <v>182</v>
      </c>
      <c r="AA1187" t="s">
        <v>182</v>
      </c>
      <c r="AB1187" t="s">
        <v>182</v>
      </c>
      <c r="AC1187">
        <v>57</v>
      </c>
      <c r="AD1187">
        <v>2</v>
      </c>
      <c r="AE1187">
        <v>1</v>
      </c>
      <c r="AF1187">
        <v>2</v>
      </c>
      <c r="AG1187" t="s">
        <v>182</v>
      </c>
      <c r="AH1187" t="s">
        <v>182</v>
      </c>
      <c r="AI1187" t="s">
        <v>182</v>
      </c>
      <c r="AJ1187">
        <v>1</v>
      </c>
      <c r="AK1187" t="s">
        <v>182</v>
      </c>
      <c r="AL1187" t="s">
        <v>182</v>
      </c>
      <c r="AM1187" t="s">
        <v>182</v>
      </c>
      <c r="AN1187" t="s">
        <v>182</v>
      </c>
      <c r="AO1187" t="b">
        <v>1</v>
      </c>
      <c r="AQ1187" s="10">
        <f t="shared" si="36"/>
        <v>268624854.29549998</v>
      </c>
      <c r="AR1187" s="10">
        <f t="shared" si="37"/>
        <v>134312427.14774999</v>
      </c>
    </row>
    <row r="1188" spans="1:44" x14ac:dyDescent="0.3">
      <c r="A1188">
        <v>1187</v>
      </c>
      <c r="B1188">
        <v>141</v>
      </c>
      <c r="C1188">
        <v>1</v>
      </c>
      <c r="D1188">
        <v>15.5</v>
      </c>
      <c r="E1188">
        <v>0.5</v>
      </c>
      <c r="F1188">
        <v>8665317.8805</v>
      </c>
      <c r="G1188">
        <v>2019207</v>
      </c>
      <c r="H1188">
        <v>24027</v>
      </c>
      <c r="I1188">
        <v>1019</v>
      </c>
      <c r="J1188" t="s">
        <v>180</v>
      </c>
      <c r="K1188" t="s">
        <v>181</v>
      </c>
      <c r="L1188" t="s">
        <v>180</v>
      </c>
      <c r="M1188">
        <v>126417</v>
      </c>
      <c r="N1188">
        <v>1</v>
      </c>
      <c r="O1188">
        <v>51</v>
      </c>
      <c r="P1188">
        <v>29</v>
      </c>
      <c r="Q1188">
        <v>15.5</v>
      </c>
      <c r="R1188">
        <v>1</v>
      </c>
      <c r="S1188">
        <v>1</v>
      </c>
      <c r="T1188" t="s">
        <v>182</v>
      </c>
      <c r="U1188" t="s">
        <v>182</v>
      </c>
      <c r="V1188" t="s">
        <v>0</v>
      </c>
      <c r="W1188" t="s">
        <v>182</v>
      </c>
      <c r="X1188">
        <v>2</v>
      </c>
      <c r="Y1188" t="s">
        <v>182</v>
      </c>
      <c r="Z1188" t="s">
        <v>182</v>
      </c>
      <c r="AA1188" t="s">
        <v>182</v>
      </c>
      <c r="AB1188" t="s">
        <v>182</v>
      </c>
      <c r="AC1188">
        <v>57</v>
      </c>
      <c r="AD1188">
        <v>2</v>
      </c>
      <c r="AE1188">
        <v>1</v>
      </c>
      <c r="AF1188">
        <v>2</v>
      </c>
      <c r="AG1188" t="s">
        <v>182</v>
      </c>
      <c r="AH1188" t="s">
        <v>182</v>
      </c>
      <c r="AI1188" t="s">
        <v>182</v>
      </c>
      <c r="AJ1188">
        <v>1</v>
      </c>
      <c r="AK1188" t="s">
        <v>182</v>
      </c>
      <c r="AL1188" t="s">
        <v>182</v>
      </c>
      <c r="AM1188" t="s">
        <v>182</v>
      </c>
      <c r="AN1188" t="s">
        <v>182</v>
      </c>
      <c r="AO1188" t="b">
        <v>1</v>
      </c>
      <c r="AQ1188" s="10">
        <f t="shared" si="36"/>
        <v>251294218.5345</v>
      </c>
      <c r="AR1188" s="10">
        <f t="shared" si="37"/>
        <v>134312427.14774999</v>
      </c>
    </row>
    <row r="1189" spans="1:44" x14ac:dyDescent="0.3">
      <c r="A1189">
        <v>1188</v>
      </c>
      <c r="B1189">
        <v>141</v>
      </c>
      <c r="C1189">
        <v>1</v>
      </c>
      <c r="D1189">
        <v>15.5</v>
      </c>
      <c r="E1189">
        <v>0.5</v>
      </c>
      <c r="F1189">
        <v>8665317.8805</v>
      </c>
      <c r="G1189">
        <v>2019207</v>
      </c>
      <c r="H1189">
        <v>24027</v>
      </c>
      <c r="I1189">
        <v>1019</v>
      </c>
      <c r="J1189" t="s">
        <v>180</v>
      </c>
      <c r="K1189" t="s">
        <v>181</v>
      </c>
      <c r="L1189" t="s">
        <v>180</v>
      </c>
      <c r="M1189">
        <v>126417</v>
      </c>
      <c r="N1189">
        <v>1</v>
      </c>
      <c r="O1189">
        <v>73</v>
      </c>
      <c r="P1189">
        <v>32</v>
      </c>
      <c r="Q1189">
        <v>15.5</v>
      </c>
      <c r="R1189">
        <v>1</v>
      </c>
      <c r="S1189">
        <v>2</v>
      </c>
      <c r="T1189" t="s">
        <v>182</v>
      </c>
      <c r="U1189" t="s">
        <v>182</v>
      </c>
      <c r="V1189" t="s">
        <v>0</v>
      </c>
      <c r="W1189" t="s">
        <v>182</v>
      </c>
      <c r="X1189">
        <v>2</v>
      </c>
      <c r="Y1189" t="s">
        <v>182</v>
      </c>
      <c r="Z1189" t="s">
        <v>182</v>
      </c>
      <c r="AA1189" t="s">
        <v>182</v>
      </c>
      <c r="AB1189" t="s">
        <v>182</v>
      </c>
      <c r="AC1189">
        <v>57</v>
      </c>
      <c r="AD1189">
        <v>2</v>
      </c>
      <c r="AE1189">
        <v>1</v>
      </c>
      <c r="AF1189">
        <v>2</v>
      </c>
      <c r="AG1189" t="s">
        <v>182</v>
      </c>
      <c r="AH1189" t="s">
        <v>182</v>
      </c>
      <c r="AI1189" t="s">
        <v>182</v>
      </c>
      <c r="AJ1189">
        <v>1</v>
      </c>
      <c r="AK1189" t="s">
        <v>182</v>
      </c>
      <c r="AL1189" t="s">
        <v>182</v>
      </c>
      <c r="AM1189" t="s">
        <v>182</v>
      </c>
      <c r="AN1189" t="s">
        <v>182</v>
      </c>
      <c r="AO1189" t="b">
        <v>1</v>
      </c>
      <c r="AQ1189" s="10">
        <f t="shared" si="36"/>
        <v>277290172.176</v>
      </c>
      <c r="AR1189" s="10">
        <f t="shared" si="37"/>
        <v>134312427.14774999</v>
      </c>
    </row>
    <row r="1190" spans="1:44" x14ac:dyDescent="0.3">
      <c r="A1190">
        <v>1189</v>
      </c>
      <c r="B1190">
        <v>141</v>
      </c>
      <c r="C1190">
        <v>1</v>
      </c>
      <c r="D1190">
        <v>15.5</v>
      </c>
      <c r="E1190">
        <v>0.5</v>
      </c>
      <c r="F1190">
        <v>8665317.8805</v>
      </c>
      <c r="G1190">
        <v>2019207</v>
      </c>
      <c r="H1190">
        <v>24027</v>
      </c>
      <c r="I1190">
        <v>1019</v>
      </c>
      <c r="J1190" t="s">
        <v>180</v>
      </c>
      <c r="K1190" t="s">
        <v>181</v>
      </c>
      <c r="L1190" t="s">
        <v>180</v>
      </c>
      <c r="M1190">
        <v>126417</v>
      </c>
      <c r="N1190">
        <v>1</v>
      </c>
      <c r="O1190">
        <v>81</v>
      </c>
      <c r="P1190">
        <v>29</v>
      </c>
      <c r="Q1190">
        <v>15.5</v>
      </c>
      <c r="R1190">
        <v>1</v>
      </c>
      <c r="S1190">
        <v>1</v>
      </c>
      <c r="T1190" t="s">
        <v>182</v>
      </c>
      <c r="U1190" t="s">
        <v>182</v>
      </c>
      <c r="V1190" t="s">
        <v>0</v>
      </c>
      <c r="W1190" t="s">
        <v>182</v>
      </c>
      <c r="X1190">
        <v>2</v>
      </c>
      <c r="Y1190" t="s">
        <v>182</v>
      </c>
      <c r="Z1190" t="s">
        <v>182</v>
      </c>
      <c r="AA1190" t="s">
        <v>182</v>
      </c>
      <c r="AB1190" t="s">
        <v>182</v>
      </c>
      <c r="AC1190">
        <v>57</v>
      </c>
      <c r="AD1190">
        <v>2</v>
      </c>
      <c r="AE1190">
        <v>1</v>
      </c>
      <c r="AF1190">
        <v>3</v>
      </c>
      <c r="AG1190" t="s">
        <v>182</v>
      </c>
      <c r="AH1190" t="s">
        <v>182</v>
      </c>
      <c r="AI1190" t="s">
        <v>182</v>
      </c>
      <c r="AJ1190">
        <v>1</v>
      </c>
      <c r="AK1190" t="s">
        <v>182</v>
      </c>
      <c r="AL1190" t="s">
        <v>182</v>
      </c>
      <c r="AM1190" t="s">
        <v>182</v>
      </c>
      <c r="AN1190" t="s">
        <v>182</v>
      </c>
      <c r="AO1190" t="b">
        <v>1</v>
      </c>
      <c r="AQ1190" s="10">
        <f t="shared" si="36"/>
        <v>251294218.5345</v>
      </c>
      <c r="AR1190" s="10">
        <f t="shared" si="37"/>
        <v>134312427.14774999</v>
      </c>
    </row>
    <row r="1191" spans="1:44" x14ac:dyDescent="0.3">
      <c r="A1191">
        <v>1190</v>
      </c>
      <c r="B1191">
        <v>141</v>
      </c>
      <c r="C1191">
        <v>1</v>
      </c>
      <c r="D1191">
        <v>15.5</v>
      </c>
      <c r="E1191">
        <v>0.5</v>
      </c>
      <c r="F1191">
        <v>8665317.8805</v>
      </c>
      <c r="G1191">
        <v>2019207</v>
      </c>
      <c r="H1191">
        <v>24027</v>
      </c>
      <c r="I1191">
        <v>1019</v>
      </c>
      <c r="J1191" t="s">
        <v>180</v>
      </c>
      <c r="K1191" t="s">
        <v>181</v>
      </c>
      <c r="L1191" t="s">
        <v>180</v>
      </c>
      <c r="M1191">
        <v>126417</v>
      </c>
      <c r="N1191">
        <v>1</v>
      </c>
      <c r="O1191">
        <v>100</v>
      </c>
      <c r="P1191">
        <v>30</v>
      </c>
      <c r="Q1191">
        <v>15.5</v>
      </c>
      <c r="R1191">
        <v>1</v>
      </c>
      <c r="S1191">
        <v>1</v>
      </c>
      <c r="T1191" t="s">
        <v>182</v>
      </c>
      <c r="U1191" t="s">
        <v>182</v>
      </c>
      <c r="V1191" t="s">
        <v>0</v>
      </c>
      <c r="W1191" t="s">
        <v>182</v>
      </c>
      <c r="X1191">
        <v>2</v>
      </c>
      <c r="Y1191" t="s">
        <v>182</v>
      </c>
      <c r="Z1191" t="s">
        <v>182</v>
      </c>
      <c r="AA1191" t="s">
        <v>182</v>
      </c>
      <c r="AB1191" t="s">
        <v>182</v>
      </c>
      <c r="AC1191">
        <v>57</v>
      </c>
      <c r="AD1191">
        <v>2</v>
      </c>
      <c r="AE1191">
        <v>1</v>
      </c>
      <c r="AF1191">
        <v>2</v>
      </c>
      <c r="AG1191" t="s">
        <v>182</v>
      </c>
      <c r="AH1191" t="s">
        <v>182</v>
      </c>
      <c r="AI1191" t="s">
        <v>182</v>
      </c>
      <c r="AJ1191">
        <v>1</v>
      </c>
      <c r="AK1191" t="s">
        <v>182</v>
      </c>
      <c r="AL1191" t="s">
        <v>182</v>
      </c>
      <c r="AM1191" t="s">
        <v>182</v>
      </c>
      <c r="AN1191" t="s">
        <v>182</v>
      </c>
      <c r="AO1191" t="b">
        <v>1</v>
      </c>
      <c r="AQ1191" s="10">
        <f t="shared" si="36"/>
        <v>259959536.41499999</v>
      </c>
      <c r="AR1191" s="10">
        <f t="shared" si="37"/>
        <v>134312427.14774999</v>
      </c>
    </row>
    <row r="1192" spans="1:44" x14ac:dyDescent="0.3">
      <c r="A1192">
        <v>1191</v>
      </c>
      <c r="B1192">
        <v>141</v>
      </c>
      <c r="C1192">
        <v>1</v>
      </c>
      <c r="D1192">
        <v>16</v>
      </c>
      <c r="E1192">
        <v>0.5</v>
      </c>
      <c r="F1192" s="47">
        <v>18306034.589899998</v>
      </c>
      <c r="G1192">
        <v>2019207</v>
      </c>
      <c r="H1192">
        <v>24007</v>
      </c>
      <c r="I1192">
        <v>1019</v>
      </c>
      <c r="J1192" t="s">
        <v>180</v>
      </c>
      <c r="K1192" t="s">
        <v>181</v>
      </c>
      <c r="L1192" t="s">
        <v>180</v>
      </c>
      <c r="M1192">
        <v>126417</v>
      </c>
      <c r="N1192">
        <v>1</v>
      </c>
      <c r="O1192">
        <v>19</v>
      </c>
      <c r="P1192">
        <v>30</v>
      </c>
      <c r="Q1192">
        <v>16</v>
      </c>
      <c r="R1192">
        <v>1</v>
      </c>
      <c r="S1192">
        <v>2</v>
      </c>
      <c r="T1192" t="s">
        <v>182</v>
      </c>
      <c r="U1192" t="s">
        <v>182</v>
      </c>
      <c r="V1192" t="s">
        <v>0</v>
      </c>
      <c r="W1192" t="s">
        <v>182</v>
      </c>
      <c r="X1192">
        <v>3</v>
      </c>
      <c r="Y1192" t="s">
        <v>182</v>
      </c>
      <c r="Z1192" t="s">
        <v>182</v>
      </c>
      <c r="AA1192" t="s">
        <v>182</v>
      </c>
      <c r="AB1192" t="s">
        <v>182</v>
      </c>
      <c r="AC1192">
        <v>57</v>
      </c>
      <c r="AD1192">
        <v>2</v>
      </c>
      <c r="AE1192">
        <v>1</v>
      </c>
      <c r="AF1192">
        <v>3</v>
      </c>
      <c r="AG1192" t="s">
        <v>182</v>
      </c>
      <c r="AH1192" t="s">
        <v>182</v>
      </c>
      <c r="AI1192" t="s">
        <v>182</v>
      </c>
      <c r="AJ1192">
        <v>1</v>
      </c>
      <c r="AK1192" t="s">
        <v>182</v>
      </c>
      <c r="AL1192" t="s">
        <v>182</v>
      </c>
      <c r="AM1192" t="s">
        <v>182</v>
      </c>
      <c r="AN1192" t="s">
        <v>182</v>
      </c>
      <c r="AO1192" t="b">
        <v>1</v>
      </c>
      <c r="AQ1192" s="10">
        <f t="shared" si="36"/>
        <v>549181037.69699991</v>
      </c>
      <c r="AR1192" s="10">
        <f t="shared" si="37"/>
        <v>292896553.43839997</v>
      </c>
    </row>
    <row r="1193" spans="1:44" x14ac:dyDescent="0.3">
      <c r="A1193">
        <v>1192</v>
      </c>
      <c r="B1193">
        <v>141</v>
      </c>
      <c r="C1193">
        <v>1</v>
      </c>
      <c r="D1193">
        <v>16</v>
      </c>
      <c r="E1193">
        <v>0.5</v>
      </c>
      <c r="F1193" s="47">
        <v>18306034.589899998</v>
      </c>
      <c r="G1193">
        <v>2019207</v>
      </c>
      <c r="H1193">
        <v>24007</v>
      </c>
      <c r="I1193">
        <v>1019</v>
      </c>
      <c r="J1193" t="s">
        <v>180</v>
      </c>
      <c r="K1193" t="s">
        <v>181</v>
      </c>
      <c r="L1193" t="s">
        <v>180</v>
      </c>
      <c r="M1193">
        <v>126417</v>
      </c>
      <c r="N1193">
        <v>1</v>
      </c>
      <c r="O1193">
        <v>77</v>
      </c>
      <c r="P1193">
        <v>26</v>
      </c>
      <c r="Q1193">
        <v>16</v>
      </c>
      <c r="R1193">
        <v>1</v>
      </c>
      <c r="S1193">
        <v>2</v>
      </c>
      <c r="T1193" t="s">
        <v>182</v>
      </c>
      <c r="U1193" t="s">
        <v>182</v>
      </c>
      <c r="V1193" t="s">
        <v>0</v>
      </c>
      <c r="W1193" t="s">
        <v>182</v>
      </c>
      <c r="X1193">
        <v>3</v>
      </c>
      <c r="Y1193" t="s">
        <v>182</v>
      </c>
      <c r="Z1193" t="s">
        <v>182</v>
      </c>
      <c r="AA1193" t="s">
        <v>182</v>
      </c>
      <c r="AB1193" t="s">
        <v>182</v>
      </c>
      <c r="AC1193">
        <v>57</v>
      </c>
      <c r="AD1193">
        <v>2</v>
      </c>
      <c r="AE1193">
        <v>1</v>
      </c>
      <c r="AF1193">
        <v>3</v>
      </c>
      <c r="AG1193" t="s">
        <v>182</v>
      </c>
      <c r="AH1193" t="s">
        <v>182</v>
      </c>
      <c r="AI1193" t="s">
        <v>182</v>
      </c>
      <c r="AJ1193">
        <v>1</v>
      </c>
      <c r="AK1193" t="s">
        <v>182</v>
      </c>
      <c r="AL1193" t="s">
        <v>182</v>
      </c>
      <c r="AM1193" t="s">
        <v>182</v>
      </c>
      <c r="AN1193" t="s">
        <v>182</v>
      </c>
      <c r="AO1193" t="b">
        <v>1</v>
      </c>
      <c r="AQ1193" s="10">
        <f t="shared" si="36"/>
        <v>475956899.33739996</v>
      </c>
      <c r="AR1193" s="10">
        <f t="shared" si="37"/>
        <v>292896553.43839997</v>
      </c>
    </row>
    <row r="1194" spans="1:44" x14ac:dyDescent="0.3">
      <c r="A1194">
        <v>1193</v>
      </c>
      <c r="B1194">
        <v>141</v>
      </c>
      <c r="C1194">
        <v>1</v>
      </c>
      <c r="D1194">
        <v>16</v>
      </c>
      <c r="E1194">
        <v>0.5</v>
      </c>
      <c r="F1194" s="47">
        <v>18306034.589899998</v>
      </c>
      <c r="G1194">
        <v>2019207</v>
      </c>
      <c r="H1194">
        <v>24007</v>
      </c>
      <c r="I1194">
        <v>1019</v>
      </c>
      <c r="J1194" t="s">
        <v>180</v>
      </c>
      <c r="K1194" t="s">
        <v>181</v>
      </c>
      <c r="L1194" t="s">
        <v>180</v>
      </c>
      <c r="M1194">
        <v>126417</v>
      </c>
      <c r="N1194">
        <v>1</v>
      </c>
      <c r="O1194">
        <v>96</v>
      </c>
      <c r="P1194">
        <v>26</v>
      </c>
      <c r="Q1194">
        <v>16</v>
      </c>
      <c r="R1194">
        <v>1</v>
      </c>
      <c r="S1194">
        <v>2</v>
      </c>
      <c r="T1194" t="s">
        <v>182</v>
      </c>
      <c r="U1194" t="s">
        <v>182</v>
      </c>
      <c r="V1194" t="s">
        <v>0</v>
      </c>
      <c r="W1194" t="s">
        <v>182</v>
      </c>
      <c r="X1194">
        <v>3</v>
      </c>
      <c r="Y1194" t="s">
        <v>182</v>
      </c>
      <c r="Z1194" t="s">
        <v>182</v>
      </c>
      <c r="AA1194" t="s">
        <v>182</v>
      </c>
      <c r="AB1194" t="s">
        <v>182</v>
      </c>
      <c r="AC1194">
        <v>57</v>
      </c>
      <c r="AD1194">
        <v>2</v>
      </c>
      <c r="AE1194">
        <v>1</v>
      </c>
      <c r="AF1194">
        <v>3</v>
      </c>
      <c r="AG1194" t="s">
        <v>182</v>
      </c>
      <c r="AH1194" t="s">
        <v>182</v>
      </c>
      <c r="AI1194" t="s">
        <v>182</v>
      </c>
      <c r="AJ1194">
        <v>1</v>
      </c>
      <c r="AK1194" t="s">
        <v>182</v>
      </c>
      <c r="AL1194" t="s">
        <v>182</v>
      </c>
      <c r="AM1194" t="s">
        <v>182</v>
      </c>
      <c r="AN1194" t="s">
        <v>182</v>
      </c>
      <c r="AO1194" t="b">
        <v>1</v>
      </c>
      <c r="AQ1194" s="10">
        <f t="shared" si="36"/>
        <v>475956899.33739996</v>
      </c>
      <c r="AR1194" s="10">
        <f t="shared" si="37"/>
        <v>292896553.43839997</v>
      </c>
    </row>
    <row r="1195" spans="1:44" x14ac:dyDescent="0.3">
      <c r="A1195">
        <v>1194</v>
      </c>
      <c r="B1195">
        <v>141</v>
      </c>
      <c r="C1195">
        <v>1</v>
      </c>
      <c r="D1195">
        <v>16</v>
      </c>
      <c r="E1195">
        <v>0.5</v>
      </c>
      <c r="F1195" s="47">
        <v>18306034.589899998</v>
      </c>
      <c r="G1195">
        <v>2019207</v>
      </c>
      <c r="H1195">
        <v>24008</v>
      </c>
      <c r="I1195">
        <v>1019</v>
      </c>
      <c r="J1195" t="s">
        <v>180</v>
      </c>
      <c r="K1195" t="s">
        <v>181</v>
      </c>
      <c r="L1195" t="s">
        <v>180</v>
      </c>
      <c r="M1195">
        <v>126417</v>
      </c>
      <c r="N1195">
        <v>1</v>
      </c>
      <c r="O1195">
        <v>21</v>
      </c>
      <c r="P1195">
        <v>29</v>
      </c>
      <c r="Q1195">
        <v>16</v>
      </c>
      <c r="R1195">
        <v>1</v>
      </c>
      <c r="S1195">
        <v>1</v>
      </c>
      <c r="T1195" t="s">
        <v>182</v>
      </c>
      <c r="U1195" t="s">
        <v>182</v>
      </c>
      <c r="V1195" t="s">
        <v>0</v>
      </c>
      <c r="W1195" t="s">
        <v>182</v>
      </c>
      <c r="X1195">
        <v>1</v>
      </c>
      <c r="Y1195" t="s">
        <v>182</v>
      </c>
      <c r="Z1195" t="s">
        <v>182</v>
      </c>
      <c r="AA1195" t="s">
        <v>182</v>
      </c>
      <c r="AB1195" t="s">
        <v>182</v>
      </c>
      <c r="AC1195">
        <v>57</v>
      </c>
      <c r="AD1195">
        <v>2</v>
      </c>
      <c r="AE1195">
        <v>1</v>
      </c>
      <c r="AF1195">
        <v>2</v>
      </c>
      <c r="AG1195" t="s">
        <v>182</v>
      </c>
      <c r="AH1195" t="s">
        <v>182</v>
      </c>
      <c r="AI1195" t="s">
        <v>182</v>
      </c>
      <c r="AJ1195">
        <v>1</v>
      </c>
      <c r="AK1195" t="s">
        <v>182</v>
      </c>
      <c r="AL1195" t="s">
        <v>182</v>
      </c>
      <c r="AM1195" t="s">
        <v>182</v>
      </c>
      <c r="AN1195" t="s">
        <v>182</v>
      </c>
      <c r="AO1195" t="b">
        <v>1</v>
      </c>
      <c r="AQ1195" s="10">
        <f t="shared" si="36"/>
        <v>530875003.10709995</v>
      </c>
      <c r="AR1195" s="10">
        <f t="shared" si="37"/>
        <v>292896553.43839997</v>
      </c>
    </row>
    <row r="1196" spans="1:44" x14ac:dyDescent="0.3">
      <c r="A1196">
        <v>1195</v>
      </c>
      <c r="B1196">
        <v>141</v>
      </c>
      <c r="C1196">
        <v>1</v>
      </c>
      <c r="D1196">
        <v>16</v>
      </c>
      <c r="E1196">
        <v>0.5</v>
      </c>
      <c r="F1196" s="47">
        <v>18306034.589899998</v>
      </c>
      <c r="G1196">
        <v>2019207</v>
      </c>
      <c r="H1196">
        <v>24008</v>
      </c>
      <c r="I1196">
        <v>1019</v>
      </c>
      <c r="J1196" t="s">
        <v>180</v>
      </c>
      <c r="K1196" t="s">
        <v>181</v>
      </c>
      <c r="L1196" t="s">
        <v>180</v>
      </c>
      <c r="M1196">
        <v>126417</v>
      </c>
      <c r="N1196">
        <v>1</v>
      </c>
      <c r="O1196">
        <v>34</v>
      </c>
      <c r="P1196">
        <v>29</v>
      </c>
      <c r="Q1196">
        <v>16</v>
      </c>
      <c r="R1196">
        <v>1</v>
      </c>
      <c r="S1196">
        <v>2</v>
      </c>
      <c r="T1196" t="s">
        <v>182</v>
      </c>
      <c r="U1196" t="s">
        <v>182</v>
      </c>
      <c r="V1196" t="s">
        <v>0</v>
      </c>
      <c r="W1196" t="s">
        <v>182</v>
      </c>
      <c r="X1196">
        <v>1</v>
      </c>
      <c r="Y1196" t="s">
        <v>182</v>
      </c>
      <c r="Z1196" t="s">
        <v>182</v>
      </c>
      <c r="AA1196" t="s">
        <v>182</v>
      </c>
      <c r="AB1196" t="s">
        <v>182</v>
      </c>
      <c r="AC1196">
        <v>57</v>
      </c>
      <c r="AD1196">
        <v>2</v>
      </c>
      <c r="AE1196">
        <v>1</v>
      </c>
      <c r="AF1196">
        <v>1</v>
      </c>
      <c r="AG1196" t="s">
        <v>182</v>
      </c>
      <c r="AH1196" t="s">
        <v>182</v>
      </c>
      <c r="AI1196" t="s">
        <v>182</v>
      </c>
      <c r="AJ1196">
        <v>1</v>
      </c>
      <c r="AK1196" t="s">
        <v>182</v>
      </c>
      <c r="AL1196" t="s">
        <v>182</v>
      </c>
      <c r="AM1196" t="s">
        <v>182</v>
      </c>
      <c r="AN1196" t="s">
        <v>182</v>
      </c>
      <c r="AO1196" t="b">
        <v>1</v>
      </c>
      <c r="AQ1196" s="10">
        <f t="shared" si="36"/>
        <v>530875003.10709995</v>
      </c>
      <c r="AR1196" s="10">
        <f t="shared" si="37"/>
        <v>292896553.43839997</v>
      </c>
    </row>
    <row r="1197" spans="1:44" x14ac:dyDescent="0.3">
      <c r="A1197">
        <v>1196</v>
      </c>
      <c r="B1197">
        <v>141</v>
      </c>
      <c r="C1197">
        <v>1</v>
      </c>
      <c r="D1197">
        <v>16</v>
      </c>
      <c r="E1197">
        <v>0.5</v>
      </c>
      <c r="F1197" s="47">
        <v>18306034.589899998</v>
      </c>
      <c r="G1197">
        <v>2019207</v>
      </c>
      <c r="H1197">
        <v>24008</v>
      </c>
      <c r="I1197">
        <v>1019</v>
      </c>
      <c r="J1197" t="s">
        <v>180</v>
      </c>
      <c r="K1197" t="s">
        <v>181</v>
      </c>
      <c r="L1197" t="s">
        <v>180</v>
      </c>
      <c r="M1197">
        <v>126417</v>
      </c>
      <c r="N1197">
        <v>1</v>
      </c>
      <c r="O1197">
        <v>37</v>
      </c>
      <c r="P1197">
        <v>31</v>
      </c>
      <c r="Q1197">
        <v>16</v>
      </c>
      <c r="R1197">
        <v>1</v>
      </c>
      <c r="S1197">
        <v>2</v>
      </c>
      <c r="T1197" t="s">
        <v>182</v>
      </c>
      <c r="U1197" t="s">
        <v>182</v>
      </c>
      <c r="V1197" t="s">
        <v>0</v>
      </c>
      <c r="W1197" t="s">
        <v>182</v>
      </c>
      <c r="X1197">
        <v>1</v>
      </c>
      <c r="Y1197" t="s">
        <v>182</v>
      </c>
      <c r="Z1197" t="s">
        <v>182</v>
      </c>
      <c r="AA1197" t="s">
        <v>182</v>
      </c>
      <c r="AB1197" t="s">
        <v>182</v>
      </c>
      <c r="AC1197">
        <v>57</v>
      </c>
      <c r="AD1197">
        <v>2</v>
      </c>
      <c r="AE1197">
        <v>1</v>
      </c>
      <c r="AF1197">
        <v>1</v>
      </c>
      <c r="AG1197" t="s">
        <v>182</v>
      </c>
      <c r="AH1197" t="s">
        <v>182</v>
      </c>
      <c r="AI1197" t="s">
        <v>182</v>
      </c>
      <c r="AJ1197">
        <v>1</v>
      </c>
      <c r="AK1197" t="s">
        <v>182</v>
      </c>
      <c r="AL1197" t="s">
        <v>182</v>
      </c>
      <c r="AM1197" t="s">
        <v>182</v>
      </c>
      <c r="AN1197" t="s">
        <v>182</v>
      </c>
      <c r="AO1197" t="b">
        <v>1</v>
      </c>
      <c r="AQ1197" s="10">
        <f t="shared" si="36"/>
        <v>567487072.28689992</v>
      </c>
      <c r="AR1197" s="10">
        <f t="shared" si="37"/>
        <v>292896553.43839997</v>
      </c>
    </row>
    <row r="1198" spans="1:44" x14ac:dyDescent="0.3">
      <c r="A1198">
        <v>1197</v>
      </c>
      <c r="B1198">
        <v>141</v>
      </c>
      <c r="C1198">
        <v>1</v>
      </c>
      <c r="D1198">
        <v>16</v>
      </c>
      <c r="E1198">
        <v>0.5</v>
      </c>
      <c r="F1198" s="47">
        <v>18306034.589899998</v>
      </c>
      <c r="G1198">
        <v>2019207</v>
      </c>
      <c r="H1198">
        <v>24008</v>
      </c>
      <c r="I1198">
        <v>1019</v>
      </c>
      <c r="J1198" t="s">
        <v>180</v>
      </c>
      <c r="K1198" t="s">
        <v>181</v>
      </c>
      <c r="L1198" t="s">
        <v>180</v>
      </c>
      <c r="M1198">
        <v>126417</v>
      </c>
      <c r="N1198">
        <v>1</v>
      </c>
      <c r="O1198">
        <v>38</v>
      </c>
      <c r="P1198">
        <v>24</v>
      </c>
      <c r="Q1198">
        <v>16</v>
      </c>
      <c r="R1198">
        <v>1</v>
      </c>
      <c r="S1198">
        <v>1</v>
      </c>
      <c r="T1198" t="s">
        <v>182</v>
      </c>
      <c r="U1198" t="s">
        <v>182</v>
      </c>
      <c r="V1198" t="s">
        <v>0</v>
      </c>
      <c r="W1198" t="s">
        <v>182</v>
      </c>
      <c r="X1198" t="s">
        <v>182</v>
      </c>
      <c r="Y1198" t="s">
        <v>182</v>
      </c>
      <c r="Z1198" t="s">
        <v>182</v>
      </c>
      <c r="AA1198" t="s">
        <v>182</v>
      </c>
      <c r="AB1198" t="s">
        <v>182</v>
      </c>
      <c r="AC1198">
        <v>57</v>
      </c>
      <c r="AD1198">
        <v>2</v>
      </c>
      <c r="AE1198">
        <v>1</v>
      </c>
      <c r="AF1198">
        <v>3</v>
      </c>
      <c r="AG1198" t="s">
        <v>182</v>
      </c>
      <c r="AH1198" t="s">
        <v>182</v>
      </c>
      <c r="AI1198" t="s">
        <v>182</v>
      </c>
      <c r="AJ1198">
        <v>1</v>
      </c>
      <c r="AK1198" t="s">
        <v>182</v>
      </c>
      <c r="AL1198" t="s">
        <v>182</v>
      </c>
      <c r="AM1198" t="s">
        <v>182</v>
      </c>
      <c r="AN1198" t="s">
        <v>182</v>
      </c>
      <c r="AO1198" t="b">
        <v>1</v>
      </c>
      <c r="AQ1198" s="10">
        <f t="shared" si="36"/>
        <v>439344830.15759993</v>
      </c>
      <c r="AR1198" s="10">
        <f t="shared" si="37"/>
        <v>292896553.43839997</v>
      </c>
    </row>
    <row r="1199" spans="1:44" x14ac:dyDescent="0.3">
      <c r="A1199">
        <v>1198</v>
      </c>
      <c r="B1199">
        <v>141</v>
      </c>
      <c r="C1199">
        <v>1</v>
      </c>
      <c r="D1199">
        <v>16</v>
      </c>
      <c r="E1199">
        <v>0.5</v>
      </c>
      <c r="F1199" s="47">
        <v>18306034.589899998</v>
      </c>
      <c r="G1199">
        <v>2019207</v>
      </c>
      <c r="H1199">
        <v>24008</v>
      </c>
      <c r="I1199">
        <v>1019</v>
      </c>
      <c r="J1199" t="s">
        <v>180</v>
      </c>
      <c r="K1199" t="s">
        <v>181</v>
      </c>
      <c r="L1199" t="s">
        <v>180</v>
      </c>
      <c r="M1199">
        <v>126417</v>
      </c>
      <c r="N1199">
        <v>1</v>
      </c>
      <c r="O1199">
        <v>50</v>
      </c>
      <c r="P1199">
        <v>25</v>
      </c>
      <c r="Q1199">
        <v>16</v>
      </c>
      <c r="R1199">
        <v>1</v>
      </c>
      <c r="S1199">
        <v>1</v>
      </c>
      <c r="T1199" t="s">
        <v>182</v>
      </c>
      <c r="U1199" t="s">
        <v>182</v>
      </c>
      <c r="V1199" t="s">
        <v>0</v>
      </c>
      <c r="W1199" t="s">
        <v>182</v>
      </c>
      <c r="X1199">
        <v>1</v>
      </c>
      <c r="Y1199" t="s">
        <v>182</v>
      </c>
      <c r="Z1199" t="s">
        <v>182</v>
      </c>
      <c r="AA1199" t="s">
        <v>182</v>
      </c>
      <c r="AB1199" t="s">
        <v>182</v>
      </c>
      <c r="AC1199">
        <v>57</v>
      </c>
      <c r="AD1199">
        <v>2</v>
      </c>
      <c r="AE1199">
        <v>1</v>
      </c>
      <c r="AF1199">
        <v>2</v>
      </c>
      <c r="AG1199" t="s">
        <v>182</v>
      </c>
      <c r="AH1199" t="s">
        <v>182</v>
      </c>
      <c r="AI1199" t="s">
        <v>182</v>
      </c>
      <c r="AJ1199">
        <v>1</v>
      </c>
      <c r="AK1199" t="s">
        <v>182</v>
      </c>
      <c r="AL1199" t="s">
        <v>182</v>
      </c>
      <c r="AM1199" t="s">
        <v>182</v>
      </c>
      <c r="AN1199" t="s">
        <v>182</v>
      </c>
      <c r="AO1199" t="b">
        <v>1</v>
      </c>
      <c r="AQ1199" s="10">
        <f t="shared" si="36"/>
        <v>457650864.74749994</v>
      </c>
      <c r="AR1199" s="10">
        <f t="shared" si="37"/>
        <v>292896553.43839997</v>
      </c>
    </row>
    <row r="1200" spans="1:44" x14ac:dyDescent="0.3">
      <c r="A1200">
        <v>1199</v>
      </c>
      <c r="B1200">
        <v>141</v>
      </c>
      <c r="C1200">
        <v>1</v>
      </c>
      <c r="D1200">
        <v>16</v>
      </c>
      <c r="E1200">
        <v>0.5</v>
      </c>
      <c r="F1200" s="47">
        <v>18306034.589899998</v>
      </c>
      <c r="G1200">
        <v>2019207</v>
      </c>
      <c r="H1200">
        <v>24008</v>
      </c>
      <c r="I1200">
        <v>1019</v>
      </c>
      <c r="J1200" t="s">
        <v>180</v>
      </c>
      <c r="K1200" t="s">
        <v>181</v>
      </c>
      <c r="L1200" t="s">
        <v>180</v>
      </c>
      <c r="M1200">
        <v>126417</v>
      </c>
      <c r="N1200">
        <v>1</v>
      </c>
      <c r="O1200">
        <v>58</v>
      </c>
      <c r="P1200">
        <v>30</v>
      </c>
      <c r="Q1200">
        <v>16</v>
      </c>
      <c r="R1200">
        <v>1</v>
      </c>
      <c r="S1200">
        <v>2</v>
      </c>
      <c r="T1200" t="s">
        <v>182</v>
      </c>
      <c r="U1200" t="s">
        <v>182</v>
      </c>
      <c r="V1200" t="s">
        <v>0</v>
      </c>
      <c r="W1200" t="s">
        <v>182</v>
      </c>
      <c r="X1200">
        <v>1</v>
      </c>
      <c r="Y1200" t="s">
        <v>182</v>
      </c>
      <c r="Z1200" t="s">
        <v>182</v>
      </c>
      <c r="AA1200" t="s">
        <v>182</v>
      </c>
      <c r="AB1200" t="s">
        <v>182</v>
      </c>
      <c r="AC1200">
        <v>57</v>
      </c>
      <c r="AD1200">
        <v>2</v>
      </c>
      <c r="AE1200">
        <v>1</v>
      </c>
      <c r="AF1200">
        <v>1</v>
      </c>
      <c r="AG1200" t="s">
        <v>182</v>
      </c>
      <c r="AH1200" t="s">
        <v>182</v>
      </c>
      <c r="AI1200" t="s">
        <v>182</v>
      </c>
      <c r="AJ1200">
        <v>1</v>
      </c>
      <c r="AK1200" t="s">
        <v>182</v>
      </c>
      <c r="AL1200" t="s">
        <v>182</v>
      </c>
      <c r="AM1200" t="s">
        <v>182</v>
      </c>
      <c r="AN1200" t="s">
        <v>182</v>
      </c>
      <c r="AO1200" t="b">
        <v>1</v>
      </c>
      <c r="AQ1200" s="10">
        <f t="shared" si="36"/>
        <v>549181037.69699991</v>
      </c>
      <c r="AR1200" s="10">
        <f t="shared" si="37"/>
        <v>292896553.43839997</v>
      </c>
    </row>
    <row r="1201" spans="1:44" x14ac:dyDescent="0.3">
      <c r="A1201">
        <v>1200</v>
      </c>
      <c r="B1201">
        <v>141</v>
      </c>
      <c r="C1201">
        <v>1</v>
      </c>
      <c r="D1201">
        <v>16</v>
      </c>
      <c r="E1201">
        <v>0.5</v>
      </c>
      <c r="F1201" s="47">
        <v>18306034.589899998</v>
      </c>
      <c r="G1201">
        <v>2019207</v>
      </c>
      <c r="H1201">
        <v>24008</v>
      </c>
      <c r="I1201">
        <v>1019</v>
      </c>
      <c r="J1201" t="s">
        <v>180</v>
      </c>
      <c r="K1201" t="s">
        <v>181</v>
      </c>
      <c r="L1201" t="s">
        <v>180</v>
      </c>
      <c r="M1201">
        <v>126417</v>
      </c>
      <c r="N1201">
        <v>1</v>
      </c>
      <c r="O1201">
        <v>94</v>
      </c>
      <c r="P1201">
        <v>29</v>
      </c>
      <c r="Q1201">
        <v>16</v>
      </c>
      <c r="R1201">
        <v>1</v>
      </c>
      <c r="S1201">
        <v>2</v>
      </c>
      <c r="T1201" t="s">
        <v>182</v>
      </c>
      <c r="U1201" t="s">
        <v>182</v>
      </c>
      <c r="V1201" t="s">
        <v>0</v>
      </c>
      <c r="W1201" t="s">
        <v>182</v>
      </c>
      <c r="X1201">
        <v>1</v>
      </c>
      <c r="Y1201" t="s">
        <v>182</v>
      </c>
      <c r="Z1201" t="s">
        <v>182</v>
      </c>
      <c r="AA1201" t="s">
        <v>182</v>
      </c>
      <c r="AB1201" t="s">
        <v>182</v>
      </c>
      <c r="AC1201">
        <v>57</v>
      </c>
      <c r="AD1201">
        <v>2</v>
      </c>
      <c r="AE1201">
        <v>1</v>
      </c>
      <c r="AF1201">
        <v>1</v>
      </c>
      <c r="AG1201" t="s">
        <v>182</v>
      </c>
      <c r="AH1201" t="s">
        <v>182</v>
      </c>
      <c r="AI1201" t="s">
        <v>182</v>
      </c>
      <c r="AJ1201">
        <v>1</v>
      </c>
      <c r="AK1201" t="s">
        <v>182</v>
      </c>
      <c r="AL1201" t="s">
        <v>182</v>
      </c>
      <c r="AM1201" t="s">
        <v>182</v>
      </c>
      <c r="AN1201" t="s">
        <v>182</v>
      </c>
      <c r="AO1201" t="b">
        <v>1</v>
      </c>
      <c r="AQ1201" s="10">
        <f t="shared" si="36"/>
        <v>530875003.10709995</v>
      </c>
      <c r="AR1201" s="10">
        <f t="shared" si="37"/>
        <v>292896553.43839997</v>
      </c>
    </row>
    <row r="1202" spans="1:44" x14ac:dyDescent="0.3">
      <c r="A1202">
        <v>1201</v>
      </c>
      <c r="B1202">
        <v>141</v>
      </c>
      <c r="C1202">
        <v>1</v>
      </c>
      <c r="D1202">
        <v>16</v>
      </c>
      <c r="E1202">
        <v>0.5</v>
      </c>
      <c r="F1202" s="47">
        <v>18306034.589899998</v>
      </c>
      <c r="G1202">
        <v>2019207</v>
      </c>
      <c r="H1202">
        <v>24008</v>
      </c>
      <c r="I1202">
        <v>1019</v>
      </c>
      <c r="J1202" t="s">
        <v>180</v>
      </c>
      <c r="K1202" t="s">
        <v>181</v>
      </c>
      <c r="L1202" t="s">
        <v>180</v>
      </c>
      <c r="M1202">
        <v>126417</v>
      </c>
      <c r="N1202">
        <v>1</v>
      </c>
      <c r="O1202">
        <v>99</v>
      </c>
      <c r="P1202">
        <v>30</v>
      </c>
      <c r="Q1202">
        <v>16</v>
      </c>
      <c r="R1202">
        <v>1</v>
      </c>
      <c r="S1202">
        <v>2</v>
      </c>
      <c r="T1202" t="s">
        <v>182</v>
      </c>
      <c r="U1202" t="s">
        <v>182</v>
      </c>
      <c r="V1202" t="s">
        <v>0</v>
      </c>
      <c r="W1202" t="s">
        <v>182</v>
      </c>
      <c r="X1202">
        <v>1</v>
      </c>
      <c r="Y1202" t="s">
        <v>182</v>
      </c>
      <c r="Z1202" t="s">
        <v>182</v>
      </c>
      <c r="AA1202" t="s">
        <v>182</v>
      </c>
      <c r="AB1202" t="s">
        <v>182</v>
      </c>
      <c r="AC1202">
        <v>57</v>
      </c>
      <c r="AD1202">
        <v>2</v>
      </c>
      <c r="AE1202">
        <v>1</v>
      </c>
      <c r="AF1202">
        <v>1</v>
      </c>
      <c r="AG1202" t="s">
        <v>182</v>
      </c>
      <c r="AH1202" t="s">
        <v>182</v>
      </c>
      <c r="AI1202" t="s">
        <v>182</v>
      </c>
      <c r="AJ1202">
        <v>1</v>
      </c>
      <c r="AK1202" t="s">
        <v>182</v>
      </c>
      <c r="AL1202" t="s">
        <v>182</v>
      </c>
      <c r="AM1202" t="s">
        <v>182</v>
      </c>
      <c r="AN1202" t="s">
        <v>182</v>
      </c>
      <c r="AO1202" t="b">
        <v>1</v>
      </c>
      <c r="AQ1202" s="10">
        <f t="shared" si="36"/>
        <v>549181037.69699991</v>
      </c>
      <c r="AR1202" s="10">
        <f t="shared" si="37"/>
        <v>292896553.43839997</v>
      </c>
    </row>
    <row r="1203" spans="1:44" x14ac:dyDescent="0.3">
      <c r="A1203">
        <v>1202</v>
      </c>
      <c r="B1203">
        <v>141</v>
      </c>
      <c r="C1203">
        <v>1</v>
      </c>
      <c r="D1203">
        <v>16</v>
      </c>
      <c r="E1203">
        <v>0.5</v>
      </c>
      <c r="F1203" s="47">
        <v>18306034.589899998</v>
      </c>
      <c r="G1203">
        <v>2019207</v>
      </c>
      <c r="H1203">
        <v>24018</v>
      </c>
      <c r="I1203">
        <v>1019</v>
      </c>
      <c r="J1203" t="s">
        <v>180</v>
      </c>
      <c r="K1203" t="s">
        <v>181</v>
      </c>
      <c r="L1203" t="s">
        <v>180</v>
      </c>
      <c r="M1203">
        <v>126417</v>
      </c>
      <c r="N1203">
        <v>1</v>
      </c>
      <c r="O1203">
        <v>11</v>
      </c>
      <c r="P1203">
        <v>29</v>
      </c>
      <c r="Q1203">
        <v>16</v>
      </c>
      <c r="R1203">
        <v>1</v>
      </c>
      <c r="S1203">
        <v>2</v>
      </c>
      <c r="T1203" t="s">
        <v>182</v>
      </c>
      <c r="U1203" t="s">
        <v>182</v>
      </c>
      <c r="V1203" t="s">
        <v>0</v>
      </c>
      <c r="W1203" t="s">
        <v>182</v>
      </c>
      <c r="X1203">
        <v>3</v>
      </c>
      <c r="Y1203" t="s">
        <v>182</v>
      </c>
      <c r="Z1203" t="s">
        <v>182</v>
      </c>
      <c r="AA1203" t="s">
        <v>182</v>
      </c>
      <c r="AB1203" t="s">
        <v>182</v>
      </c>
      <c r="AC1203">
        <v>56</v>
      </c>
      <c r="AD1203">
        <v>2</v>
      </c>
      <c r="AE1203">
        <v>1</v>
      </c>
      <c r="AF1203">
        <v>2</v>
      </c>
      <c r="AG1203" t="s">
        <v>182</v>
      </c>
      <c r="AH1203" t="s">
        <v>182</v>
      </c>
      <c r="AI1203" t="s">
        <v>182</v>
      </c>
      <c r="AJ1203">
        <v>1</v>
      </c>
      <c r="AK1203" t="s">
        <v>182</v>
      </c>
      <c r="AL1203" t="s">
        <v>182</v>
      </c>
      <c r="AM1203" t="s">
        <v>182</v>
      </c>
      <c r="AN1203" t="s">
        <v>182</v>
      </c>
      <c r="AO1203" t="b">
        <v>1</v>
      </c>
      <c r="AQ1203" s="10">
        <f t="shared" si="36"/>
        <v>530875003.10709995</v>
      </c>
      <c r="AR1203" s="10">
        <f t="shared" si="37"/>
        <v>292896553.43839997</v>
      </c>
    </row>
    <row r="1204" spans="1:44" x14ac:dyDescent="0.3">
      <c r="A1204">
        <v>1203</v>
      </c>
      <c r="B1204">
        <v>141</v>
      </c>
      <c r="C1204">
        <v>1</v>
      </c>
      <c r="D1204">
        <v>16</v>
      </c>
      <c r="E1204">
        <v>0.5</v>
      </c>
      <c r="F1204" s="47">
        <v>18306034.589899998</v>
      </c>
      <c r="G1204">
        <v>2019207</v>
      </c>
      <c r="H1204">
        <v>24018</v>
      </c>
      <c r="I1204">
        <v>1019</v>
      </c>
      <c r="J1204" t="s">
        <v>180</v>
      </c>
      <c r="K1204" t="s">
        <v>181</v>
      </c>
      <c r="L1204" t="s">
        <v>180</v>
      </c>
      <c r="M1204">
        <v>126417</v>
      </c>
      <c r="N1204">
        <v>1</v>
      </c>
      <c r="O1204">
        <v>14</v>
      </c>
      <c r="P1204">
        <v>30</v>
      </c>
      <c r="Q1204">
        <v>16</v>
      </c>
      <c r="R1204">
        <v>1</v>
      </c>
      <c r="S1204">
        <v>1</v>
      </c>
      <c r="T1204" t="s">
        <v>182</v>
      </c>
      <c r="U1204" t="s">
        <v>182</v>
      </c>
      <c r="V1204" t="s">
        <v>0</v>
      </c>
      <c r="W1204" t="s">
        <v>182</v>
      </c>
      <c r="X1204">
        <v>2</v>
      </c>
      <c r="Y1204" t="s">
        <v>182</v>
      </c>
      <c r="Z1204" t="s">
        <v>182</v>
      </c>
      <c r="AA1204" t="s">
        <v>182</v>
      </c>
      <c r="AB1204" t="s">
        <v>182</v>
      </c>
      <c r="AC1204">
        <v>57</v>
      </c>
      <c r="AD1204">
        <v>2</v>
      </c>
      <c r="AE1204">
        <v>1</v>
      </c>
      <c r="AF1204">
        <v>2</v>
      </c>
      <c r="AG1204" t="s">
        <v>182</v>
      </c>
      <c r="AH1204" t="s">
        <v>182</v>
      </c>
      <c r="AI1204" t="s">
        <v>182</v>
      </c>
      <c r="AJ1204">
        <v>1</v>
      </c>
      <c r="AK1204" t="s">
        <v>182</v>
      </c>
      <c r="AL1204" t="s">
        <v>182</v>
      </c>
      <c r="AM1204" t="s">
        <v>182</v>
      </c>
      <c r="AN1204" t="s">
        <v>182</v>
      </c>
      <c r="AO1204" t="b">
        <v>1</v>
      </c>
      <c r="AQ1204" s="10">
        <f t="shared" si="36"/>
        <v>549181037.69699991</v>
      </c>
      <c r="AR1204" s="10">
        <f t="shared" si="37"/>
        <v>292896553.43839997</v>
      </c>
    </row>
    <row r="1205" spans="1:44" x14ac:dyDescent="0.3">
      <c r="A1205">
        <v>1204</v>
      </c>
      <c r="B1205">
        <v>141</v>
      </c>
      <c r="C1205">
        <v>1</v>
      </c>
      <c r="D1205">
        <v>16</v>
      </c>
      <c r="E1205">
        <v>0.5</v>
      </c>
      <c r="F1205" s="47">
        <v>18306034.589899998</v>
      </c>
      <c r="G1205">
        <v>2019207</v>
      </c>
      <c r="H1205">
        <v>24018</v>
      </c>
      <c r="I1205">
        <v>1019</v>
      </c>
      <c r="J1205" t="s">
        <v>180</v>
      </c>
      <c r="K1205" t="s">
        <v>181</v>
      </c>
      <c r="L1205" t="s">
        <v>180</v>
      </c>
      <c r="M1205">
        <v>126417</v>
      </c>
      <c r="N1205">
        <v>1</v>
      </c>
      <c r="O1205">
        <v>16</v>
      </c>
      <c r="P1205">
        <v>32</v>
      </c>
      <c r="Q1205">
        <v>16</v>
      </c>
      <c r="R1205">
        <v>1</v>
      </c>
      <c r="S1205">
        <v>2</v>
      </c>
      <c r="T1205" t="s">
        <v>182</v>
      </c>
      <c r="U1205" t="s">
        <v>182</v>
      </c>
      <c r="V1205" t="s">
        <v>0</v>
      </c>
      <c r="W1205" t="s">
        <v>182</v>
      </c>
      <c r="X1205">
        <v>2</v>
      </c>
      <c r="Y1205" t="s">
        <v>182</v>
      </c>
      <c r="Z1205" t="s">
        <v>182</v>
      </c>
      <c r="AA1205" t="s">
        <v>182</v>
      </c>
      <c r="AB1205" t="s">
        <v>182</v>
      </c>
      <c r="AC1205">
        <v>57</v>
      </c>
      <c r="AD1205">
        <v>2</v>
      </c>
      <c r="AE1205">
        <v>1</v>
      </c>
      <c r="AF1205">
        <v>2</v>
      </c>
      <c r="AG1205" t="s">
        <v>182</v>
      </c>
      <c r="AH1205" t="s">
        <v>182</v>
      </c>
      <c r="AI1205" t="s">
        <v>182</v>
      </c>
      <c r="AJ1205">
        <v>1</v>
      </c>
      <c r="AK1205" t="s">
        <v>182</v>
      </c>
      <c r="AL1205" t="s">
        <v>182</v>
      </c>
      <c r="AM1205" t="s">
        <v>182</v>
      </c>
      <c r="AN1205" t="s">
        <v>182</v>
      </c>
      <c r="AO1205" t="b">
        <v>1</v>
      </c>
      <c r="AQ1205" s="10">
        <f t="shared" si="36"/>
        <v>585793106.87679994</v>
      </c>
      <c r="AR1205" s="10">
        <f t="shared" si="37"/>
        <v>292896553.43839997</v>
      </c>
    </row>
    <row r="1206" spans="1:44" x14ac:dyDescent="0.3">
      <c r="A1206">
        <v>1205</v>
      </c>
      <c r="B1206">
        <v>141</v>
      </c>
      <c r="C1206">
        <v>1</v>
      </c>
      <c r="D1206">
        <v>16</v>
      </c>
      <c r="E1206">
        <v>0.5</v>
      </c>
      <c r="F1206" s="47">
        <v>18306034.589899998</v>
      </c>
      <c r="G1206">
        <v>2019207</v>
      </c>
      <c r="H1206">
        <v>24018</v>
      </c>
      <c r="I1206">
        <v>1019</v>
      </c>
      <c r="J1206" t="s">
        <v>180</v>
      </c>
      <c r="K1206" t="s">
        <v>181</v>
      </c>
      <c r="L1206" t="s">
        <v>180</v>
      </c>
      <c r="M1206">
        <v>126417</v>
      </c>
      <c r="N1206">
        <v>1</v>
      </c>
      <c r="O1206">
        <v>20</v>
      </c>
      <c r="P1206">
        <v>29</v>
      </c>
      <c r="Q1206">
        <v>16</v>
      </c>
      <c r="R1206">
        <v>1</v>
      </c>
      <c r="S1206">
        <v>2</v>
      </c>
      <c r="T1206" t="s">
        <v>182</v>
      </c>
      <c r="U1206" t="s">
        <v>182</v>
      </c>
      <c r="V1206" t="s">
        <v>0</v>
      </c>
      <c r="W1206" t="s">
        <v>182</v>
      </c>
      <c r="X1206">
        <v>2</v>
      </c>
      <c r="Y1206" t="s">
        <v>182</v>
      </c>
      <c r="Z1206" t="s">
        <v>182</v>
      </c>
      <c r="AA1206" t="s">
        <v>182</v>
      </c>
      <c r="AB1206" t="s">
        <v>182</v>
      </c>
      <c r="AC1206">
        <v>57</v>
      </c>
      <c r="AD1206">
        <v>2</v>
      </c>
      <c r="AE1206">
        <v>1</v>
      </c>
      <c r="AF1206">
        <v>2</v>
      </c>
      <c r="AG1206" t="s">
        <v>182</v>
      </c>
      <c r="AH1206" t="s">
        <v>182</v>
      </c>
      <c r="AI1206" t="s">
        <v>182</v>
      </c>
      <c r="AJ1206">
        <v>1</v>
      </c>
      <c r="AK1206" t="s">
        <v>182</v>
      </c>
      <c r="AL1206" t="s">
        <v>182</v>
      </c>
      <c r="AM1206" t="s">
        <v>182</v>
      </c>
      <c r="AN1206" t="s">
        <v>182</v>
      </c>
      <c r="AO1206" t="b">
        <v>1</v>
      </c>
      <c r="AQ1206" s="10">
        <f t="shared" si="36"/>
        <v>530875003.10709995</v>
      </c>
      <c r="AR1206" s="10">
        <f t="shared" si="37"/>
        <v>292896553.43839997</v>
      </c>
    </row>
    <row r="1207" spans="1:44" x14ac:dyDescent="0.3">
      <c r="A1207">
        <v>1206</v>
      </c>
      <c r="B1207">
        <v>141</v>
      </c>
      <c r="C1207">
        <v>1</v>
      </c>
      <c r="D1207">
        <v>16</v>
      </c>
      <c r="E1207">
        <v>0.5</v>
      </c>
      <c r="F1207" s="47">
        <v>18306034.589899998</v>
      </c>
      <c r="G1207">
        <v>2019207</v>
      </c>
      <c r="H1207">
        <v>24018</v>
      </c>
      <c r="I1207">
        <v>1019</v>
      </c>
      <c r="J1207" t="s">
        <v>180</v>
      </c>
      <c r="K1207" t="s">
        <v>181</v>
      </c>
      <c r="L1207" t="s">
        <v>180</v>
      </c>
      <c r="M1207">
        <v>126417</v>
      </c>
      <c r="N1207">
        <v>1</v>
      </c>
      <c r="O1207">
        <v>24</v>
      </c>
      <c r="P1207">
        <v>33</v>
      </c>
      <c r="Q1207">
        <v>16</v>
      </c>
      <c r="R1207">
        <v>1</v>
      </c>
      <c r="S1207">
        <v>2</v>
      </c>
      <c r="T1207" t="s">
        <v>182</v>
      </c>
      <c r="U1207" t="s">
        <v>182</v>
      </c>
      <c r="V1207" t="s">
        <v>0</v>
      </c>
      <c r="W1207" t="s">
        <v>182</v>
      </c>
      <c r="X1207">
        <v>2</v>
      </c>
      <c r="Y1207" t="s">
        <v>182</v>
      </c>
      <c r="Z1207" t="s">
        <v>182</v>
      </c>
      <c r="AA1207" t="s">
        <v>182</v>
      </c>
      <c r="AB1207" t="s">
        <v>182</v>
      </c>
      <c r="AC1207">
        <v>55</v>
      </c>
      <c r="AD1207">
        <v>2</v>
      </c>
      <c r="AE1207">
        <v>1</v>
      </c>
      <c r="AF1207">
        <v>2</v>
      </c>
      <c r="AG1207" t="s">
        <v>182</v>
      </c>
      <c r="AH1207" t="s">
        <v>182</v>
      </c>
      <c r="AI1207" t="s">
        <v>182</v>
      </c>
      <c r="AJ1207">
        <v>1</v>
      </c>
      <c r="AK1207" t="s">
        <v>182</v>
      </c>
      <c r="AL1207" t="s">
        <v>182</v>
      </c>
      <c r="AM1207" t="s">
        <v>182</v>
      </c>
      <c r="AN1207" t="s">
        <v>182</v>
      </c>
      <c r="AO1207" t="b">
        <v>1</v>
      </c>
      <c r="AQ1207" s="10">
        <f t="shared" si="36"/>
        <v>604099141.46669996</v>
      </c>
      <c r="AR1207" s="10">
        <f t="shared" si="37"/>
        <v>292896553.43839997</v>
      </c>
    </row>
    <row r="1208" spans="1:44" x14ac:dyDescent="0.3">
      <c r="A1208">
        <v>1207</v>
      </c>
      <c r="B1208">
        <v>141</v>
      </c>
      <c r="C1208">
        <v>1</v>
      </c>
      <c r="D1208">
        <v>16</v>
      </c>
      <c r="E1208">
        <v>0.5</v>
      </c>
      <c r="F1208" s="47">
        <v>18306034.589899998</v>
      </c>
      <c r="G1208">
        <v>2019207</v>
      </c>
      <c r="H1208">
        <v>24019</v>
      </c>
      <c r="I1208">
        <v>1019</v>
      </c>
      <c r="J1208" t="s">
        <v>180</v>
      </c>
      <c r="K1208" t="s">
        <v>181</v>
      </c>
      <c r="L1208" t="s">
        <v>180</v>
      </c>
      <c r="M1208">
        <v>126417</v>
      </c>
      <c r="N1208">
        <v>1</v>
      </c>
      <c r="O1208">
        <v>3</v>
      </c>
      <c r="P1208">
        <v>30</v>
      </c>
      <c r="Q1208">
        <v>16</v>
      </c>
      <c r="R1208">
        <v>1</v>
      </c>
      <c r="S1208">
        <v>1</v>
      </c>
      <c r="T1208" t="s">
        <v>182</v>
      </c>
      <c r="U1208" t="s">
        <v>182</v>
      </c>
      <c r="V1208" t="s">
        <v>0</v>
      </c>
      <c r="W1208" t="s">
        <v>182</v>
      </c>
      <c r="X1208">
        <v>2</v>
      </c>
      <c r="Y1208" t="s">
        <v>182</v>
      </c>
      <c r="Z1208" t="s">
        <v>182</v>
      </c>
      <c r="AA1208" t="s">
        <v>182</v>
      </c>
      <c r="AB1208" t="s">
        <v>182</v>
      </c>
      <c r="AC1208">
        <v>55</v>
      </c>
      <c r="AD1208">
        <v>2</v>
      </c>
      <c r="AE1208">
        <v>1</v>
      </c>
      <c r="AF1208">
        <v>4</v>
      </c>
      <c r="AG1208" t="s">
        <v>182</v>
      </c>
      <c r="AH1208" t="s">
        <v>182</v>
      </c>
      <c r="AI1208" t="s">
        <v>182</v>
      </c>
      <c r="AJ1208">
        <v>1</v>
      </c>
      <c r="AK1208" t="s">
        <v>182</v>
      </c>
      <c r="AL1208" t="s">
        <v>182</v>
      </c>
      <c r="AM1208" t="s">
        <v>182</v>
      </c>
      <c r="AN1208" t="s">
        <v>182</v>
      </c>
      <c r="AO1208" t="b">
        <v>1</v>
      </c>
      <c r="AQ1208" s="10">
        <f t="shared" si="36"/>
        <v>549181037.69699991</v>
      </c>
      <c r="AR1208" s="10">
        <f t="shared" si="37"/>
        <v>292896553.43839997</v>
      </c>
    </row>
    <row r="1209" spans="1:44" x14ac:dyDescent="0.3">
      <c r="A1209">
        <v>1208</v>
      </c>
      <c r="B1209">
        <v>141</v>
      </c>
      <c r="C1209">
        <v>1</v>
      </c>
      <c r="D1209">
        <v>16</v>
      </c>
      <c r="E1209">
        <v>0.5</v>
      </c>
      <c r="F1209" s="47">
        <v>18306034.589899998</v>
      </c>
      <c r="G1209">
        <v>2019207</v>
      </c>
      <c r="H1209">
        <v>24019</v>
      </c>
      <c r="I1209">
        <v>1019</v>
      </c>
      <c r="J1209" t="s">
        <v>180</v>
      </c>
      <c r="K1209" t="s">
        <v>181</v>
      </c>
      <c r="L1209" t="s">
        <v>180</v>
      </c>
      <c r="M1209">
        <v>126417</v>
      </c>
      <c r="N1209">
        <v>1</v>
      </c>
      <c r="O1209">
        <v>6</v>
      </c>
      <c r="P1209">
        <v>31</v>
      </c>
      <c r="Q1209">
        <v>16</v>
      </c>
      <c r="R1209">
        <v>1</v>
      </c>
      <c r="S1209">
        <v>2</v>
      </c>
      <c r="T1209" t="s">
        <v>182</v>
      </c>
      <c r="U1209" t="s">
        <v>182</v>
      </c>
      <c r="V1209" t="s">
        <v>0</v>
      </c>
      <c r="W1209" t="s">
        <v>182</v>
      </c>
      <c r="X1209">
        <v>1</v>
      </c>
      <c r="Y1209" t="s">
        <v>182</v>
      </c>
      <c r="Z1209" t="s">
        <v>182</v>
      </c>
      <c r="AA1209" t="s">
        <v>182</v>
      </c>
      <c r="AB1209" t="s">
        <v>182</v>
      </c>
      <c r="AC1209">
        <v>57</v>
      </c>
      <c r="AD1209">
        <v>2</v>
      </c>
      <c r="AE1209">
        <v>1</v>
      </c>
      <c r="AF1209">
        <v>3</v>
      </c>
      <c r="AG1209" t="s">
        <v>182</v>
      </c>
      <c r="AH1209" t="s">
        <v>182</v>
      </c>
      <c r="AI1209" t="s">
        <v>182</v>
      </c>
      <c r="AJ1209">
        <v>1</v>
      </c>
      <c r="AK1209" t="s">
        <v>182</v>
      </c>
      <c r="AL1209" t="s">
        <v>182</v>
      </c>
      <c r="AM1209" t="s">
        <v>182</v>
      </c>
      <c r="AN1209" t="s">
        <v>182</v>
      </c>
      <c r="AO1209" t="b">
        <v>1</v>
      </c>
      <c r="AQ1209" s="10">
        <f t="shared" si="36"/>
        <v>567487072.28689992</v>
      </c>
      <c r="AR1209" s="10">
        <f t="shared" si="37"/>
        <v>292896553.43839997</v>
      </c>
    </row>
    <row r="1210" spans="1:44" x14ac:dyDescent="0.3">
      <c r="A1210">
        <v>1209</v>
      </c>
      <c r="B1210">
        <v>141</v>
      </c>
      <c r="C1210">
        <v>1</v>
      </c>
      <c r="D1210">
        <v>16</v>
      </c>
      <c r="E1210">
        <v>0.5</v>
      </c>
      <c r="F1210" s="47">
        <v>18306034.589899998</v>
      </c>
      <c r="G1210">
        <v>2019207</v>
      </c>
      <c r="H1210">
        <v>24019</v>
      </c>
      <c r="I1210">
        <v>1019</v>
      </c>
      <c r="J1210" t="s">
        <v>180</v>
      </c>
      <c r="K1210" t="s">
        <v>181</v>
      </c>
      <c r="L1210" t="s">
        <v>180</v>
      </c>
      <c r="M1210">
        <v>126417</v>
      </c>
      <c r="N1210">
        <v>1</v>
      </c>
      <c r="O1210">
        <v>8</v>
      </c>
      <c r="P1210">
        <v>36</v>
      </c>
      <c r="Q1210">
        <v>16</v>
      </c>
      <c r="R1210">
        <v>1</v>
      </c>
      <c r="S1210">
        <v>2</v>
      </c>
      <c r="T1210" t="s">
        <v>182</v>
      </c>
      <c r="U1210" t="s">
        <v>182</v>
      </c>
      <c r="V1210" t="s">
        <v>0</v>
      </c>
      <c r="W1210" t="s">
        <v>182</v>
      </c>
      <c r="X1210">
        <v>2</v>
      </c>
      <c r="Y1210" t="s">
        <v>182</v>
      </c>
      <c r="Z1210" t="s">
        <v>182</v>
      </c>
      <c r="AA1210" t="s">
        <v>182</v>
      </c>
      <c r="AB1210" t="s">
        <v>182</v>
      </c>
      <c r="AC1210">
        <v>56</v>
      </c>
      <c r="AD1210">
        <v>2</v>
      </c>
      <c r="AE1210">
        <v>1</v>
      </c>
      <c r="AF1210">
        <v>3</v>
      </c>
      <c r="AG1210" t="s">
        <v>182</v>
      </c>
      <c r="AH1210" t="s">
        <v>182</v>
      </c>
      <c r="AI1210" t="s">
        <v>182</v>
      </c>
      <c r="AJ1210">
        <v>1</v>
      </c>
      <c r="AK1210" t="s">
        <v>182</v>
      </c>
      <c r="AL1210" t="s">
        <v>182</v>
      </c>
      <c r="AM1210" t="s">
        <v>182</v>
      </c>
      <c r="AN1210" t="s">
        <v>182</v>
      </c>
      <c r="AO1210" t="b">
        <v>1</v>
      </c>
      <c r="AQ1210" s="10">
        <f t="shared" si="36"/>
        <v>659017245.23639989</v>
      </c>
      <c r="AR1210" s="10">
        <f t="shared" si="37"/>
        <v>292896553.43839997</v>
      </c>
    </row>
    <row r="1211" spans="1:44" x14ac:dyDescent="0.3">
      <c r="A1211">
        <v>1210</v>
      </c>
      <c r="B1211">
        <v>141</v>
      </c>
      <c r="C1211">
        <v>1</v>
      </c>
      <c r="D1211">
        <v>16</v>
      </c>
      <c r="E1211">
        <v>0.5</v>
      </c>
      <c r="F1211" s="47">
        <v>18306034.589899998</v>
      </c>
      <c r="G1211">
        <v>2019207</v>
      </c>
      <c r="H1211">
        <v>24019</v>
      </c>
      <c r="I1211">
        <v>1019</v>
      </c>
      <c r="J1211" t="s">
        <v>180</v>
      </c>
      <c r="K1211" t="s">
        <v>181</v>
      </c>
      <c r="L1211" t="s">
        <v>180</v>
      </c>
      <c r="M1211">
        <v>126417</v>
      </c>
      <c r="N1211">
        <v>1</v>
      </c>
      <c r="O1211">
        <v>10</v>
      </c>
      <c r="P1211">
        <v>32</v>
      </c>
      <c r="Q1211">
        <v>16</v>
      </c>
      <c r="R1211">
        <v>1</v>
      </c>
      <c r="S1211">
        <v>2</v>
      </c>
      <c r="T1211" t="s">
        <v>182</v>
      </c>
      <c r="U1211" t="s">
        <v>182</v>
      </c>
      <c r="V1211" t="s">
        <v>0</v>
      </c>
      <c r="W1211" t="s">
        <v>182</v>
      </c>
      <c r="X1211">
        <v>2</v>
      </c>
      <c r="Y1211" t="s">
        <v>182</v>
      </c>
      <c r="Z1211" t="s">
        <v>182</v>
      </c>
      <c r="AA1211" t="s">
        <v>182</v>
      </c>
      <c r="AB1211" t="s">
        <v>182</v>
      </c>
      <c r="AC1211">
        <v>57</v>
      </c>
      <c r="AD1211">
        <v>2</v>
      </c>
      <c r="AE1211">
        <v>1</v>
      </c>
      <c r="AF1211">
        <v>3</v>
      </c>
      <c r="AG1211" t="s">
        <v>182</v>
      </c>
      <c r="AH1211" t="s">
        <v>182</v>
      </c>
      <c r="AI1211" t="s">
        <v>182</v>
      </c>
      <c r="AJ1211">
        <v>1</v>
      </c>
      <c r="AK1211" t="s">
        <v>182</v>
      </c>
      <c r="AL1211" t="s">
        <v>182</v>
      </c>
      <c r="AM1211" t="s">
        <v>182</v>
      </c>
      <c r="AN1211" t="s">
        <v>182</v>
      </c>
      <c r="AO1211" t="b">
        <v>1</v>
      </c>
      <c r="AQ1211" s="10">
        <f t="shared" si="36"/>
        <v>585793106.87679994</v>
      </c>
      <c r="AR1211" s="10">
        <f t="shared" si="37"/>
        <v>292896553.43839997</v>
      </c>
    </row>
    <row r="1212" spans="1:44" x14ac:dyDescent="0.3">
      <c r="A1212">
        <v>1211</v>
      </c>
      <c r="B1212">
        <v>141</v>
      </c>
      <c r="C1212">
        <v>1</v>
      </c>
      <c r="D1212">
        <v>16</v>
      </c>
      <c r="E1212">
        <v>0.5</v>
      </c>
      <c r="F1212" s="47">
        <v>18306034.589899998</v>
      </c>
      <c r="G1212">
        <v>2019207</v>
      </c>
      <c r="H1212">
        <v>24019</v>
      </c>
      <c r="I1212">
        <v>1019</v>
      </c>
      <c r="J1212" t="s">
        <v>180</v>
      </c>
      <c r="K1212" t="s">
        <v>181</v>
      </c>
      <c r="L1212" t="s">
        <v>180</v>
      </c>
      <c r="M1212">
        <v>126417</v>
      </c>
      <c r="N1212">
        <v>1</v>
      </c>
      <c r="O1212">
        <v>21</v>
      </c>
      <c r="P1212">
        <v>28</v>
      </c>
      <c r="Q1212">
        <v>16</v>
      </c>
      <c r="R1212">
        <v>1</v>
      </c>
      <c r="S1212">
        <v>2</v>
      </c>
      <c r="T1212" t="s">
        <v>182</v>
      </c>
      <c r="U1212" t="s">
        <v>182</v>
      </c>
      <c r="V1212" t="s">
        <v>0</v>
      </c>
      <c r="W1212" t="s">
        <v>182</v>
      </c>
      <c r="X1212">
        <v>1</v>
      </c>
      <c r="Y1212" t="s">
        <v>182</v>
      </c>
      <c r="Z1212" t="s">
        <v>182</v>
      </c>
      <c r="AA1212" t="s">
        <v>182</v>
      </c>
      <c r="AB1212" t="s">
        <v>182</v>
      </c>
      <c r="AC1212">
        <v>57</v>
      </c>
      <c r="AD1212">
        <v>2</v>
      </c>
      <c r="AE1212">
        <v>1</v>
      </c>
      <c r="AF1212">
        <v>2</v>
      </c>
      <c r="AG1212" t="s">
        <v>182</v>
      </c>
      <c r="AH1212" t="s">
        <v>182</v>
      </c>
      <c r="AI1212" t="s">
        <v>182</v>
      </c>
      <c r="AJ1212">
        <v>1</v>
      </c>
      <c r="AK1212" t="s">
        <v>182</v>
      </c>
      <c r="AL1212" t="s">
        <v>182</v>
      </c>
      <c r="AM1212" t="s">
        <v>182</v>
      </c>
      <c r="AN1212" t="s">
        <v>182</v>
      </c>
      <c r="AO1212" t="b">
        <v>1</v>
      </c>
      <c r="AQ1212" s="10">
        <f t="shared" si="36"/>
        <v>512568968.51719993</v>
      </c>
      <c r="AR1212" s="10">
        <f t="shared" si="37"/>
        <v>292896553.43839997</v>
      </c>
    </row>
    <row r="1213" spans="1:44" x14ac:dyDescent="0.3">
      <c r="A1213">
        <v>1212</v>
      </c>
      <c r="B1213">
        <v>141</v>
      </c>
      <c r="C1213">
        <v>1</v>
      </c>
      <c r="D1213">
        <v>16</v>
      </c>
      <c r="E1213">
        <v>0.5</v>
      </c>
      <c r="F1213" s="47">
        <v>18306034.589899998</v>
      </c>
      <c r="G1213">
        <v>2019207</v>
      </c>
      <c r="H1213">
        <v>24019</v>
      </c>
      <c r="I1213">
        <v>1019</v>
      </c>
      <c r="J1213" t="s">
        <v>180</v>
      </c>
      <c r="K1213" t="s">
        <v>181</v>
      </c>
      <c r="L1213" t="s">
        <v>180</v>
      </c>
      <c r="M1213">
        <v>126417</v>
      </c>
      <c r="N1213">
        <v>1</v>
      </c>
      <c r="O1213">
        <v>23</v>
      </c>
      <c r="P1213">
        <v>30</v>
      </c>
      <c r="Q1213">
        <v>16</v>
      </c>
      <c r="R1213">
        <v>1</v>
      </c>
      <c r="S1213">
        <v>1</v>
      </c>
      <c r="T1213" t="s">
        <v>182</v>
      </c>
      <c r="U1213" t="s">
        <v>182</v>
      </c>
      <c r="V1213" t="s">
        <v>0</v>
      </c>
      <c r="W1213" t="s">
        <v>182</v>
      </c>
      <c r="X1213">
        <v>1</v>
      </c>
      <c r="Y1213" t="s">
        <v>182</v>
      </c>
      <c r="Z1213" t="s">
        <v>182</v>
      </c>
      <c r="AA1213" t="s">
        <v>182</v>
      </c>
      <c r="AB1213" t="s">
        <v>182</v>
      </c>
      <c r="AC1213">
        <v>56</v>
      </c>
      <c r="AD1213">
        <v>2</v>
      </c>
      <c r="AE1213">
        <v>1</v>
      </c>
      <c r="AF1213">
        <v>1</v>
      </c>
      <c r="AG1213" t="s">
        <v>182</v>
      </c>
      <c r="AH1213" t="s">
        <v>182</v>
      </c>
      <c r="AI1213" t="s">
        <v>182</v>
      </c>
      <c r="AJ1213">
        <v>1</v>
      </c>
      <c r="AK1213" t="s">
        <v>182</v>
      </c>
      <c r="AL1213" t="s">
        <v>182</v>
      </c>
      <c r="AM1213" t="s">
        <v>182</v>
      </c>
      <c r="AN1213" t="s">
        <v>182</v>
      </c>
      <c r="AO1213" t="b">
        <v>1</v>
      </c>
      <c r="AQ1213" s="10">
        <f t="shared" si="36"/>
        <v>549181037.69699991</v>
      </c>
      <c r="AR1213" s="10">
        <f t="shared" si="37"/>
        <v>292896553.43839997</v>
      </c>
    </row>
    <row r="1214" spans="1:44" x14ac:dyDescent="0.3">
      <c r="A1214">
        <v>1213</v>
      </c>
      <c r="B1214">
        <v>141</v>
      </c>
      <c r="C1214">
        <v>1</v>
      </c>
      <c r="D1214">
        <v>16</v>
      </c>
      <c r="E1214">
        <v>0.5</v>
      </c>
      <c r="F1214" s="47">
        <v>18306034.589899998</v>
      </c>
      <c r="G1214">
        <v>2019207</v>
      </c>
      <c r="H1214">
        <v>24019</v>
      </c>
      <c r="I1214">
        <v>1019</v>
      </c>
      <c r="J1214" t="s">
        <v>180</v>
      </c>
      <c r="K1214" t="s">
        <v>181</v>
      </c>
      <c r="L1214" t="s">
        <v>180</v>
      </c>
      <c r="M1214">
        <v>126417</v>
      </c>
      <c r="N1214">
        <v>1</v>
      </c>
      <c r="O1214">
        <v>24</v>
      </c>
      <c r="P1214">
        <v>32</v>
      </c>
      <c r="Q1214">
        <v>16</v>
      </c>
      <c r="R1214">
        <v>1</v>
      </c>
      <c r="S1214">
        <v>2</v>
      </c>
      <c r="T1214" t="s">
        <v>182</v>
      </c>
      <c r="U1214" t="s">
        <v>182</v>
      </c>
      <c r="V1214" t="s">
        <v>0</v>
      </c>
      <c r="W1214" t="s">
        <v>182</v>
      </c>
      <c r="X1214">
        <v>1</v>
      </c>
      <c r="Y1214" t="s">
        <v>182</v>
      </c>
      <c r="Z1214" t="s">
        <v>182</v>
      </c>
      <c r="AA1214" t="s">
        <v>182</v>
      </c>
      <c r="AB1214" t="s">
        <v>182</v>
      </c>
      <c r="AC1214">
        <v>57</v>
      </c>
      <c r="AD1214">
        <v>2</v>
      </c>
      <c r="AE1214">
        <v>1</v>
      </c>
      <c r="AF1214">
        <v>2</v>
      </c>
      <c r="AG1214" t="s">
        <v>182</v>
      </c>
      <c r="AH1214" t="s">
        <v>182</v>
      </c>
      <c r="AI1214" t="s">
        <v>182</v>
      </c>
      <c r="AJ1214">
        <v>1</v>
      </c>
      <c r="AK1214" t="s">
        <v>182</v>
      </c>
      <c r="AL1214" t="s">
        <v>182</v>
      </c>
      <c r="AM1214" t="s">
        <v>182</v>
      </c>
      <c r="AN1214" t="s">
        <v>182</v>
      </c>
      <c r="AO1214" t="b">
        <v>1</v>
      </c>
      <c r="AQ1214" s="10">
        <f t="shared" si="36"/>
        <v>585793106.87679994</v>
      </c>
      <c r="AR1214" s="10">
        <f t="shared" si="37"/>
        <v>292896553.43839997</v>
      </c>
    </row>
    <row r="1215" spans="1:44" x14ac:dyDescent="0.3">
      <c r="A1215">
        <v>1214</v>
      </c>
      <c r="B1215">
        <v>141</v>
      </c>
      <c r="C1215">
        <v>1</v>
      </c>
      <c r="D1215">
        <v>16</v>
      </c>
      <c r="E1215">
        <v>0.5</v>
      </c>
      <c r="F1215" s="47">
        <v>18306034.589899998</v>
      </c>
      <c r="G1215">
        <v>2019207</v>
      </c>
      <c r="H1215">
        <v>24019</v>
      </c>
      <c r="I1215">
        <v>1019</v>
      </c>
      <c r="J1215" t="s">
        <v>180</v>
      </c>
      <c r="K1215" t="s">
        <v>181</v>
      </c>
      <c r="L1215" t="s">
        <v>180</v>
      </c>
      <c r="M1215">
        <v>126417</v>
      </c>
      <c r="N1215">
        <v>1</v>
      </c>
      <c r="O1215">
        <v>25</v>
      </c>
      <c r="P1215">
        <v>30</v>
      </c>
      <c r="Q1215">
        <v>16</v>
      </c>
      <c r="R1215">
        <v>1</v>
      </c>
      <c r="S1215">
        <v>2</v>
      </c>
      <c r="T1215" t="s">
        <v>182</v>
      </c>
      <c r="U1215" t="s">
        <v>182</v>
      </c>
      <c r="V1215" t="s">
        <v>0</v>
      </c>
      <c r="W1215" t="s">
        <v>182</v>
      </c>
      <c r="X1215">
        <v>1</v>
      </c>
      <c r="Y1215" t="s">
        <v>182</v>
      </c>
      <c r="Z1215" t="s">
        <v>182</v>
      </c>
      <c r="AA1215" t="s">
        <v>182</v>
      </c>
      <c r="AB1215" t="s">
        <v>182</v>
      </c>
      <c r="AC1215">
        <v>57</v>
      </c>
      <c r="AD1215">
        <v>2</v>
      </c>
      <c r="AE1215">
        <v>1</v>
      </c>
      <c r="AF1215">
        <v>2</v>
      </c>
      <c r="AG1215" t="s">
        <v>182</v>
      </c>
      <c r="AH1215" t="s">
        <v>182</v>
      </c>
      <c r="AI1215" t="s">
        <v>182</v>
      </c>
      <c r="AJ1215">
        <v>1</v>
      </c>
      <c r="AK1215" t="s">
        <v>182</v>
      </c>
      <c r="AL1215" t="s">
        <v>182</v>
      </c>
      <c r="AM1215" t="s">
        <v>182</v>
      </c>
      <c r="AN1215" t="s">
        <v>182</v>
      </c>
      <c r="AO1215" t="b">
        <v>1</v>
      </c>
      <c r="AQ1215" s="10">
        <f t="shared" si="36"/>
        <v>549181037.69699991</v>
      </c>
      <c r="AR1215" s="10">
        <f t="shared" si="37"/>
        <v>292896553.43839997</v>
      </c>
    </row>
    <row r="1216" spans="1:44" x14ac:dyDescent="0.3">
      <c r="A1216">
        <v>1215</v>
      </c>
      <c r="B1216">
        <v>141</v>
      </c>
      <c r="C1216">
        <v>1</v>
      </c>
      <c r="D1216">
        <v>16</v>
      </c>
      <c r="E1216">
        <v>0.5</v>
      </c>
      <c r="F1216" s="47">
        <v>18306034.589899998</v>
      </c>
      <c r="G1216">
        <v>2019207</v>
      </c>
      <c r="H1216">
        <v>24019</v>
      </c>
      <c r="I1216">
        <v>1019</v>
      </c>
      <c r="J1216" t="s">
        <v>180</v>
      </c>
      <c r="K1216" t="s">
        <v>181</v>
      </c>
      <c r="L1216" t="s">
        <v>180</v>
      </c>
      <c r="M1216">
        <v>126417</v>
      </c>
      <c r="N1216">
        <v>1</v>
      </c>
      <c r="O1216">
        <v>30</v>
      </c>
      <c r="P1216">
        <v>29</v>
      </c>
      <c r="Q1216">
        <v>16</v>
      </c>
      <c r="R1216">
        <v>1</v>
      </c>
      <c r="S1216">
        <v>1</v>
      </c>
      <c r="T1216" t="s">
        <v>182</v>
      </c>
      <c r="U1216" t="s">
        <v>182</v>
      </c>
      <c r="V1216" t="s">
        <v>0</v>
      </c>
      <c r="W1216" t="s">
        <v>182</v>
      </c>
      <c r="X1216">
        <v>1</v>
      </c>
      <c r="Y1216" t="s">
        <v>182</v>
      </c>
      <c r="Z1216" t="s">
        <v>182</v>
      </c>
      <c r="AA1216" t="s">
        <v>182</v>
      </c>
      <c r="AB1216" t="s">
        <v>182</v>
      </c>
      <c r="AC1216">
        <v>58</v>
      </c>
      <c r="AD1216">
        <v>2</v>
      </c>
      <c r="AE1216">
        <v>1</v>
      </c>
      <c r="AF1216">
        <v>1</v>
      </c>
      <c r="AG1216" t="s">
        <v>182</v>
      </c>
      <c r="AH1216" t="s">
        <v>182</v>
      </c>
      <c r="AI1216" t="s">
        <v>182</v>
      </c>
      <c r="AJ1216">
        <v>1</v>
      </c>
      <c r="AK1216" t="s">
        <v>182</v>
      </c>
      <c r="AL1216" t="s">
        <v>182</v>
      </c>
      <c r="AM1216" t="s">
        <v>182</v>
      </c>
      <c r="AN1216" t="s">
        <v>182</v>
      </c>
      <c r="AO1216" t="b">
        <v>1</v>
      </c>
      <c r="AQ1216" s="10">
        <f t="shared" si="36"/>
        <v>530875003.10709995</v>
      </c>
      <c r="AR1216" s="10">
        <f t="shared" si="37"/>
        <v>292896553.43839997</v>
      </c>
    </row>
    <row r="1217" spans="1:44" x14ac:dyDescent="0.3">
      <c r="A1217">
        <v>1216</v>
      </c>
      <c r="B1217">
        <v>141</v>
      </c>
      <c r="C1217">
        <v>1</v>
      </c>
      <c r="D1217">
        <v>16</v>
      </c>
      <c r="E1217">
        <v>0.5</v>
      </c>
      <c r="F1217" s="47">
        <v>18306034.589899998</v>
      </c>
      <c r="G1217">
        <v>2019207</v>
      </c>
      <c r="H1217">
        <v>24019</v>
      </c>
      <c r="I1217">
        <v>1019</v>
      </c>
      <c r="J1217" t="s">
        <v>180</v>
      </c>
      <c r="K1217" t="s">
        <v>181</v>
      </c>
      <c r="L1217" t="s">
        <v>180</v>
      </c>
      <c r="M1217">
        <v>126417</v>
      </c>
      <c r="N1217">
        <v>1</v>
      </c>
      <c r="O1217">
        <v>37</v>
      </c>
      <c r="P1217">
        <v>29</v>
      </c>
      <c r="Q1217">
        <v>16</v>
      </c>
      <c r="R1217">
        <v>1</v>
      </c>
      <c r="S1217">
        <v>2</v>
      </c>
      <c r="T1217" t="s">
        <v>182</v>
      </c>
      <c r="U1217" t="s">
        <v>182</v>
      </c>
      <c r="V1217" t="s">
        <v>0</v>
      </c>
      <c r="W1217" t="s">
        <v>182</v>
      </c>
      <c r="X1217">
        <v>1</v>
      </c>
      <c r="Y1217" t="s">
        <v>182</v>
      </c>
      <c r="Z1217" t="s">
        <v>182</v>
      </c>
      <c r="AA1217" t="s">
        <v>182</v>
      </c>
      <c r="AB1217" t="s">
        <v>182</v>
      </c>
      <c r="AC1217">
        <v>57</v>
      </c>
      <c r="AD1217">
        <v>2</v>
      </c>
      <c r="AE1217">
        <v>1</v>
      </c>
      <c r="AF1217">
        <v>1</v>
      </c>
      <c r="AG1217" t="s">
        <v>182</v>
      </c>
      <c r="AH1217" t="s">
        <v>182</v>
      </c>
      <c r="AI1217" t="s">
        <v>182</v>
      </c>
      <c r="AJ1217">
        <v>1</v>
      </c>
      <c r="AK1217" t="s">
        <v>182</v>
      </c>
      <c r="AL1217" t="s">
        <v>182</v>
      </c>
      <c r="AM1217" t="s">
        <v>182</v>
      </c>
      <c r="AN1217" t="s">
        <v>182</v>
      </c>
      <c r="AO1217" t="b">
        <v>1</v>
      </c>
      <c r="AQ1217" s="10">
        <f t="shared" si="36"/>
        <v>530875003.10709995</v>
      </c>
      <c r="AR1217" s="10">
        <f t="shared" si="37"/>
        <v>292896553.43839997</v>
      </c>
    </row>
    <row r="1218" spans="1:44" x14ac:dyDescent="0.3">
      <c r="A1218">
        <v>1217</v>
      </c>
      <c r="B1218">
        <v>141</v>
      </c>
      <c r="C1218">
        <v>1</v>
      </c>
      <c r="D1218">
        <v>16</v>
      </c>
      <c r="E1218">
        <v>0.5</v>
      </c>
      <c r="F1218" s="47">
        <v>18306034.589899998</v>
      </c>
      <c r="G1218">
        <v>2019207</v>
      </c>
      <c r="H1218">
        <v>24019</v>
      </c>
      <c r="I1218">
        <v>1019</v>
      </c>
      <c r="J1218" t="s">
        <v>180</v>
      </c>
      <c r="K1218" t="s">
        <v>181</v>
      </c>
      <c r="L1218" t="s">
        <v>180</v>
      </c>
      <c r="M1218">
        <v>126417</v>
      </c>
      <c r="N1218">
        <v>1</v>
      </c>
      <c r="O1218">
        <v>39</v>
      </c>
      <c r="P1218">
        <v>29</v>
      </c>
      <c r="Q1218">
        <v>16</v>
      </c>
      <c r="R1218">
        <v>1</v>
      </c>
      <c r="S1218">
        <v>1</v>
      </c>
      <c r="T1218" t="s">
        <v>182</v>
      </c>
      <c r="U1218" t="s">
        <v>182</v>
      </c>
      <c r="V1218" t="s">
        <v>0</v>
      </c>
      <c r="W1218" t="s">
        <v>182</v>
      </c>
      <c r="X1218">
        <v>1</v>
      </c>
      <c r="Y1218" t="s">
        <v>182</v>
      </c>
      <c r="Z1218" t="s">
        <v>182</v>
      </c>
      <c r="AA1218" t="s">
        <v>182</v>
      </c>
      <c r="AB1218" t="s">
        <v>182</v>
      </c>
      <c r="AC1218">
        <v>56</v>
      </c>
      <c r="AD1218">
        <v>2</v>
      </c>
      <c r="AE1218">
        <v>1</v>
      </c>
      <c r="AF1218">
        <v>2</v>
      </c>
      <c r="AG1218" t="s">
        <v>182</v>
      </c>
      <c r="AH1218" t="s">
        <v>182</v>
      </c>
      <c r="AI1218" t="s">
        <v>182</v>
      </c>
      <c r="AJ1218">
        <v>1</v>
      </c>
      <c r="AK1218" t="s">
        <v>182</v>
      </c>
      <c r="AL1218" t="s">
        <v>182</v>
      </c>
      <c r="AM1218" t="s">
        <v>182</v>
      </c>
      <c r="AN1218" t="s">
        <v>182</v>
      </c>
      <c r="AO1218" t="b">
        <v>1</v>
      </c>
      <c r="AQ1218" s="10">
        <f t="shared" ref="AQ1218:AQ1281" si="38">$F1218*P1218</f>
        <v>530875003.10709995</v>
      </c>
      <c r="AR1218" s="10">
        <f t="shared" ref="AR1218:AR1281" si="39">$F1218*Q1218</f>
        <v>292896553.43839997</v>
      </c>
    </row>
    <row r="1219" spans="1:44" x14ac:dyDescent="0.3">
      <c r="A1219">
        <v>1218</v>
      </c>
      <c r="B1219">
        <v>141</v>
      </c>
      <c r="C1219">
        <v>1</v>
      </c>
      <c r="D1219">
        <v>16</v>
      </c>
      <c r="E1219">
        <v>0.5</v>
      </c>
      <c r="F1219" s="47">
        <v>18306034.589899998</v>
      </c>
      <c r="G1219">
        <v>2019207</v>
      </c>
      <c r="H1219">
        <v>24022</v>
      </c>
      <c r="I1219">
        <v>1019</v>
      </c>
      <c r="J1219" t="s">
        <v>180</v>
      </c>
      <c r="K1219" t="s">
        <v>181</v>
      </c>
      <c r="L1219" t="s">
        <v>180</v>
      </c>
      <c r="M1219">
        <v>126417</v>
      </c>
      <c r="N1219">
        <v>1</v>
      </c>
      <c r="O1219">
        <v>6</v>
      </c>
      <c r="P1219">
        <v>33</v>
      </c>
      <c r="Q1219">
        <v>16</v>
      </c>
      <c r="R1219">
        <v>1</v>
      </c>
      <c r="S1219">
        <v>2</v>
      </c>
      <c r="T1219" t="s">
        <v>182</v>
      </c>
      <c r="U1219" t="s">
        <v>182</v>
      </c>
      <c r="V1219" t="s">
        <v>0</v>
      </c>
      <c r="W1219" t="s">
        <v>182</v>
      </c>
      <c r="X1219">
        <v>3</v>
      </c>
      <c r="Y1219" t="s">
        <v>182</v>
      </c>
      <c r="Z1219" t="s">
        <v>182</v>
      </c>
      <c r="AA1219" t="s">
        <v>182</v>
      </c>
      <c r="AB1219" t="s">
        <v>182</v>
      </c>
      <c r="AC1219" t="s">
        <v>182</v>
      </c>
      <c r="AD1219">
        <v>2</v>
      </c>
      <c r="AE1219">
        <v>1</v>
      </c>
      <c r="AF1219">
        <v>3</v>
      </c>
      <c r="AG1219" t="s">
        <v>182</v>
      </c>
      <c r="AH1219" t="s">
        <v>182</v>
      </c>
      <c r="AI1219" t="s">
        <v>182</v>
      </c>
      <c r="AJ1219">
        <v>1</v>
      </c>
      <c r="AK1219" t="s">
        <v>182</v>
      </c>
      <c r="AL1219" t="s">
        <v>182</v>
      </c>
      <c r="AM1219" t="s">
        <v>182</v>
      </c>
      <c r="AN1219" t="s">
        <v>182</v>
      </c>
      <c r="AO1219" t="b">
        <v>1</v>
      </c>
      <c r="AQ1219" s="10">
        <f t="shared" si="38"/>
        <v>604099141.46669996</v>
      </c>
      <c r="AR1219" s="10">
        <f t="shared" si="39"/>
        <v>292896553.43839997</v>
      </c>
    </row>
    <row r="1220" spans="1:44" x14ac:dyDescent="0.3">
      <c r="A1220">
        <v>1219</v>
      </c>
      <c r="B1220">
        <v>141</v>
      </c>
      <c r="C1220">
        <v>1</v>
      </c>
      <c r="D1220">
        <v>16</v>
      </c>
      <c r="E1220">
        <v>0.5</v>
      </c>
      <c r="F1220" s="47">
        <v>18306034.589899998</v>
      </c>
      <c r="G1220">
        <v>2019207</v>
      </c>
      <c r="H1220">
        <v>24022</v>
      </c>
      <c r="I1220">
        <v>1019</v>
      </c>
      <c r="J1220" t="s">
        <v>180</v>
      </c>
      <c r="K1220" t="s">
        <v>181</v>
      </c>
      <c r="L1220" t="s">
        <v>180</v>
      </c>
      <c r="M1220">
        <v>126417</v>
      </c>
      <c r="N1220">
        <v>1</v>
      </c>
      <c r="O1220">
        <v>7</v>
      </c>
      <c r="P1220">
        <v>34</v>
      </c>
      <c r="Q1220">
        <v>16</v>
      </c>
      <c r="R1220">
        <v>1</v>
      </c>
      <c r="S1220">
        <v>2</v>
      </c>
      <c r="T1220" t="s">
        <v>182</v>
      </c>
      <c r="U1220" t="s">
        <v>182</v>
      </c>
      <c r="V1220" t="s">
        <v>0</v>
      </c>
      <c r="W1220" t="s">
        <v>182</v>
      </c>
      <c r="X1220">
        <v>2</v>
      </c>
      <c r="Y1220" t="s">
        <v>182</v>
      </c>
      <c r="Z1220" t="s">
        <v>182</v>
      </c>
      <c r="AA1220" t="s">
        <v>182</v>
      </c>
      <c r="AB1220" t="s">
        <v>182</v>
      </c>
      <c r="AC1220" t="s">
        <v>182</v>
      </c>
      <c r="AD1220">
        <v>2</v>
      </c>
      <c r="AE1220">
        <v>1</v>
      </c>
      <c r="AF1220">
        <v>4</v>
      </c>
      <c r="AG1220" t="s">
        <v>182</v>
      </c>
      <c r="AH1220" t="s">
        <v>182</v>
      </c>
      <c r="AI1220" t="s">
        <v>182</v>
      </c>
      <c r="AJ1220">
        <v>1</v>
      </c>
      <c r="AK1220" t="s">
        <v>182</v>
      </c>
      <c r="AL1220" t="s">
        <v>182</v>
      </c>
      <c r="AM1220" t="s">
        <v>182</v>
      </c>
      <c r="AN1220" t="s">
        <v>182</v>
      </c>
      <c r="AO1220" t="b">
        <v>1</v>
      </c>
      <c r="AQ1220" s="10">
        <f t="shared" si="38"/>
        <v>622405176.05659997</v>
      </c>
      <c r="AR1220" s="10">
        <f t="shared" si="39"/>
        <v>292896553.43839997</v>
      </c>
    </row>
    <row r="1221" spans="1:44" x14ac:dyDescent="0.3">
      <c r="A1221">
        <v>1220</v>
      </c>
      <c r="B1221">
        <v>141</v>
      </c>
      <c r="C1221">
        <v>1</v>
      </c>
      <c r="D1221">
        <v>16</v>
      </c>
      <c r="E1221">
        <v>0.5</v>
      </c>
      <c r="F1221" s="47">
        <v>18306034.589899998</v>
      </c>
      <c r="G1221">
        <v>2019207</v>
      </c>
      <c r="H1221">
        <v>24022</v>
      </c>
      <c r="I1221">
        <v>1019</v>
      </c>
      <c r="J1221" t="s">
        <v>180</v>
      </c>
      <c r="K1221" t="s">
        <v>181</v>
      </c>
      <c r="L1221" t="s">
        <v>180</v>
      </c>
      <c r="M1221">
        <v>126417</v>
      </c>
      <c r="N1221">
        <v>1</v>
      </c>
      <c r="O1221">
        <v>12</v>
      </c>
      <c r="P1221">
        <v>33</v>
      </c>
      <c r="Q1221">
        <v>16</v>
      </c>
      <c r="R1221">
        <v>1</v>
      </c>
      <c r="S1221">
        <v>2</v>
      </c>
      <c r="T1221" t="s">
        <v>182</v>
      </c>
      <c r="U1221" t="s">
        <v>182</v>
      </c>
      <c r="V1221" t="s">
        <v>0</v>
      </c>
      <c r="W1221" t="s">
        <v>182</v>
      </c>
      <c r="X1221">
        <v>2</v>
      </c>
      <c r="Y1221" t="s">
        <v>182</v>
      </c>
      <c r="Z1221" t="s">
        <v>182</v>
      </c>
      <c r="AA1221" t="s">
        <v>182</v>
      </c>
      <c r="AB1221" t="s">
        <v>182</v>
      </c>
      <c r="AC1221">
        <v>57</v>
      </c>
      <c r="AD1221">
        <v>2</v>
      </c>
      <c r="AE1221">
        <v>1</v>
      </c>
      <c r="AF1221">
        <v>4</v>
      </c>
      <c r="AG1221" t="s">
        <v>182</v>
      </c>
      <c r="AH1221" t="s">
        <v>182</v>
      </c>
      <c r="AI1221" t="s">
        <v>182</v>
      </c>
      <c r="AJ1221">
        <v>1</v>
      </c>
      <c r="AK1221" t="s">
        <v>182</v>
      </c>
      <c r="AL1221" t="s">
        <v>182</v>
      </c>
      <c r="AM1221" t="s">
        <v>182</v>
      </c>
      <c r="AN1221" t="s">
        <v>182</v>
      </c>
      <c r="AO1221" t="b">
        <v>1</v>
      </c>
      <c r="AQ1221" s="10">
        <f t="shared" si="38"/>
        <v>604099141.46669996</v>
      </c>
      <c r="AR1221" s="10">
        <f t="shared" si="39"/>
        <v>292896553.43839997</v>
      </c>
    </row>
    <row r="1222" spans="1:44" x14ac:dyDescent="0.3">
      <c r="A1222">
        <v>1221</v>
      </c>
      <c r="B1222">
        <v>141</v>
      </c>
      <c r="C1222">
        <v>1</v>
      </c>
      <c r="D1222">
        <v>16</v>
      </c>
      <c r="E1222">
        <v>0.5</v>
      </c>
      <c r="F1222" s="47">
        <v>18306034.589899998</v>
      </c>
      <c r="G1222">
        <v>2019207</v>
      </c>
      <c r="H1222">
        <v>24022</v>
      </c>
      <c r="I1222">
        <v>1019</v>
      </c>
      <c r="J1222" t="s">
        <v>180</v>
      </c>
      <c r="K1222" t="s">
        <v>181</v>
      </c>
      <c r="L1222" t="s">
        <v>180</v>
      </c>
      <c r="M1222">
        <v>126417</v>
      </c>
      <c r="N1222">
        <v>1</v>
      </c>
      <c r="O1222">
        <v>15</v>
      </c>
      <c r="P1222">
        <v>33</v>
      </c>
      <c r="Q1222">
        <v>16</v>
      </c>
      <c r="R1222">
        <v>1</v>
      </c>
      <c r="S1222">
        <v>2</v>
      </c>
      <c r="T1222" t="s">
        <v>182</v>
      </c>
      <c r="U1222" t="s">
        <v>182</v>
      </c>
      <c r="V1222" t="s">
        <v>0</v>
      </c>
      <c r="W1222" t="s">
        <v>182</v>
      </c>
      <c r="X1222">
        <v>2</v>
      </c>
      <c r="Y1222" t="s">
        <v>182</v>
      </c>
      <c r="Z1222" t="s">
        <v>182</v>
      </c>
      <c r="AA1222" t="s">
        <v>182</v>
      </c>
      <c r="AB1222" t="s">
        <v>182</v>
      </c>
      <c r="AC1222">
        <v>56</v>
      </c>
      <c r="AD1222">
        <v>2</v>
      </c>
      <c r="AE1222">
        <v>1</v>
      </c>
      <c r="AF1222">
        <v>4</v>
      </c>
      <c r="AG1222" t="s">
        <v>182</v>
      </c>
      <c r="AH1222" t="s">
        <v>182</v>
      </c>
      <c r="AI1222" t="s">
        <v>182</v>
      </c>
      <c r="AJ1222">
        <v>1</v>
      </c>
      <c r="AK1222" t="s">
        <v>182</v>
      </c>
      <c r="AL1222" t="s">
        <v>182</v>
      </c>
      <c r="AM1222" t="s">
        <v>182</v>
      </c>
      <c r="AN1222" t="s">
        <v>182</v>
      </c>
      <c r="AO1222" t="b">
        <v>1</v>
      </c>
      <c r="AQ1222" s="10">
        <f t="shared" si="38"/>
        <v>604099141.46669996</v>
      </c>
      <c r="AR1222" s="10">
        <f t="shared" si="39"/>
        <v>292896553.43839997</v>
      </c>
    </row>
    <row r="1223" spans="1:44" x14ac:dyDescent="0.3">
      <c r="A1223">
        <v>1222</v>
      </c>
      <c r="B1223">
        <v>141</v>
      </c>
      <c r="C1223">
        <v>1</v>
      </c>
      <c r="D1223">
        <v>16</v>
      </c>
      <c r="E1223">
        <v>0.5</v>
      </c>
      <c r="F1223" s="47">
        <v>18306034.589899998</v>
      </c>
      <c r="G1223">
        <v>2019207</v>
      </c>
      <c r="H1223">
        <v>24022</v>
      </c>
      <c r="I1223">
        <v>1019</v>
      </c>
      <c r="J1223" t="s">
        <v>180</v>
      </c>
      <c r="K1223" t="s">
        <v>181</v>
      </c>
      <c r="L1223" t="s">
        <v>180</v>
      </c>
      <c r="M1223">
        <v>126417</v>
      </c>
      <c r="N1223">
        <v>1</v>
      </c>
      <c r="O1223">
        <v>22</v>
      </c>
      <c r="P1223">
        <v>33</v>
      </c>
      <c r="Q1223">
        <v>16</v>
      </c>
      <c r="R1223">
        <v>1</v>
      </c>
      <c r="S1223">
        <v>1</v>
      </c>
      <c r="T1223" t="s">
        <v>182</v>
      </c>
      <c r="U1223" t="s">
        <v>182</v>
      </c>
      <c r="V1223" t="s">
        <v>0</v>
      </c>
      <c r="W1223" t="s">
        <v>182</v>
      </c>
      <c r="X1223">
        <v>2</v>
      </c>
      <c r="Y1223" t="s">
        <v>182</v>
      </c>
      <c r="Z1223" t="s">
        <v>182</v>
      </c>
      <c r="AA1223" t="s">
        <v>182</v>
      </c>
      <c r="AB1223" t="s">
        <v>182</v>
      </c>
      <c r="AC1223">
        <v>56</v>
      </c>
      <c r="AD1223">
        <v>2</v>
      </c>
      <c r="AE1223">
        <v>1</v>
      </c>
      <c r="AF1223">
        <v>3</v>
      </c>
      <c r="AG1223" t="s">
        <v>182</v>
      </c>
      <c r="AH1223" t="s">
        <v>182</v>
      </c>
      <c r="AI1223" t="s">
        <v>182</v>
      </c>
      <c r="AJ1223">
        <v>1</v>
      </c>
      <c r="AK1223" t="s">
        <v>182</v>
      </c>
      <c r="AL1223" t="s">
        <v>182</v>
      </c>
      <c r="AM1223" t="s">
        <v>182</v>
      </c>
      <c r="AN1223" t="s">
        <v>182</v>
      </c>
      <c r="AO1223" t="b">
        <v>1</v>
      </c>
      <c r="AQ1223" s="10">
        <f t="shared" si="38"/>
        <v>604099141.46669996</v>
      </c>
      <c r="AR1223" s="10">
        <f t="shared" si="39"/>
        <v>292896553.43839997</v>
      </c>
    </row>
    <row r="1224" spans="1:44" x14ac:dyDescent="0.3">
      <c r="A1224">
        <v>1223</v>
      </c>
      <c r="B1224">
        <v>141</v>
      </c>
      <c r="C1224">
        <v>1</v>
      </c>
      <c r="D1224">
        <v>16</v>
      </c>
      <c r="E1224">
        <v>0.5</v>
      </c>
      <c r="F1224" s="47">
        <v>18306034.589899998</v>
      </c>
      <c r="G1224">
        <v>2019207</v>
      </c>
      <c r="H1224">
        <v>24022</v>
      </c>
      <c r="I1224">
        <v>1019</v>
      </c>
      <c r="J1224" t="s">
        <v>180</v>
      </c>
      <c r="K1224" t="s">
        <v>181</v>
      </c>
      <c r="L1224" t="s">
        <v>180</v>
      </c>
      <c r="M1224">
        <v>126417</v>
      </c>
      <c r="N1224">
        <v>1</v>
      </c>
      <c r="O1224">
        <v>45</v>
      </c>
      <c r="P1224">
        <v>35</v>
      </c>
      <c r="Q1224">
        <v>16</v>
      </c>
      <c r="R1224">
        <v>1</v>
      </c>
      <c r="S1224">
        <v>1</v>
      </c>
      <c r="T1224" t="s">
        <v>182</v>
      </c>
      <c r="U1224" t="s">
        <v>182</v>
      </c>
      <c r="V1224" t="s">
        <v>0</v>
      </c>
      <c r="W1224" t="s">
        <v>182</v>
      </c>
      <c r="X1224">
        <v>2</v>
      </c>
      <c r="Y1224" t="s">
        <v>182</v>
      </c>
      <c r="Z1224" t="s">
        <v>182</v>
      </c>
      <c r="AA1224" t="s">
        <v>182</v>
      </c>
      <c r="AB1224" t="s">
        <v>182</v>
      </c>
      <c r="AC1224">
        <v>57</v>
      </c>
      <c r="AD1224">
        <v>2</v>
      </c>
      <c r="AE1224">
        <v>1</v>
      </c>
      <c r="AF1224">
        <v>2</v>
      </c>
      <c r="AG1224" t="s">
        <v>182</v>
      </c>
      <c r="AH1224" t="s">
        <v>182</v>
      </c>
      <c r="AI1224" t="s">
        <v>182</v>
      </c>
      <c r="AJ1224">
        <v>1</v>
      </c>
      <c r="AK1224" t="s">
        <v>182</v>
      </c>
      <c r="AL1224" t="s">
        <v>182</v>
      </c>
      <c r="AM1224" t="s">
        <v>182</v>
      </c>
      <c r="AN1224" t="s">
        <v>182</v>
      </c>
      <c r="AO1224" t="b">
        <v>1</v>
      </c>
      <c r="AQ1224" s="10">
        <f t="shared" si="38"/>
        <v>640711210.64649999</v>
      </c>
      <c r="AR1224" s="10">
        <f t="shared" si="39"/>
        <v>292896553.43839997</v>
      </c>
    </row>
    <row r="1225" spans="1:44" x14ac:dyDescent="0.3">
      <c r="A1225">
        <v>1224</v>
      </c>
      <c r="B1225">
        <v>141</v>
      </c>
      <c r="C1225">
        <v>1</v>
      </c>
      <c r="D1225">
        <v>16</v>
      </c>
      <c r="E1225">
        <v>0.5</v>
      </c>
      <c r="F1225" s="47">
        <v>18306034.589899998</v>
      </c>
      <c r="G1225">
        <v>2019207</v>
      </c>
      <c r="H1225">
        <v>24022</v>
      </c>
      <c r="I1225">
        <v>1019</v>
      </c>
      <c r="J1225" t="s">
        <v>180</v>
      </c>
      <c r="K1225" t="s">
        <v>181</v>
      </c>
      <c r="L1225" t="s">
        <v>180</v>
      </c>
      <c r="M1225">
        <v>126417</v>
      </c>
      <c r="N1225">
        <v>1</v>
      </c>
      <c r="O1225">
        <v>50</v>
      </c>
      <c r="P1225">
        <v>34</v>
      </c>
      <c r="Q1225">
        <v>16</v>
      </c>
      <c r="R1225">
        <v>1</v>
      </c>
      <c r="S1225">
        <v>2</v>
      </c>
      <c r="T1225" t="s">
        <v>182</v>
      </c>
      <c r="U1225" t="s">
        <v>182</v>
      </c>
      <c r="V1225" t="s">
        <v>0</v>
      </c>
      <c r="W1225" t="s">
        <v>182</v>
      </c>
      <c r="X1225">
        <v>2</v>
      </c>
      <c r="Y1225" t="s">
        <v>182</v>
      </c>
      <c r="Z1225" t="s">
        <v>182</v>
      </c>
      <c r="AA1225" t="s">
        <v>182</v>
      </c>
      <c r="AB1225" t="s">
        <v>182</v>
      </c>
      <c r="AC1225">
        <v>57</v>
      </c>
      <c r="AD1225">
        <v>2</v>
      </c>
      <c r="AE1225">
        <v>1</v>
      </c>
      <c r="AF1225">
        <v>2</v>
      </c>
      <c r="AG1225" t="s">
        <v>182</v>
      </c>
      <c r="AH1225" t="s">
        <v>182</v>
      </c>
      <c r="AI1225" t="s">
        <v>182</v>
      </c>
      <c r="AJ1225">
        <v>1</v>
      </c>
      <c r="AK1225" t="s">
        <v>182</v>
      </c>
      <c r="AL1225" t="s">
        <v>182</v>
      </c>
      <c r="AM1225" t="s">
        <v>182</v>
      </c>
      <c r="AN1225" t="s">
        <v>182</v>
      </c>
      <c r="AO1225" t="b">
        <v>1</v>
      </c>
      <c r="AQ1225" s="10">
        <f t="shared" si="38"/>
        <v>622405176.05659997</v>
      </c>
      <c r="AR1225" s="10">
        <f t="shared" si="39"/>
        <v>292896553.43839997</v>
      </c>
    </row>
    <row r="1226" spans="1:44" x14ac:dyDescent="0.3">
      <c r="A1226">
        <v>1225</v>
      </c>
      <c r="B1226">
        <v>141</v>
      </c>
      <c r="C1226">
        <v>1</v>
      </c>
      <c r="D1226">
        <v>16</v>
      </c>
      <c r="E1226">
        <v>0.5</v>
      </c>
      <c r="F1226" s="47">
        <v>18306034.589899998</v>
      </c>
      <c r="G1226">
        <v>2019207</v>
      </c>
      <c r="H1226">
        <v>24022</v>
      </c>
      <c r="I1226">
        <v>1019</v>
      </c>
      <c r="J1226" t="s">
        <v>180</v>
      </c>
      <c r="K1226" t="s">
        <v>181</v>
      </c>
      <c r="L1226" t="s">
        <v>180</v>
      </c>
      <c r="M1226">
        <v>126417</v>
      </c>
      <c r="N1226">
        <v>1</v>
      </c>
      <c r="O1226">
        <v>66</v>
      </c>
      <c r="P1226">
        <v>33</v>
      </c>
      <c r="Q1226">
        <v>16</v>
      </c>
      <c r="R1226">
        <v>1</v>
      </c>
      <c r="S1226">
        <v>1</v>
      </c>
      <c r="T1226" t="s">
        <v>182</v>
      </c>
      <c r="U1226" t="s">
        <v>182</v>
      </c>
      <c r="V1226" t="s">
        <v>0</v>
      </c>
      <c r="W1226" t="s">
        <v>182</v>
      </c>
      <c r="X1226">
        <v>2</v>
      </c>
      <c r="Y1226" t="s">
        <v>182</v>
      </c>
      <c r="Z1226" t="s">
        <v>182</v>
      </c>
      <c r="AA1226" t="s">
        <v>182</v>
      </c>
      <c r="AB1226" t="s">
        <v>182</v>
      </c>
      <c r="AC1226">
        <v>56</v>
      </c>
      <c r="AD1226">
        <v>2</v>
      </c>
      <c r="AE1226">
        <v>1</v>
      </c>
      <c r="AF1226">
        <v>3</v>
      </c>
      <c r="AG1226" t="s">
        <v>182</v>
      </c>
      <c r="AH1226" t="s">
        <v>182</v>
      </c>
      <c r="AI1226" t="s">
        <v>182</v>
      </c>
      <c r="AJ1226">
        <v>1</v>
      </c>
      <c r="AK1226" t="s">
        <v>182</v>
      </c>
      <c r="AL1226" t="s">
        <v>182</v>
      </c>
      <c r="AM1226" t="s">
        <v>182</v>
      </c>
      <c r="AN1226" t="s">
        <v>182</v>
      </c>
      <c r="AO1226" t="b">
        <v>1</v>
      </c>
      <c r="AQ1226" s="10">
        <f t="shared" si="38"/>
        <v>604099141.46669996</v>
      </c>
      <c r="AR1226" s="10">
        <f t="shared" si="39"/>
        <v>292896553.43839997</v>
      </c>
    </row>
    <row r="1227" spans="1:44" x14ac:dyDescent="0.3">
      <c r="A1227">
        <v>1226</v>
      </c>
      <c r="B1227">
        <v>141</v>
      </c>
      <c r="C1227">
        <v>1</v>
      </c>
      <c r="D1227">
        <v>16</v>
      </c>
      <c r="E1227">
        <v>0.5</v>
      </c>
      <c r="F1227" s="47">
        <v>18306034.589899998</v>
      </c>
      <c r="G1227">
        <v>2019207</v>
      </c>
      <c r="H1227">
        <v>24022</v>
      </c>
      <c r="I1227">
        <v>1019</v>
      </c>
      <c r="J1227" t="s">
        <v>180</v>
      </c>
      <c r="K1227" t="s">
        <v>181</v>
      </c>
      <c r="L1227" t="s">
        <v>180</v>
      </c>
      <c r="M1227">
        <v>126417</v>
      </c>
      <c r="N1227">
        <v>1</v>
      </c>
      <c r="O1227">
        <v>69</v>
      </c>
      <c r="P1227">
        <v>33</v>
      </c>
      <c r="Q1227">
        <v>16</v>
      </c>
      <c r="R1227">
        <v>1</v>
      </c>
      <c r="S1227">
        <v>1</v>
      </c>
      <c r="T1227" t="s">
        <v>182</v>
      </c>
      <c r="U1227" t="s">
        <v>182</v>
      </c>
      <c r="V1227" t="s">
        <v>0</v>
      </c>
      <c r="W1227" t="s">
        <v>182</v>
      </c>
      <c r="X1227">
        <v>2</v>
      </c>
      <c r="Y1227" t="s">
        <v>182</v>
      </c>
      <c r="Z1227" t="s">
        <v>182</v>
      </c>
      <c r="AA1227" t="s">
        <v>182</v>
      </c>
      <c r="AB1227" t="s">
        <v>182</v>
      </c>
      <c r="AC1227">
        <v>57</v>
      </c>
      <c r="AD1227">
        <v>2</v>
      </c>
      <c r="AE1227">
        <v>1</v>
      </c>
      <c r="AF1227">
        <v>2</v>
      </c>
      <c r="AG1227" t="s">
        <v>182</v>
      </c>
      <c r="AH1227" t="s">
        <v>182</v>
      </c>
      <c r="AI1227" t="s">
        <v>182</v>
      </c>
      <c r="AJ1227">
        <v>1</v>
      </c>
      <c r="AK1227" t="s">
        <v>182</v>
      </c>
      <c r="AL1227" t="s">
        <v>182</v>
      </c>
      <c r="AM1227" t="s">
        <v>182</v>
      </c>
      <c r="AN1227" t="s">
        <v>182</v>
      </c>
      <c r="AO1227" t="b">
        <v>1</v>
      </c>
      <c r="AQ1227" s="10">
        <f t="shared" si="38"/>
        <v>604099141.46669996</v>
      </c>
      <c r="AR1227" s="10">
        <f t="shared" si="39"/>
        <v>292896553.43839997</v>
      </c>
    </row>
    <row r="1228" spans="1:44" x14ac:dyDescent="0.3">
      <c r="A1228">
        <v>1227</v>
      </c>
      <c r="B1228">
        <v>141</v>
      </c>
      <c r="C1228">
        <v>1</v>
      </c>
      <c r="D1228">
        <v>16</v>
      </c>
      <c r="E1228">
        <v>0.5</v>
      </c>
      <c r="F1228" s="47">
        <v>18306034.589899998</v>
      </c>
      <c r="G1228">
        <v>2019207</v>
      </c>
      <c r="H1228">
        <v>24022</v>
      </c>
      <c r="I1228">
        <v>1019</v>
      </c>
      <c r="J1228" t="s">
        <v>180</v>
      </c>
      <c r="K1228" t="s">
        <v>181</v>
      </c>
      <c r="L1228" t="s">
        <v>180</v>
      </c>
      <c r="M1228">
        <v>126417</v>
      </c>
      <c r="N1228">
        <v>1</v>
      </c>
      <c r="O1228">
        <v>70</v>
      </c>
      <c r="P1228">
        <v>31</v>
      </c>
      <c r="Q1228">
        <v>16</v>
      </c>
      <c r="R1228">
        <v>1</v>
      </c>
      <c r="S1228">
        <v>1</v>
      </c>
      <c r="T1228" t="s">
        <v>182</v>
      </c>
      <c r="U1228" t="s">
        <v>182</v>
      </c>
      <c r="V1228" t="s">
        <v>0</v>
      </c>
      <c r="W1228" t="s">
        <v>182</v>
      </c>
      <c r="X1228">
        <v>2</v>
      </c>
      <c r="Y1228" t="s">
        <v>182</v>
      </c>
      <c r="Z1228" t="s">
        <v>182</v>
      </c>
      <c r="AA1228" t="s">
        <v>182</v>
      </c>
      <c r="AB1228" t="s">
        <v>182</v>
      </c>
      <c r="AC1228">
        <v>57</v>
      </c>
      <c r="AD1228">
        <v>2</v>
      </c>
      <c r="AE1228">
        <v>1</v>
      </c>
      <c r="AF1228">
        <v>2</v>
      </c>
      <c r="AG1228" t="s">
        <v>182</v>
      </c>
      <c r="AH1228" t="s">
        <v>182</v>
      </c>
      <c r="AI1228" t="s">
        <v>182</v>
      </c>
      <c r="AJ1228">
        <v>1</v>
      </c>
      <c r="AK1228" t="s">
        <v>182</v>
      </c>
      <c r="AL1228" t="s">
        <v>182</v>
      </c>
      <c r="AM1228" t="s">
        <v>182</v>
      </c>
      <c r="AN1228" t="s">
        <v>182</v>
      </c>
      <c r="AO1228" t="b">
        <v>1</v>
      </c>
      <c r="AQ1228" s="10">
        <f t="shared" si="38"/>
        <v>567487072.28689992</v>
      </c>
      <c r="AR1228" s="10">
        <f t="shared" si="39"/>
        <v>292896553.43839997</v>
      </c>
    </row>
    <row r="1229" spans="1:44" x14ac:dyDescent="0.3">
      <c r="A1229">
        <v>1228</v>
      </c>
      <c r="B1229">
        <v>141</v>
      </c>
      <c r="C1229">
        <v>1</v>
      </c>
      <c r="D1229">
        <v>16</v>
      </c>
      <c r="E1229">
        <v>0.5</v>
      </c>
      <c r="F1229" s="47">
        <v>18306034.589899998</v>
      </c>
      <c r="G1229">
        <v>2019207</v>
      </c>
      <c r="H1229">
        <v>24022</v>
      </c>
      <c r="I1229">
        <v>1019</v>
      </c>
      <c r="J1229" t="s">
        <v>180</v>
      </c>
      <c r="K1229" t="s">
        <v>181</v>
      </c>
      <c r="L1229" t="s">
        <v>180</v>
      </c>
      <c r="M1229">
        <v>126417</v>
      </c>
      <c r="N1229">
        <v>1</v>
      </c>
      <c r="O1229">
        <v>99</v>
      </c>
      <c r="P1229">
        <v>34</v>
      </c>
      <c r="Q1229">
        <v>16</v>
      </c>
      <c r="R1229">
        <v>1</v>
      </c>
      <c r="S1229">
        <v>1</v>
      </c>
      <c r="T1229" t="s">
        <v>182</v>
      </c>
      <c r="U1229" t="s">
        <v>182</v>
      </c>
      <c r="V1229" t="s">
        <v>0</v>
      </c>
      <c r="W1229" t="s">
        <v>182</v>
      </c>
      <c r="X1229">
        <v>2</v>
      </c>
      <c r="Y1229" t="s">
        <v>182</v>
      </c>
      <c r="Z1229" t="s">
        <v>182</v>
      </c>
      <c r="AA1229" t="s">
        <v>182</v>
      </c>
      <c r="AB1229" t="s">
        <v>182</v>
      </c>
      <c r="AC1229">
        <v>56</v>
      </c>
      <c r="AD1229">
        <v>2</v>
      </c>
      <c r="AE1229">
        <v>1</v>
      </c>
      <c r="AF1229">
        <v>3</v>
      </c>
      <c r="AG1229" t="s">
        <v>182</v>
      </c>
      <c r="AH1229" t="s">
        <v>182</v>
      </c>
      <c r="AI1229" t="s">
        <v>182</v>
      </c>
      <c r="AJ1229">
        <v>1</v>
      </c>
      <c r="AK1229" t="s">
        <v>182</v>
      </c>
      <c r="AL1229" t="s">
        <v>182</v>
      </c>
      <c r="AM1229" t="s">
        <v>182</v>
      </c>
      <c r="AN1229" t="s">
        <v>182</v>
      </c>
      <c r="AO1229" t="b">
        <v>1</v>
      </c>
      <c r="AQ1229" s="10">
        <f t="shared" si="38"/>
        <v>622405176.05659997</v>
      </c>
      <c r="AR1229" s="10">
        <f t="shared" si="39"/>
        <v>292896553.43839997</v>
      </c>
    </row>
    <row r="1230" spans="1:44" x14ac:dyDescent="0.3">
      <c r="A1230">
        <v>1229</v>
      </c>
      <c r="B1230">
        <v>141</v>
      </c>
      <c r="C1230">
        <v>1</v>
      </c>
      <c r="D1230">
        <v>16</v>
      </c>
      <c r="E1230">
        <v>0.5</v>
      </c>
      <c r="F1230" s="47">
        <v>18306034.589899998</v>
      </c>
      <c r="G1230">
        <v>2019207</v>
      </c>
      <c r="H1230">
        <v>24027</v>
      </c>
      <c r="I1230">
        <v>1019</v>
      </c>
      <c r="J1230" t="s">
        <v>180</v>
      </c>
      <c r="K1230" t="s">
        <v>181</v>
      </c>
      <c r="L1230" t="s">
        <v>180</v>
      </c>
      <c r="M1230">
        <v>126417</v>
      </c>
      <c r="N1230">
        <v>1</v>
      </c>
      <c r="O1230">
        <v>4</v>
      </c>
      <c r="P1230">
        <v>38</v>
      </c>
      <c r="Q1230">
        <v>16</v>
      </c>
      <c r="R1230">
        <v>1</v>
      </c>
      <c r="S1230">
        <v>1</v>
      </c>
      <c r="T1230" t="s">
        <v>182</v>
      </c>
      <c r="U1230" t="s">
        <v>182</v>
      </c>
      <c r="V1230" t="s">
        <v>0</v>
      </c>
      <c r="W1230" t="s">
        <v>182</v>
      </c>
      <c r="X1230">
        <v>2</v>
      </c>
      <c r="Y1230" t="s">
        <v>182</v>
      </c>
      <c r="Z1230" t="s">
        <v>182</v>
      </c>
      <c r="AA1230" t="s">
        <v>182</v>
      </c>
      <c r="AB1230" t="s">
        <v>182</v>
      </c>
      <c r="AC1230">
        <v>58</v>
      </c>
      <c r="AD1230">
        <v>2</v>
      </c>
      <c r="AE1230">
        <v>1</v>
      </c>
      <c r="AF1230">
        <v>4</v>
      </c>
      <c r="AG1230" t="s">
        <v>182</v>
      </c>
      <c r="AH1230" t="s">
        <v>182</v>
      </c>
      <c r="AI1230" t="s">
        <v>182</v>
      </c>
      <c r="AJ1230">
        <v>1</v>
      </c>
      <c r="AK1230" t="s">
        <v>182</v>
      </c>
      <c r="AL1230" t="s">
        <v>182</v>
      </c>
      <c r="AM1230" t="s">
        <v>182</v>
      </c>
      <c r="AN1230" t="s">
        <v>182</v>
      </c>
      <c r="AO1230" t="b">
        <v>1</v>
      </c>
      <c r="AQ1230" s="10">
        <f t="shared" si="38"/>
        <v>695629314.41619992</v>
      </c>
      <c r="AR1230" s="10">
        <f t="shared" si="39"/>
        <v>292896553.43839997</v>
      </c>
    </row>
    <row r="1231" spans="1:44" x14ac:dyDescent="0.3">
      <c r="A1231">
        <v>1230</v>
      </c>
      <c r="B1231">
        <v>141</v>
      </c>
      <c r="C1231">
        <v>1</v>
      </c>
      <c r="D1231">
        <v>16</v>
      </c>
      <c r="E1231">
        <v>0.5</v>
      </c>
      <c r="F1231" s="47">
        <v>18306034.589899998</v>
      </c>
      <c r="G1231">
        <v>2019207</v>
      </c>
      <c r="H1231">
        <v>24027</v>
      </c>
      <c r="I1231">
        <v>1019</v>
      </c>
      <c r="J1231" t="s">
        <v>180</v>
      </c>
      <c r="K1231" t="s">
        <v>181</v>
      </c>
      <c r="L1231" t="s">
        <v>180</v>
      </c>
      <c r="M1231">
        <v>126417</v>
      </c>
      <c r="N1231">
        <v>1</v>
      </c>
      <c r="O1231">
        <v>25</v>
      </c>
      <c r="P1231">
        <v>31</v>
      </c>
      <c r="Q1231">
        <v>16</v>
      </c>
      <c r="R1231">
        <v>1</v>
      </c>
      <c r="S1231">
        <v>2</v>
      </c>
      <c r="T1231" t="s">
        <v>182</v>
      </c>
      <c r="U1231" t="s">
        <v>182</v>
      </c>
      <c r="V1231" t="s">
        <v>0</v>
      </c>
      <c r="W1231" t="s">
        <v>182</v>
      </c>
      <c r="X1231">
        <v>2</v>
      </c>
      <c r="Y1231" t="s">
        <v>182</v>
      </c>
      <c r="Z1231" t="s">
        <v>182</v>
      </c>
      <c r="AA1231" t="s">
        <v>182</v>
      </c>
      <c r="AB1231" t="s">
        <v>182</v>
      </c>
      <c r="AC1231">
        <v>57</v>
      </c>
      <c r="AD1231">
        <v>2</v>
      </c>
      <c r="AE1231">
        <v>1</v>
      </c>
      <c r="AF1231">
        <v>3</v>
      </c>
      <c r="AG1231" t="s">
        <v>182</v>
      </c>
      <c r="AH1231" t="s">
        <v>182</v>
      </c>
      <c r="AI1231" t="s">
        <v>182</v>
      </c>
      <c r="AJ1231">
        <v>1</v>
      </c>
      <c r="AK1231" t="s">
        <v>182</v>
      </c>
      <c r="AL1231" t="s">
        <v>182</v>
      </c>
      <c r="AM1231" t="s">
        <v>182</v>
      </c>
      <c r="AN1231" t="s">
        <v>182</v>
      </c>
      <c r="AO1231" t="b">
        <v>1</v>
      </c>
      <c r="AQ1231" s="10">
        <f t="shared" si="38"/>
        <v>567487072.28689992</v>
      </c>
      <c r="AR1231" s="10">
        <f t="shared" si="39"/>
        <v>292896553.43839997</v>
      </c>
    </row>
    <row r="1232" spans="1:44" x14ac:dyDescent="0.3">
      <c r="A1232">
        <v>1231</v>
      </c>
      <c r="B1232">
        <v>141</v>
      </c>
      <c r="C1232">
        <v>1</v>
      </c>
      <c r="D1232">
        <v>16</v>
      </c>
      <c r="E1232">
        <v>0.5</v>
      </c>
      <c r="F1232" s="47">
        <v>18306034.589899998</v>
      </c>
      <c r="G1232">
        <v>2019207</v>
      </c>
      <c r="H1232">
        <v>24027</v>
      </c>
      <c r="I1232">
        <v>1019</v>
      </c>
      <c r="J1232" t="s">
        <v>180</v>
      </c>
      <c r="K1232" t="s">
        <v>181</v>
      </c>
      <c r="L1232" t="s">
        <v>180</v>
      </c>
      <c r="M1232">
        <v>126417</v>
      </c>
      <c r="N1232">
        <v>1</v>
      </c>
      <c r="O1232">
        <v>28</v>
      </c>
      <c r="P1232">
        <v>35</v>
      </c>
      <c r="Q1232">
        <v>16</v>
      </c>
      <c r="R1232">
        <v>1</v>
      </c>
      <c r="S1232">
        <v>1</v>
      </c>
      <c r="T1232" t="s">
        <v>182</v>
      </c>
      <c r="U1232" t="s">
        <v>182</v>
      </c>
      <c r="V1232" t="s">
        <v>0</v>
      </c>
      <c r="W1232" t="s">
        <v>182</v>
      </c>
      <c r="X1232">
        <v>2</v>
      </c>
      <c r="Y1232" t="s">
        <v>182</v>
      </c>
      <c r="Z1232" t="s">
        <v>182</v>
      </c>
      <c r="AA1232" t="s">
        <v>182</v>
      </c>
      <c r="AB1232" t="s">
        <v>182</v>
      </c>
      <c r="AC1232">
        <v>57</v>
      </c>
      <c r="AD1232">
        <v>2</v>
      </c>
      <c r="AE1232">
        <v>1</v>
      </c>
      <c r="AF1232">
        <v>3</v>
      </c>
      <c r="AG1232" t="s">
        <v>182</v>
      </c>
      <c r="AH1232" t="s">
        <v>182</v>
      </c>
      <c r="AI1232" t="s">
        <v>182</v>
      </c>
      <c r="AJ1232">
        <v>1</v>
      </c>
      <c r="AK1232" t="s">
        <v>182</v>
      </c>
      <c r="AL1232" t="s">
        <v>182</v>
      </c>
      <c r="AM1232" t="s">
        <v>182</v>
      </c>
      <c r="AN1232" t="s">
        <v>182</v>
      </c>
      <c r="AO1232" t="b">
        <v>1</v>
      </c>
      <c r="AQ1232" s="10">
        <f t="shared" si="38"/>
        <v>640711210.64649999</v>
      </c>
      <c r="AR1232" s="10">
        <f t="shared" si="39"/>
        <v>292896553.43839997</v>
      </c>
    </row>
    <row r="1233" spans="1:44" x14ac:dyDescent="0.3">
      <c r="A1233">
        <v>1232</v>
      </c>
      <c r="B1233">
        <v>141</v>
      </c>
      <c r="C1233">
        <v>1</v>
      </c>
      <c r="D1233">
        <v>16</v>
      </c>
      <c r="E1233">
        <v>0.5</v>
      </c>
      <c r="F1233" s="47">
        <v>18306034.589899998</v>
      </c>
      <c r="G1233">
        <v>2019207</v>
      </c>
      <c r="H1233">
        <v>24027</v>
      </c>
      <c r="I1233">
        <v>1019</v>
      </c>
      <c r="J1233" t="s">
        <v>180</v>
      </c>
      <c r="K1233" t="s">
        <v>181</v>
      </c>
      <c r="L1233" t="s">
        <v>180</v>
      </c>
      <c r="M1233">
        <v>126417</v>
      </c>
      <c r="N1233">
        <v>1</v>
      </c>
      <c r="O1233">
        <v>31</v>
      </c>
      <c r="P1233">
        <v>37</v>
      </c>
      <c r="Q1233">
        <v>16</v>
      </c>
      <c r="R1233">
        <v>1</v>
      </c>
      <c r="S1233">
        <v>1</v>
      </c>
      <c r="T1233" t="s">
        <v>182</v>
      </c>
      <c r="U1233" t="s">
        <v>182</v>
      </c>
      <c r="V1233" t="s">
        <v>0</v>
      </c>
      <c r="W1233" t="s">
        <v>182</v>
      </c>
      <c r="X1233">
        <v>3</v>
      </c>
      <c r="Y1233" t="s">
        <v>182</v>
      </c>
      <c r="Z1233" t="s">
        <v>182</v>
      </c>
      <c r="AA1233" t="s">
        <v>182</v>
      </c>
      <c r="AB1233" t="s">
        <v>182</v>
      </c>
      <c r="AC1233">
        <v>57</v>
      </c>
      <c r="AD1233">
        <v>2</v>
      </c>
      <c r="AE1233">
        <v>1</v>
      </c>
      <c r="AF1233">
        <v>3</v>
      </c>
      <c r="AG1233" t="s">
        <v>182</v>
      </c>
      <c r="AH1233" t="s">
        <v>182</v>
      </c>
      <c r="AI1233" t="s">
        <v>182</v>
      </c>
      <c r="AJ1233">
        <v>1</v>
      </c>
      <c r="AK1233" t="s">
        <v>182</v>
      </c>
      <c r="AL1233" t="s">
        <v>182</v>
      </c>
      <c r="AM1233" t="s">
        <v>182</v>
      </c>
      <c r="AN1233" t="s">
        <v>182</v>
      </c>
      <c r="AO1233" t="b">
        <v>1</v>
      </c>
      <c r="AQ1233" s="10">
        <f t="shared" si="38"/>
        <v>677323279.82629991</v>
      </c>
      <c r="AR1233" s="10">
        <f t="shared" si="39"/>
        <v>292896553.43839997</v>
      </c>
    </row>
    <row r="1234" spans="1:44" x14ac:dyDescent="0.3">
      <c r="A1234">
        <v>1233</v>
      </c>
      <c r="B1234">
        <v>141</v>
      </c>
      <c r="C1234">
        <v>1</v>
      </c>
      <c r="D1234">
        <v>16</v>
      </c>
      <c r="E1234">
        <v>0.5</v>
      </c>
      <c r="F1234" s="47">
        <v>18306034.589899998</v>
      </c>
      <c r="G1234">
        <v>2019207</v>
      </c>
      <c r="H1234">
        <v>24027</v>
      </c>
      <c r="I1234">
        <v>1019</v>
      </c>
      <c r="J1234" t="s">
        <v>180</v>
      </c>
      <c r="K1234" t="s">
        <v>181</v>
      </c>
      <c r="L1234" t="s">
        <v>180</v>
      </c>
      <c r="M1234">
        <v>126417</v>
      </c>
      <c r="N1234">
        <v>1</v>
      </c>
      <c r="O1234">
        <v>54</v>
      </c>
      <c r="P1234">
        <v>28</v>
      </c>
      <c r="Q1234">
        <v>16</v>
      </c>
      <c r="R1234">
        <v>1</v>
      </c>
      <c r="S1234">
        <v>1</v>
      </c>
      <c r="T1234" t="s">
        <v>182</v>
      </c>
      <c r="U1234" t="s">
        <v>182</v>
      </c>
      <c r="V1234" t="s">
        <v>0</v>
      </c>
      <c r="W1234" t="s">
        <v>182</v>
      </c>
      <c r="X1234">
        <v>2</v>
      </c>
      <c r="Y1234" t="s">
        <v>182</v>
      </c>
      <c r="Z1234" t="s">
        <v>182</v>
      </c>
      <c r="AA1234" t="s">
        <v>182</v>
      </c>
      <c r="AB1234" t="s">
        <v>182</v>
      </c>
      <c r="AC1234">
        <v>58</v>
      </c>
      <c r="AD1234">
        <v>2</v>
      </c>
      <c r="AE1234">
        <v>1</v>
      </c>
      <c r="AF1234">
        <v>4</v>
      </c>
      <c r="AG1234" t="s">
        <v>182</v>
      </c>
      <c r="AH1234" t="s">
        <v>182</v>
      </c>
      <c r="AI1234" t="s">
        <v>182</v>
      </c>
      <c r="AJ1234">
        <v>1</v>
      </c>
      <c r="AK1234" t="s">
        <v>182</v>
      </c>
      <c r="AL1234" t="s">
        <v>182</v>
      </c>
      <c r="AM1234" t="s">
        <v>182</v>
      </c>
      <c r="AN1234" t="s">
        <v>182</v>
      </c>
      <c r="AO1234" t="b">
        <v>1</v>
      </c>
      <c r="AQ1234" s="10">
        <f t="shared" si="38"/>
        <v>512568968.51719993</v>
      </c>
      <c r="AR1234" s="10">
        <f t="shared" si="39"/>
        <v>292896553.43839997</v>
      </c>
    </row>
    <row r="1235" spans="1:44" x14ac:dyDescent="0.3">
      <c r="A1235">
        <v>1234</v>
      </c>
      <c r="B1235">
        <v>141</v>
      </c>
      <c r="C1235">
        <v>1</v>
      </c>
      <c r="D1235">
        <v>16</v>
      </c>
      <c r="E1235">
        <v>0.5</v>
      </c>
      <c r="F1235" s="47">
        <v>18306034.589899998</v>
      </c>
      <c r="G1235">
        <v>2019207</v>
      </c>
      <c r="H1235">
        <v>24027</v>
      </c>
      <c r="I1235">
        <v>1019</v>
      </c>
      <c r="J1235" t="s">
        <v>180</v>
      </c>
      <c r="K1235" t="s">
        <v>181</v>
      </c>
      <c r="L1235" t="s">
        <v>180</v>
      </c>
      <c r="M1235">
        <v>126417</v>
      </c>
      <c r="N1235">
        <v>1</v>
      </c>
      <c r="O1235">
        <v>56</v>
      </c>
      <c r="P1235">
        <v>37</v>
      </c>
      <c r="Q1235">
        <v>16</v>
      </c>
      <c r="R1235">
        <v>1</v>
      </c>
      <c r="S1235">
        <v>1</v>
      </c>
      <c r="T1235" t="s">
        <v>182</v>
      </c>
      <c r="U1235" t="s">
        <v>182</v>
      </c>
      <c r="V1235" t="s">
        <v>0</v>
      </c>
      <c r="W1235" t="s">
        <v>182</v>
      </c>
      <c r="X1235">
        <v>2</v>
      </c>
      <c r="Y1235" t="s">
        <v>182</v>
      </c>
      <c r="Z1235" t="s">
        <v>182</v>
      </c>
      <c r="AA1235" t="s">
        <v>182</v>
      </c>
      <c r="AB1235" t="s">
        <v>182</v>
      </c>
      <c r="AC1235">
        <v>57</v>
      </c>
      <c r="AD1235">
        <v>2</v>
      </c>
      <c r="AE1235">
        <v>1</v>
      </c>
      <c r="AF1235">
        <v>3</v>
      </c>
      <c r="AG1235" t="s">
        <v>182</v>
      </c>
      <c r="AH1235" t="s">
        <v>182</v>
      </c>
      <c r="AI1235" t="s">
        <v>182</v>
      </c>
      <c r="AJ1235">
        <v>1</v>
      </c>
      <c r="AK1235" t="s">
        <v>182</v>
      </c>
      <c r="AL1235" t="s">
        <v>182</v>
      </c>
      <c r="AM1235" t="s">
        <v>182</v>
      </c>
      <c r="AN1235" t="s">
        <v>182</v>
      </c>
      <c r="AO1235" t="b">
        <v>1</v>
      </c>
      <c r="AQ1235" s="10">
        <f t="shared" si="38"/>
        <v>677323279.82629991</v>
      </c>
      <c r="AR1235" s="10">
        <f t="shared" si="39"/>
        <v>292896553.43839997</v>
      </c>
    </row>
    <row r="1236" spans="1:44" x14ac:dyDescent="0.3">
      <c r="A1236">
        <v>1235</v>
      </c>
      <c r="B1236">
        <v>141</v>
      </c>
      <c r="C1236">
        <v>1</v>
      </c>
      <c r="D1236">
        <v>16</v>
      </c>
      <c r="E1236">
        <v>0.5</v>
      </c>
      <c r="F1236" s="47">
        <v>18306034.589899998</v>
      </c>
      <c r="G1236">
        <v>2019207</v>
      </c>
      <c r="H1236">
        <v>24027</v>
      </c>
      <c r="I1236">
        <v>1019</v>
      </c>
      <c r="J1236" t="s">
        <v>180</v>
      </c>
      <c r="K1236" t="s">
        <v>181</v>
      </c>
      <c r="L1236" t="s">
        <v>180</v>
      </c>
      <c r="M1236">
        <v>126417</v>
      </c>
      <c r="N1236">
        <v>1</v>
      </c>
      <c r="O1236">
        <v>66</v>
      </c>
      <c r="P1236">
        <v>33</v>
      </c>
      <c r="Q1236">
        <v>16</v>
      </c>
      <c r="R1236">
        <v>1</v>
      </c>
      <c r="S1236">
        <v>1</v>
      </c>
      <c r="T1236" t="s">
        <v>182</v>
      </c>
      <c r="U1236" t="s">
        <v>182</v>
      </c>
      <c r="V1236" t="s">
        <v>0</v>
      </c>
      <c r="W1236" t="s">
        <v>182</v>
      </c>
      <c r="X1236">
        <v>3</v>
      </c>
      <c r="Y1236" t="s">
        <v>182</v>
      </c>
      <c r="Z1236" t="s">
        <v>182</v>
      </c>
      <c r="AA1236" t="s">
        <v>182</v>
      </c>
      <c r="AB1236" t="s">
        <v>182</v>
      </c>
      <c r="AC1236">
        <v>57</v>
      </c>
      <c r="AD1236">
        <v>2</v>
      </c>
      <c r="AE1236">
        <v>1</v>
      </c>
      <c r="AF1236">
        <v>3</v>
      </c>
      <c r="AG1236" t="s">
        <v>182</v>
      </c>
      <c r="AH1236" t="s">
        <v>182</v>
      </c>
      <c r="AI1236" t="s">
        <v>182</v>
      </c>
      <c r="AJ1236">
        <v>1</v>
      </c>
      <c r="AK1236" t="s">
        <v>182</v>
      </c>
      <c r="AL1236" t="s">
        <v>182</v>
      </c>
      <c r="AM1236" t="s">
        <v>182</v>
      </c>
      <c r="AN1236" t="s">
        <v>182</v>
      </c>
      <c r="AO1236" t="b">
        <v>1</v>
      </c>
      <c r="AQ1236" s="10">
        <f t="shared" si="38"/>
        <v>604099141.46669996</v>
      </c>
      <c r="AR1236" s="10">
        <f t="shared" si="39"/>
        <v>292896553.43839997</v>
      </c>
    </row>
    <row r="1237" spans="1:44" x14ac:dyDescent="0.3">
      <c r="A1237">
        <v>1236</v>
      </c>
      <c r="B1237">
        <v>141</v>
      </c>
      <c r="C1237">
        <v>1</v>
      </c>
      <c r="D1237">
        <v>16</v>
      </c>
      <c r="E1237">
        <v>0.5</v>
      </c>
      <c r="F1237" s="47">
        <v>18306034.589899998</v>
      </c>
      <c r="G1237">
        <v>2019207</v>
      </c>
      <c r="H1237">
        <v>24027</v>
      </c>
      <c r="I1237">
        <v>1019</v>
      </c>
      <c r="J1237" t="s">
        <v>180</v>
      </c>
      <c r="K1237" t="s">
        <v>181</v>
      </c>
      <c r="L1237" t="s">
        <v>180</v>
      </c>
      <c r="M1237">
        <v>126417</v>
      </c>
      <c r="N1237">
        <v>1</v>
      </c>
      <c r="O1237">
        <v>70</v>
      </c>
      <c r="P1237">
        <v>33</v>
      </c>
      <c r="Q1237">
        <v>16</v>
      </c>
      <c r="R1237">
        <v>1</v>
      </c>
      <c r="S1237">
        <v>1</v>
      </c>
      <c r="T1237" t="s">
        <v>182</v>
      </c>
      <c r="U1237" t="s">
        <v>182</v>
      </c>
      <c r="V1237" t="s">
        <v>0</v>
      </c>
      <c r="W1237" t="s">
        <v>182</v>
      </c>
      <c r="X1237">
        <v>2</v>
      </c>
      <c r="Y1237" t="s">
        <v>182</v>
      </c>
      <c r="Z1237" t="s">
        <v>182</v>
      </c>
      <c r="AA1237" t="s">
        <v>182</v>
      </c>
      <c r="AB1237" t="s">
        <v>182</v>
      </c>
      <c r="AC1237">
        <v>57</v>
      </c>
      <c r="AD1237">
        <v>2</v>
      </c>
      <c r="AE1237">
        <v>1</v>
      </c>
      <c r="AF1237">
        <v>3</v>
      </c>
      <c r="AG1237" t="s">
        <v>182</v>
      </c>
      <c r="AH1237" t="s">
        <v>182</v>
      </c>
      <c r="AI1237" t="s">
        <v>182</v>
      </c>
      <c r="AJ1237">
        <v>1</v>
      </c>
      <c r="AK1237" t="s">
        <v>182</v>
      </c>
      <c r="AL1237" t="s">
        <v>182</v>
      </c>
      <c r="AM1237" t="s">
        <v>182</v>
      </c>
      <c r="AN1237" t="s">
        <v>182</v>
      </c>
      <c r="AO1237" t="b">
        <v>1</v>
      </c>
      <c r="AQ1237" s="10">
        <f t="shared" si="38"/>
        <v>604099141.46669996</v>
      </c>
      <c r="AR1237" s="10">
        <f t="shared" si="39"/>
        <v>292896553.43839997</v>
      </c>
    </row>
    <row r="1238" spans="1:44" x14ac:dyDescent="0.3">
      <c r="A1238">
        <v>1237</v>
      </c>
      <c r="B1238">
        <v>141</v>
      </c>
      <c r="C1238">
        <v>1</v>
      </c>
      <c r="D1238">
        <v>16</v>
      </c>
      <c r="E1238">
        <v>0.5</v>
      </c>
      <c r="F1238" s="47">
        <v>18306034.589899998</v>
      </c>
      <c r="G1238">
        <v>2019207</v>
      </c>
      <c r="H1238">
        <v>24027</v>
      </c>
      <c r="I1238">
        <v>1019</v>
      </c>
      <c r="J1238" t="s">
        <v>180</v>
      </c>
      <c r="K1238" t="s">
        <v>181</v>
      </c>
      <c r="L1238" t="s">
        <v>180</v>
      </c>
      <c r="M1238">
        <v>126417</v>
      </c>
      <c r="N1238">
        <v>1</v>
      </c>
      <c r="O1238">
        <v>76</v>
      </c>
      <c r="P1238">
        <v>30</v>
      </c>
      <c r="Q1238">
        <v>16</v>
      </c>
      <c r="R1238">
        <v>1</v>
      </c>
      <c r="S1238">
        <v>1</v>
      </c>
      <c r="T1238" t="s">
        <v>182</v>
      </c>
      <c r="U1238" t="s">
        <v>182</v>
      </c>
      <c r="V1238" t="s">
        <v>0</v>
      </c>
      <c r="W1238" t="s">
        <v>182</v>
      </c>
      <c r="X1238">
        <v>2</v>
      </c>
      <c r="Y1238" t="s">
        <v>182</v>
      </c>
      <c r="Z1238" t="s">
        <v>182</v>
      </c>
      <c r="AA1238" t="s">
        <v>182</v>
      </c>
      <c r="AB1238" t="s">
        <v>182</v>
      </c>
      <c r="AC1238">
        <v>58</v>
      </c>
      <c r="AD1238">
        <v>2</v>
      </c>
      <c r="AE1238">
        <v>1</v>
      </c>
      <c r="AF1238">
        <v>4</v>
      </c>
      <c r="AG1238" t="s">
        <v>182</v>
      </c>
      <c r="AH1238" t="s">
        <v>182</v>
      </c>
      <c r="AI1238" t="s">
        <v>182</v>
      </c>
      <c r="AJ1238">
        <v>1</v>
      </c>
      <c r="AK1238" t="s">
        <v>182</v>
      </c>
      <c r="AL1238" t="s">
        <v>182</v>
      </c>
      <c r="AM1238" t="s">
        <v>182</v>
      </c>
      <c r="AN1238" t="s">
        <v>182</v>
      </c>
      <c r="AO1238" t="b">
        <v>1</v>
      </c>
      <c r="AQ1238" s="10">
        <f t="shared" si="38"/>
        <v>549181037.69699991</v>
      </c>
      <c r="AR1238" s="10">
        <f t="shared" si="39"/>
        <v>292896553.43839997</v>
      </c>
    </row>
    <row r="1239" spans="1:44" x14ac:dyDescent="0.3">
      <c r="A1239">
        <v>1238</v>
      </c>
      <c r="B1239">
        <v>141</v>
      </c>
      <c r="C1239">
        <v>1</v>
      </c>
      <c r="D1239">
        <v>16</v>
      </c>
      <c r="E1239">
        <v>0.5</v>
      </c>
      <c r="F1239" s="47">
        <v>18306034.589899998</v>
      </c>
      <c r="G1239">
        <v>2019207</v>
      </c>
      <c r="H1239">
        <v>24027</v>
      </c>
      <c r="I1239">
        <v>1019</v>
      </c>
      <c r="J1239" t="s">
        <v>180</v>
      </c>
      <c r="K1239" t="s">
        <v>181</v>
      </c>
      <c r="L1239" t="s">
        <v>180</v>
      </c>
      <c r="M1239">
        <v>126417</v>
      </c>
      <c r="N1239">
        <v>1</v>
      </c>
      <c r="O1239">
        <v>77</v>
      </c>
      <c r="P1239">
        <v>34</v>
      </c>
      <c r="Q1239">
        <v>16</v>
      </c>
      <c r="R1239">
        <v>1</v>
      </c>
      <c r="S1239">
        <v>1</v>
      </c>
      <c r="T1239" t="s">
        <v>182</v>
      </c>
      <c r="U1239" t="s">
        <v>182</v>
      </c>
      <c r="V1239" t="s">
        <v>0</v>
      </c>
      <c r="W1239" t="s">
        <v>182</v>
      </c>
      <c r="X1239">
        <v>2</v>
      </c>
      <c r="Y1239" t="s">
        <v>182</v>
      </c>
      <c r="Z1239" t="s">
        <v>182</v>
      </c>
      <c r="AA1239" t="s">
        <v>182</v>
      </c>
      <c r="AB1239" t="s">
        <v>182</v>
      </c>
      <c r="AC1239">
        <v>58</v>
      </c>
      <c r="AD1239">
        <v>2</v>
      </c>
      <c r="AE1239">
        <v>1</v>
      </c>
      <c r="AF1239">
        <v>4</v>
      </c>
      <c r="AG1239" t="s">
        <v>182</v>
      </c>
      <c r="AH1239" t="s">
        <v>182</v>
      </c>
      <c r="AI1239" t="s">
        <v>182</v>
      </c>
      <c r="AJ1239">
        <v>1</v>
      </c>
      <c r="AK1239" t="s">
        <v>182</v>
      </c>
      <c r="AL1239" t="s">
        <v>182</v>
      </c>
      <c r="AM1239" t="s">
        <v>182</v>
      </c>
      <c r="AN1239" t="s">
        <v>182</v>
      </c>
      <c r="AO1239" t="b">
        <v>1</v>
      </c>
      <c r="AQ1239" s="10">
        <f t="shared" si="38"/>
        <v>622405176.05659997</v>
      </c>
      <c r="AR1239" s="10">
        <f t="shared" si="39"/>
        <v>292896553.43839997</v>
      </c>
    </row>
    <row r="1240" spans="1:44" x14ac:dyDescent="0.3">
      <c r="A1240">
        <v>1239</v>
      </c>
      <c r="B1240">
        <v>141</v>
      </c>
      <c r="C1240">
        <v>1</v>
      </c>
      <c r="D1240">
        <v>16</v>
      </c>
      <c r="E1240">
        <v>0.5</v>
      </c>
      <c r="F1240" s="47">
        <v>18306034.589899998</v>
      </c>
      <c r="G1240">
        <v>2019207</v>
      </c>
      <c r="H1240">
        <v>24027</v>
      </c>
      <c r="I1240">
        <v>1019</v>
      </c>
      <c r="J1240" t="s">
        <v>180</v>
      </c>
      <c r="K1240" t="s">
        <v>181</v>
      </c>
      <c r="L1240" t="s">
        <v>180</v>
      </c>
      <c r="M1240">
        <v>126417</v>
      </c>
      <c r="N1240">
        <v>1</v>
      </c>
      <c r="O1240">
        <v>92</v>
      </c>
      <c r="P1240">
        <v>34</v>
      </c>
      <c r="Q1240">
        <v>16</v>
      </c>
      <c r="R1240">
        <v>1</v>
      </c>
      <c r="S1240">
        <v>1</v>
      </c>
      <c r="T1240" t="s">
        <v>182</v>
      </c>
      <c r="U1240" t="s">
        <v>182</v>
      </c>
      <c r="V1240" t="s">
        <v>0</v>
      </c>
      <c r="W1240" t="s">
        <v>182</v>
      </c>
      <c r="X1240">
        <v>3</v>
      </c>
      <c r="Y1240" t="s">
        <v>182</v>
      </c>
      <c r="Z1240" t="s">
        <v>182</v>
      </c>
      <c r="AA1240" t="s">
        <v>182</v>
      </c>
      <c r="AB1240" t="s">
        <v>182</v>
      </c>
      <c r="AC1240">
        <v>57</v>
      </c>
      <c r="AD1240">
        <v>2</v>
      </c>
      <c r="AE1240">
        <v>1</v>
      </c>
      <c r="AF1240">
        <v>3</v>
      </c>
      <c r="AG1240" t="s">
        <v>182</v>
      </c>
      <c r="AH1240" t="s">
        <v>182</v>
      </c>
      <c r="AI1240" t="s">
        <v>182</v>
      </c>
      <c r="AJ1240">
        <v>1</v>
      </c>
      <c r="AK1240" t="s">
        <v>182</v>
      </c>
      <c r="AL1240" t="s">
        <v>182</v>
      </c>
      <c r="AM1240" t="s">
        <v>182</v>
      </c>
      <c r="AN1240" t="s">
        <v>182</v>
      </c>
      <c r="AO1240" t="b">
        <v>1</v>
      </c>
      <c r="AQ1240" s="10">
        <f t="shared" si="38"/>
        <v>622405176.05659997</v>
      </c>
      <c r="AR1240" s="10">
        <f t="shared" si="39"/>
        <v>292896553.43839997</v>
      </c>
    </row>
    <row r="1241" spans="1:44" x14ac:dyDescent="0.3">
      <c r="A1241">
        <v>1240</v>
      </c>
      <c r="B1241">
        <v>141</v>
      </c>
      <c r="C1241">
        <v>1</v>
      </c>
      <c r="D1241">
        <v>16</v>
      </c>
      <c r="E1241">
        <v>0.5</v>
      </c>
      <c r="F1241" s="47">
        <v>18306034.589899998</v>
      </c>
      <c r="G1241">
        <v>2019207</v>
      </c>
      <c r="H1241">
        <v>24027</v>
      </c>
      <c r="I1241">
        <v>1019</v>
      </c>
      <c r="J1241" t="s">
        <v>180</v>
      </c>
      <c r="K1241" t="s">
        <v>181</v>
      </c>
      <c r="L1241" t="s">
        <v>180</v>
      </c>
      <c r="M1241">
        <v>126417</v>
      </c>
      <c r="N1241">
        <v>1</v>
      </c>
      <c r="O1241">
        <v>96</v>
      </c>
      <c r="P1241">
        <v>34</v>
      </c>
      <c r="Q1241">
        <v>16</v>
      </c>
      <c r="R1241">
        <v>1</v>
      </c>
      <c r="S1241">
        <v>2</v>
      </c>
      <c r="T1241" t="s">
        <v>182</v>
      </c>
      <c r="U1241" t="s">
        <v>182</v>
      </c>
      <c r="V1241" t="s">
        <v>0</v>
      </c>
      <c r="W1241" t="s">
        <v>182</v>
      </c>
      <c r="X1241">
        <v>2</v>
      </c>
      <c r="Y1241" t="s">
        <v>182</v>
      </c>
      <c r="Z1241" t="s">
        <v>182</v>
      </c>
      <c r="AA1241" t="s">
        <v>182</v>
      </c>
      <c r="AB1241" t="s">
        <v>182</v>
      </c>
      <c r="AC1241">
        <v>57</v>
      </c>
      <c r="AD1241">
        <v>2</v>
      </c>
      <c r="AE1241">
        <v>1</v>
      </c>
      <c r="AF1241">
        <v>3</v>
      </c>
      <c r="AG1241" t="s">
        <v>182</v>
      </c>
      <c r="AH1241" t="s">
        <v>182</v>
      </c>
      <c r="AI1241" t="s">
        <v>182</v>
      </c>
      <c r="AJ1241">
        <v>1</v>
      </c>
      <c r="AK1241" t="s">
        <v>182</v>
      </c>
      <c r="AL1241" t="s">
        <v>182</v>
      </c>
      <c r="AM1241" t="s">
        <v>182</v>
      </c>
      <c r="AN1241" t="s">
        <v>182</v>
      </c>
      <c r="AO1241" t="b">
        <v>1</v>
      </c>
      <c r="AQ1241" s="10">
        <f t="shared" si="38"/>
        <v>622405176.05659997</v>
      </c>
      <c r="AR1241" s="10">
        <f t="shared" si="39"/>
        <v>292896553.43839997</v>
      </c>
    </row>
    <row r="1242" spans="1:44" x14ac:dyDescent="0.3">
      <c r="A1242">
        <v>1241</v>
      </c>
      <c r="B1242">
        <v>141</v>
      </c>
      <c r="C1242">
        <v>1</v>
      </c>
      <c r="D1242">
        <v>16.5</v>
      </c>
      <c r="E1242">
        <v>0.5</v>
      </c>
      <c r="F1242" s="47">
        <v>31876651.579</v>
      </c>
      <c r="G1242">
        <v>2019207</v>
      </c>
      <c r="H1242">
        <v>24007</v>
      </c>
      <c r="I1242">
        <v>1019</v>
      </c>
      <c r="J1242" t="s">
        <v>180</v>
      </c>
      <c r="K1242" t="s">
        <v>181</v>
      </c>
      <c r="L1242" t="s">
        <v>180</v>
      </c>
      <c r="M1242">
        <v>126417</v>
      </c>
      <c r="N1242">
        <v>1</v>
      </c>
      <c r="O1242">
        <v>50</v>
      </c>
      <c r="P1242">
        <v>38</v>
      </c>
      <c r="Q1242">
        <v>16.5</v>
      </c>
      <c r="R1242">
        <v>1</v>
      </c>
      <c r="S1242">
        <v>2</v>
      </c>
      <c r="T1242" t="s">
        <v>182</v>
      </c>
      <c r="U1242" t="s">
        <v>182</v>
      </c>
      <c r="V1242" t="s">
        <v>0</v>
      </c>
      <c r="W1242" t="s">
        <v>182</v>
      </c>
      <c r="X1242">
        <v>2</v>
      </c>
      <c r="Y1242" t="s">
        <v>182</v>
      </c>
      <c r="Z1242" t="s">
        <v>182</v>
      </c>
      <c r="AA1242" t="s">
        <v>182</v>
      </c>
      <c r="AB1242" t="s">
        <v>182</v>
      </c>
      <c r="AC1242">
        <v>56</v>
      </c>
      <c r="AD1242">
        <v>2</v>
      </c>
      <c r="AE1242">
        <v>1</v>
      </c>
      <c r="AF1242">
        <v>2</v>
      </c>
      <c r="AG1242" t="s">
        <v>182</v>
      </c>
      <c r="AH1242" t="s">
        <v>182</v>
      </c>
      <c r="AI1242" t="s">
        <v>182</v>
      </c>
      <c r="AJ1242">
        <v>1</v>
      </c>
      <c r="AK1242" t="s">
        <v>182</v>
      </c>
      <c r="AL1242" t="s">
        <v>182</v>
      </c>
      <c r="AM1242" t="s">
        <v>182</v>
      </c>
      <c r="AN1242" t="s">
        <v>182</v>
      </c>
      <c r="AO1242" t="b">
        <v>1</v>
      </c>
      <c r="AQ1242" s="10">
        <f t="shared" si="38"/>
        <v>1211312760.0020001</v>
      </c>
      <c r="AR1242" s="10">
        <f t="shared" si="39"/>
        <v>525964751.0535</v>
      </c>
    </row>
    <row r="1243" spans="1:44" x14ac:dyDescent="0.3">
      <c r="A1243">
        <v>1242</v>
      </c>
      <c r="B1243">
        <v>141</v>
      </c>
      <c r="C1243">
        <v>1</v>
      </c>
      <c r="D1243">
        <v>16.5</v>
      </c>
      <c r="E1243">
        <v>0.5</v>
      </c>
      <c r="F1243" s="47">
        <v>31876651.579</v>
      </c>
      <c r="G1243">
        <v>2019207</v>
      </c>
      <c r="H1243">
        <v>24008</v>
      </c>
      <c r="I1243">
        <v>1019</v>
      </c>
      <c r="J1243" t="s">
        <v>180</v>
      </c>
      <c r="K1243" t="s">
        <v>181</v>
      </c>
      <c r="L1243" t="s">
        <v>180</v>
      </c>
      <c r="M1243">
        <v>126417</v>
      </c>
      <c r="N1243">
        <v>1</v>
      </c>
      <c r="O1243">
        <v>90</v>
      </c>
      <c r="P1243">
        <v>30</v>
      </c>
      <c r="Q1243">
        <v>16.5</v>
      </c>
      <c r="R1243">
        <v>1</v>
      </c>
      <c r="S1243">
        <v>1</v>
      </c>
      <c r="T1243" t="s">
        <v>182</v>
      </c>
      <c r="U1243" t="s">
        <v>182</v>
      </c>
      <c r="V1243" t="s">
        <v>0</v>
      </c>
      <c r="W1243" t="s">
        <v>182</v>
      </c>
      <c r="X1243">
        <v>2</v>
      </c>
      <c r="Y1243" t="s">
        <v>182</v>
      </c>
      <c r="Z1243" t="s">
        <v>182</v>
      </c>
      <c r="AA1243" t="s">
        <v>182</v>
      </c>
      <c r="AB1243" t="s">
        <v>182</v>
      </c>
      <c r="AC1243">
        <v>56</v>
      </c>
      <c r="AD1243">
        <v>2</v>
      </c>
      <c r="AE1243">
        <v>1</v>
      </c>
      <c r="AF1243">
        <v>4</v>
      </c>
      <c r="AG1243" t="s">
        <v>182</v>
      </c>
      <c r="AH1243" t="s">
        <v>182</v>
      </c>
      <c r="AI1243" t="s">
        <v>182</v>
      </c>
      <c r="AJ1243">
        <v>1</v>
      </c>
      <c r="AK1243" t="s">
        <v>182</v>
      </c>
      <c r="AL1243" t="s">
        <v>182</v>
      </c>
      <c r="AM1243" t="s">
        <v>182</v>
      </c>
      <c r="AN1243" t="s">
        <v>182</v>
      </c>
      <c r="AO1243" t="b">
        <v>1</v>
      </c>
      <c r="AQ1243" s="10">
        <f t="shared" si="38"/>
        <v>956299547.37</v>
      </c>
      <c r="AR1243" s="10">
        <f t="shared" si="39"/>
        <v>525964751.0535</v>
      </c>
    </row>
    <row r="1244" spans="1:44" x14ac:dyDescent="0.3">
      <c r="A1244">
        <v>1243</v>
      </c>
      <c r="B1244">
        <v>141</v>
      </c>
      <c r="C1244">
        <v>1</v>
      </c>
      <c r="D1244">
        <v>16.5</v>
      </c>
      <c r="E1244">
        <v>0.5</v>
      </c>
      <c r="F1244" s="47">
        <v>31876651.579</v>
      </c>
      <c r="G1244">
        <v>2019207</v>
      </c>
      <c r="H1244">
        <v>24008</v>
      </c>
      <c r="I1244">
        <v>1019</v>
      </c>
      <c r="J1244" t="s">
        <v>180</v>
      </c>
      <c r="K1244" t="s">
        <v>181</v>
      </c>
      <c r="L1244" t="s">
        <v>180</v>
      </c>
      <c r="M1244">
        <v>126417</v>
      </c>
      <c r="N1244">
        <v>1</v>
      </c>
      <c r="O1244">
        <v>96</v>
      </c>
      <c r="P1244">
        <v>32</v>
      </c>
      <c r="Q1244">
        <v>16.5</v>
      </c>
      <c r="R1244">
        <v>1</v>
      </c>
      <c r="S1244">
        <v>1</v>
      </c>
      <c r="T1244" t="s">
        <v>182</v>
      </c>
      <c r="U1244" t="s">
        <v>182</v>
      </c>
      <c r="V1244" t="s">
        <v>0</v>
      </c>
      <c r="W1244" t="s">
        <v>182</v>
      </c>
      <c r="X1244">
        <v>3</v>
      </c>
      <c r="Y1244" t="s">
        <v>182</v>
      </c>
      <c r="Z1244" t="s">
        <v>182</v>
      </c>
      <c r="AA1244" t="s">
        <v>182</v>
      </c>
      <c r="AB1244" t="s">
        <v>182</v>
      </c>
      <c r="AC1244">
        <v>56</v>
      </c>
      <c r="AD1244">
        <v>2</v>
      </c>
      <c r="AE1244">
        <v>1</v>
      </c>
      <c r="AF1244">
        <v>1</v>
      </c>
      <c r="AG1244" t="s">
        <v>182</v>
      </c>
      <c r="AH1244" t="s">
        <v>182</v>
      </c>
      <c r="AI1244" t="s">
        <v>182</v>
      </c>
      <c r="AJ1244">
        <v>1</v>
      </c>
      <c r="AK1244" t="s">
        <v>182</v>
      </c>
      <c r="AL1244" t="s">
        <v>182</v>
      </c>
      <c r="AM1244" t="s">
        <v>182</v>
      </c>
      <c r="AN1244" t="s">
        <v>182</v>
      </c>
      <c r="AO1244" t="b">
        <v>1</v>
      </c>
      <c r="AQ1244" s="10">
        <f t="shared" si="38"/>
        <v>1020052850.528</v>
      </c>
      <c r="AR1244" s="10">
        <f t="shared" si="39"/>
        <v>525964751.0535</v>
      </c>
    </row>
    <row r="1245" spans="1:44" x14ac:dyDescent="0.3">
      <c r="A1245">
        <v>1244</v>
      </c>
      <c r="B1245">
        <v>141</v>
      </c>
      <c r="C1245">
        <v>1</v>
      </c>
      <c r="D1245">
        <v>16.5</v>
      </c>
      <c r="E1245">
        <v>0.5</v>
      </c>
      <c r="F1245" s="47">
        <v>31876651.579</v>
      </c>
      <c r="G1245">
        <v>2019207</v>
      </c>
      <c r="H1245">
        <v>24008</v>
      </c>
      <c r="I1245">
        <v>1019</v>
      </c>
      <c r="J1245" t="s">
        <v>180</v>
      </c>
      <c r="K1245" t="s">
        <v>181</v>
      </c>
      <c r="L1245" t="s">
        <v>180</v>
      </c>
      <c r="M1245">
        <v>126417</v>
      </c>
      <c r="N1245">
        <v>1</v>
      </c>
      <c r="O1245">
        <v>100</v>
      </c>
      <c r="P1245">
        <v>31</v>
      </c>
      <c r="Q1245">
        <v>16.5</v>
      </c>
      <c r="R1245">
        <v>1</v>
      </c>
      <c r="S1245">
        <v>1</v>
      </c>
      <c r="T1245" t="s">
        <v>182</v>
      </c>
      <c r="U1245" t="s">
        <v>182</v>
      </c>
      <c r="V1245" t="s">
        <v>0</v>
      </c>
      <c r="W1245" t="s">
        <v>182</v>
      </c>
      <c r="X1245">
        <v>2</v>
      </c>
      <c r="Y1245" t="s">
        <v>182</v>
      </c>
      <c r="Z1245" t="s">
        <v>182</v>
      </c>
      <c r="AA1245" t="s">
        <v>182</v>
      </c>
      <c r="AB1245" t="s">
        <v>182</v>
      </c>
      <c r="AC1245">
        <v>57</v>
      </c>
      <c r="AD1245">
        <v>2</v>
      </c>
      <c r="AE1245">
        <v>1</v>
      </c>
      <c r="AF1245">
        <v>3</v>
      </c>
      <c r="AG1245" t="s">
        <v>182</v>
      </c>
      <c r="AH1245" t="s">
        <v>182</v>
      </c>
      <c r="AI1245" t="s">
        <v>182</v>
      </c>
      <c r="AJ1245">
        <v>1</v>
      </c>
      <c r="AK1245" t="s">
        <v>182</v>
      </c>
      <c r="AL1245" t="s">
        <v>182</v>
      </c>
      <c r="AM1245" t="s">
        <v>182</v>
      </c>
      <c r="AN1245" t="s">
        <v>182</v>
      </c>
      <c r="AO1245" t="b">
        <v>1</v>
      </c>
      <c r="AQ1245" s="10">
        <f t="shared" si="38"/>
        <v>988176198.949</v>
      </c>
      <c r="AR1245" s="10">
        <f t="shared" si="39"/>
        <v>525964751.0535</v>
      </c>
    </row>
    <row r="1246" spans="1:44" x14ac:dyDescent="0.3">
      <c r="A1246">
        <v>1245</v>
      </c>
      <c r="B1246">
        <v>141</v>
      </c>
      <c r="C1246">
        <v>1</v>
      </c>
      <c r="D1246">
        <v>16.5</v>
      </c>
      <c r="E1246">
        <v>0.5</v>
      </c>
      <c r="F1246" s="47">
        <v>31876651.579</v>
      </c>
      <c r="G1246">
        <v>2019207</v>
      </c>
      <c r="H1246">
        <v>24018</v>
      </c>
      <c r="I1246">
        <v>1019</v>
      </c>
      <c r="J1246" t="s">
        <v>180</v>
      </c>
      <c r="K1246" t="s">
        <v>181</v>
      </c>
      <c r="L1246" t="s">
        <v>180</v>
      </c>
      <c r="M1246">
        <v>126417</v>
      </c>
      <c r="N1246">
        <v>1</v>
      </c>
      <c r="O1246">
        <v>12</v>
      </c>
      <c r="P1246">
        <v>33</v>
      </c>
      <c r="Q1246">
        <v>16.5</v>
      </c>
      <c r="R1246">
        <v>1</v>
      </c>
      <c r="S1246">
        <v>2</v>
      </c>
      <c r="T1246" t="s">
        <v>182</v>
      </c>
      <c r="U1246" t="s">
        <v>182</v>
      </c>
      <c r="V1246" t="s">
        <v>0</v>
      </c>
      <c r="W1246" t="s">
        <v>182</v>
      </c>
      <c r="X1246">
        <v>2</v>
      </c>
      <c r="Y1246" t="s">
        <v>182</v>
      </c>
      <c r="Z1246" t="s">
        <v>182</v>
      </c>
      <c r="AA1246" t="s">
        <v>182</v>
      </c>
      <c r="AB1246" t="s">
        <v>182</v>
      </c>
      <c r="AC1246">
        <v>57</v>
      </c>
      <c r="AD1246">
        <v>2</v>
      </c>
      <c r="AE1246">
        <v>1</v>
      </c>
      <c r="AF1246">
        <v>2</v>
      </c>
      <c r="AG1246" t="s">
        <v>182</v>
      </c>
      <c r="AH1246" t="s">
        <v>182</v>
      </c>
      <c r="AI1246" t="s">
        <v>182</v>
      </c>
      <c r="AJ1246">
        <v>1</v>
      </c>
      <c r="AK1246" t="s">
        <v>182</v>
      </c>
      <c r="AL1246" t="s">
        <v>182</v>
      </c>
      <c r="AM1246" t="s">
        <v>182</v>
      </c>
      <c r="AN1246" t="s">
        <v>182</v>
      </c>
      <c r="AO1246" t="b">
        <v>1</v>
      </c>
      <c r="AQ1246" s="10">
        <f t="shared" si="38"/>
        <v>1051929502.107</v>
      </c>
      <c r="AR1246" s="10">
        <f t="shared" si="39"/>
        <v>525964751.0535</v>
      </c>
    </row>
    <row r="1247" spans="1:44" x14ac:dyDescent="0.3">
      <c r="A1247">
        <v>1246</v>
      </c>
      <c r="B1247">
        <v>141</v>
      </c>
      <c r="C1247">
        <v>1</v>
      </c>
      <c r="D1247">
        <v>16.5</v>
      </c>
      <c r="E1247">
        <v>0.5</v>
      </c>
      <c r="F1247" s="47">
        <v>31876651.579</v>
      </c>
      <c r="G1247">
        <v>2019207</v>
      </c>
      <c r="H1247">
        <v>24018</v>
      </c>
      <c r="I1247">
        <v>1019</v>
      </c>
      <c r="J1247" t="s">
        <v>180</v>
      </c>
      <c r="K1247" t="s">
        <v>181</v>
      </c>
      <c r="L1247" t="s">
        <v>180</v>
      </c>
      <c r="M1247">
        <v>126417</v>
      </c>
      <c r="N1247">
        <v>1</v>
      </c>
      <c r="O1247">
        <v>19</v>
      </c>
      <c r="P1247">
        <v>34</v>
      </c>
      <c r="Q1247">
        <v>16.5</v>
      </c>
      <c r="R1247">
        <v>1</v>
      </c>
      <c r="S1247">
        <v>2</v>
      </c>
      <c r="T1247" t="s">
        <v>182</v>
      </c>
      <c r="U1247" t="s">
        <v>182</v>
      </c>
      <c r="V1247" t="s">
        <v>0</v>
      </c>
      <c r="W1247" t="s">
        <v>182</v>
      </c>
      <c r="X1247">
        <v>2</v>
      </c>
      <c r="Y1247" t="s">
        <v>182</v>
      </c>
      <c r="Z1247" t="s">
        <v>182</v>
      </c>
      <c r="AA1247" t="s">
        <v>182</v>
      </c>
      <c r="AB1247" t="s">
        <v>182</v>
      </c>
      <c r="AC1247">
        <v>57</v>
      </c>
      <c r="AD1247">
        <v>2</v>
      </c>
      <c r="AE1247">
        <v>1</v>
      </c>
      <c r="AF1247">
        <v>2</v>
      </c>
      <c r="AG1247" t="s">
        <v>182</v>
      </c>
      <c r="AH1247" t="s">
        <v>182</v>
      </c>
      <c r="AI1247" t="s">
        <v>182</v>
      </c>
      <c r="AJ1247">
        <v>1</v>
      </c>
      <c r="AK1247" t="s">
        <v>182</v>
      </c>
      <c r="AL1247" t="s">
        <v>182</v>
      </c>
      <c r="AM1247" t="s">
        <v>182</v>
      </c>
      <c r="AN1247" t="s">
        <v>182</v>
      </c>
      <c r="AO1247" t="b">
        <v>1</v>
      </c>
      <c r="AQ1247" s="10">
        <f t="shared" si="38"/>
        <v>1083806153.6860001</v>
      </c>
      <c r="AR1247" s="10">
        <f t="shared" si="39"/>
        <v>525964751.0535</v>
      </c>
    </row>
    <row r="1248" spans="1:44" x14ac:dyDescent="0.3">
      <c r="A1248">
        <v>1247</v>
      </c>
      <c r="B1248">
        <v>141</v>
      </c>
      <c r="C1248">
        <v>1</v>
      </c>
      <c r="D1248">
        <v>16.5</v>
      </c>
      <c r="E1248">
        <v>0.5</v>
      </c>
      <c r="F1248" s="47">
        <v>31876651.579</v>
      </c>
      <c r="G1248">
        <v>2019207</v>
      </c>
      <c r="H1248">
        <v>24019</v>
      </c>
      <c r="I1248">
        <v>1019</v>
      </c>
      <c r="J1248" t="s">
        <v>180</v>
      </c>
      <c r="K1248" t="s">
        <v>181</v>
      </c>
      <c r="L1248" t="s">
        <v>180</v>
      </c>
      <c r="M1248">
        <v>126417</v>
      </c>
      <c r="N1248">
        <v>1</v>
      </c>
      <c r="O1248">
        <v>9</v>
      </c>
      <c r="P1248">
        <v>35</v>
      </c>
      <c r="Q1248">
        <v>16.5</v>
      </c>
      <c r="R1248">
        <v>1</v>
      </c>
      <c r="S1248">
        <v>1</v>
      </c>
      <c r="T1248" t="s">
        <v>182</v>
      </c>
      <c r="U1248" t="s">
        <v>182</v>
      </c>
      <c r="V1248" t="s">
        <v>0</v>
      </c>
      <c r="W1248" t="s">
        <v>182</v>
      </c>
      <c r="X1248">
        <v>2</v>
      </c>
      <c r="Y1248" t="s">
        <v>182</v>
      </c>
      <c r="Z1248" t="s">
        <v>182</v>
      </c>
      <c r="AA1248" t="s">
        <v>182</v>
      </c>
      <c r="AB1248" t="s">
        <v>182</v>
      </c>
      <c r="AC1248">
        <v>58</v>
      </c>
      <c r="AD1248">
        <v>2</v>
      </c>
      <c r="AE1248">
        <v>1</v>
      </c>
      <c r="AF1248">
        <v>3</v>
      </c>
      <c r="AG1248" t="s">
        <v>182</v>
      </c>
      <c r="AH1248" t="s">
        <v>182</v>
      </c>
      <c r="AI1248" t="s">
        <v>182</v>
      </c>
      <c r="AJ1248">
        <v>1</v>
      </c>
      <c r="AK1248" t="s">
        <v>182</v>
      </c>
      <c r="AL1248" t="s">
        <v>182</v>
      </c>
      <c r="AM1248" t="s">
        <v>182</v>
      </c>
      <c r="AN1248" t="s">
        <v>182</v>
      </c>
      <c r="AO1248" t="b">
        <v>1</v>
      </c>
      <c r="AQ1248" s="10">
        <f t="shared" si="38"/>
        <v>1115682805.2650001</v>
      </c>
      <c r="AR1248" s="10">
        <f t="shared" si="39"/>
        <v>525964751.0535</v>
      </c>
    </row>
    <row r="1249" spans="1:44" x14ac:dyDescent="0.3">
      <c r="A1249">
        <v>1248</v>
      </c>
      <c r="B1249">
        <v>141</v>
      </c>
      <c r="C1249">
        <v>1</v>
      </c>
      <c r="D1249">
        <v>16.5</v>
      </c>
      <c r="E1249">
        <v>0.5</v>
      </c>
      <c r="F1249" s="47">
        <v>31876651.579</v>
      </c>
      <c r="G1249">
        <v>2019207</v>
      </c>
      <c r="H1249">
        <v>24019</v>
      </c>
      <c r="I1249">
        <v>1019</v>
      </c>
      <c r="J1249" t="s">
        <v>180</v>
      </c>
      <c r="K1249" t="s">
        <v>181</v>
      </c>
      <c r="L1249" t="s">
        <v>180</v>
      </c>
      <c r="M1249">
        <v>126417</v>
      </c>
      <c r="N1249">
        <v>1</v>
      </c>
      <c r="O1249">
        <v>28</v>
      </c>
      <c r="P1249">
        <v>31</v>
      </c>
      <c r="Q1249">
        <v>16.5</v>
      </c>
      <c r="R1249">
        <v>1</v>
      </c>
      <c r="S1249">
        <v>2</v>
      </c>
      <c r="T1249" t="s">
        <v>182</v>
      </c>
      <c r="U1249" t="s">
        <v>182</v>
      </c>
      <c r="V1249" t="s">
        <v>0</v>
      </c>
      <c r="W1249" t="s">
        <v>182</v>
      </c>
      <c r="X1249">
        <v>1</v>
      </c>
      <c r="Y1249" t="s">
        <v>182</v>
      </c>
      <c r="Z1249" t="s">
        <v>182</v>
      </c>
      <c r="AA1249" t="s">
        <v>182</v>
      </c>
      <c r="AB1249" t="s">
        <v>182</v>
      </c>
      <c r="AC1249">
        <v>57</v>
      </c>
      <c r="AD1249">
        <v>2</v>
      </c>
      <c r="AE1249">
        <v>1</v>
      </c>
      <c r="AF1249">
        <v>1</v>
      </c>
      <c r="AG1249" t="s">
        <v>182</v>
      </c>
      <c r="AH1249" t="s">
        <v>182</v>
      </c>
      <c r="AI1249" t="s">
        <v>182</v>
      </c>
      <c r="AJ1249">
        <v>1</v>
      </c>
      <c r="AK1249" t="s">
        <v>182</v>
      </c>
      <c r="AL1249" t="s">
        <v>182</v>
      </c>
      <c r="AM1249" t="s">
        <v>182</v>
      </c>
      <c r="AN1249" t="s">
        <v>182</v>
      </c>
      <c r="AO1249" t="b">
        <v>1</v>
      </c>
      <c r="AQ1249" s="10">
        <f t="shared" si="38"/>
        <v>988176198.949</v>
      </c>
      <c r="AR1249" s="10">
        <f t="shared" si="39"/>
        <v>525964751.0535</v>
      </c>
    </row>
    <row r="1250" spans="1:44" x14ac:dyDescent="0.3">
      <c r="A1250">
        <v>1249</v>
      </c>
      <c r="B1250">
        <v>141</v>
      </c>
      <c r="C1250">
        <v>1</v>
      </c>
      <c r="D1250">
        <v>16.5</v>
      </c>
      <c r="E1250">
        <v>0.5</v>
      </c>
      <c r="F1250" s="47">
        <v>31876651.579</v>
      </c>
      <c r="G1250">
        <v>2019207</v>
      </c>
      <c r="H1250">
        <v>24019</v>
      </c>
      <c r="I1250">
        <v>1019</v>
      </c>
      <c r="J1250" t="s">
        <v>180</v>
      </c>
      <c r="K1250" t="s">
        <v>181</v>
      </c>
      <c r="L1250" t="s">
        <v>180</v>
      </c>
      <c r="M1250">
        <v>126417</v>
      </c>
      <c r="N1250">
        <v>1</v>
      </c>
      <c r="O1250">
        <v>29</v>
      </c>
      <c r="P1250">
        <v>36</v>
      </c>
      <c r="Q1250">
        <v>16.5</v>
      </c>
      <c r="R1250">
        <v>1</v>
      </c>
      <c r="S1250">
        <v>1</v>
      </c>
      <c r="T1250" t="s">
        <v>182</v>
      </c>
      <c r="U1250" t="s">
        <v>182</v>
      </c>
      <c r="V1250" t="s">
        <v>0</v>
      </c>
      <c r="W1250" t="s">
        <v>182</v>
      </c>
      <c r="X1250">
        <v>3</v>
      </c>
      <c r="Y1250" t="s">
        <v>182</v>
      </c>
      <c r="Z1250" t="s">
        <v>182</v>
      </c>
      <c r="AA1250" t="s">
        <v>182</v>
      </c>
      <c r="AB1250" t="s">
        <v>182</v>
      </c>
      <c r="AC1250">
        <v>56</v>
      </c>
      <c r="AD1250">
        <v>2</v>
      </c>
      <c r="AE1250">
        <v>1</v>
      </c>
      <c r="AF1250">
        <v>1</v>
      </c>
      <c r="AG1250" t="s">
        <v>182</v>
      </c>
      <c r="AH1250" t="s">
        <v>182</v>
      </c>
      <c r="AI1250" t="s">
        <v>182</v>
      </c>
      <c r="AJ1250">
        <v>1</v>
      </c>
      <c r="AK1250" t="s">
        <v>182</v>
      </c>
      <c r="AL1250" t="s">
        <v>182</v>
      </c>
      <c r="AM1250" t="s">
        <v>182</v>
      </c>
      <c r="AN1250" t="s">
        <v>182</v>
      </c>
      <c r="AO1250" t="b">
        <v>1</v>
      </c>
      <c r="AQ1250" s="10">
        <f t="shared" si="38"/>
        <v>1147559456.8440001</v>
      </c>
      <c r="AR1250" s="10">
        <f t="shared" si="39"/>
        <v>525964751.0535</v>
      </c>
    </row>
    <row r="1251" spans="1:44" x14ac:dyDescent="0.3">
      <c r="A1251">
        <v>1250</v>
      </c>
      <c r="B1251">
        <v>141</v>
      </c>
      <c r="C1251">
        <v>1</v>
      </c>
      <c r="D1251">
        <v>16.5</v>
      </c>
      <c r="E1251">
        <v>0.5</v>
      </c>
      <c r="F1251" s="47">
        <v>31876651.579</v>
      </c>
      <c r="G1251">
        <v>2019207</v>
      </c>
      <c r="H1251">
        <v>24019</v>
      </c>
      <c r="I1251">
        <v>1019</v>
      </c>
      <c r="J1251" t="s">
        <v>180</v>
      </c>
      <c r="K1251" t="s">
        <v>181</v>
      </c>
      <c r="L1251" t="s">
        <v>180</v>
      </c>
      <c r="M1251">
        <v>126417</v>
      </c>
      <c r="N1251">
        <v>1</v>
      </c>
      <c r="O1251">
        <v>38</v>
      </c>
      <c r="P1251">
        <v>38</v>
      </c>
      <c r="Q1251">
        <v>16.5</v>
      </c>
      <c r="R1251">
        <v>1</v>
      </c>
      <c r="S1251">
        <v>2</v>
      </c>
      <c r="T1251" t="s">
        <v>182</v>
      </c>
      <c r="U1251" t="s">
        <v>182</v>
      </c>
      <c r="V1251" t="s">
        <v>0</v>
      </c>
      <c r="W1251" t="s">
        <v>182</v>
      </c>
      <c r="X1251">
        <v>2</v>
      </c>
      <c r="Y1251" t="s">
        <v>182</v>
      </c>
      <c r="Z1251" t="s">
        <v>182</v>
      </c>
      <c r="AA1251" t="s">
        <v>182</v>
      </c>
      <c r="AB1251" t="s">
        <v>182</v>
      </c>
      <c r="AC1251">
        <v>56</v>
      </c>
      <c r="AD1251">
        <v>2</v>
      </c>
      <c r="AE1251">
        <v>1</v>
      </c>
      <c r="AF1251">
        <v>1</v>
      </c>
      <c r="AG1251" t="s">
        <v>182</v>
      </c>
      <c r="AH1251" t="s">
        <v>182</v>
      </c>
      <c r="AI1251" t="s">
        <v>182</v>
      </c>
      <c r="AJ1251">
        <v>1</v>
      </c>
      <c r="AK1251" t="s">
        <v>182</v>
      </c>
      <c r="AL1251" t="s">
        <v>182</v>
      </c>
      <c r="AM1251" t="s">
        <v>182</v>
      </c>
      <c r="AN1251" t="s">
        <v>182</v>
      </c>
      <c r="AO1251" t="b">
        <v>1</v>
      </c>
      <c r="AQ1251" s="10">
        <f t="shared" si="38"/>
        <v>1211312760.0020001</v>
      </c>
      <c r="AR1251" s="10">
        <f t="shared" si="39"/>
        <v>525964751.0535</v>
      </c>
    </row>
    <row r="1252" spans="1:44" x14ac:dyDescent="0.3">
      <c r="A1252">
        <v>1251</v>
      </c>
      <c r="B1252">
        <v>141</v>
      </c>
      <c r="C1252">
        <v>1</v>
      </c>
      <c r="D1252">
        <v>16.5</v>
      </c>
      <c r="E1252">
        <v>0.5</v>
      </c>
      <c r="F1252" s="47">
        <v>31876651.579</v>
      </c>
      <c r="G1252">
        <v>2019207</v>
      </c>
      <c r="H1252">
        <v>24022</v>
      </c>
      <c r="I1252">
        <v>1019</v>
      </c>
      <c r="J1252" t="s">
        <v>180</v>
      </c>
      <c r="K1252" t="s">
        <v>181</v>
      </c>
      <c r="L1252" t="s">
        <v>180</v>
      </c>
      <c r="M1252">
        <v>126417</v>
      </c>
      <c r="N1252">
        <v>1</v>
      </c>
      <c r="O1252">
        <v>21</v>
      </c>
      <c r="P1252">
        <v>39</v>
      </c>
      <c r="Q1252">
        <v>16.5</v>
      </c>
      <c r="R1252">
        <v>1</v>
      </c>
      <c r="S1252">
        <v>2</v>
      </c>
      <c r="T1252" t="s">
        <v>182</v>
      </c>
      <c r="U1252" t="s">
        <v>182</v>
      </c>
      <c r="V1252" t="s">
        <v>0</v>
      </c>
      <c r="W1252" t="s">
        <v>182</v>
      </c>
      <c r="X1252">
        <v>2</v>
      </c>
      <c r="Y1252" t="s">
        <v>182</v>
      </c>
      <c r="Z1252" t="s">
        <v>182</v>
      </c>
      <c r="AA1252" t="s">
        <v>182</v>
      </c>
      <c r="AB1252" t="s">
        <v>182</v>
      </c>
      <c r="AC1252">
        <v>57</v>
      </c>
      <c r="AD1252">
        <v>2</v>
      </c>
      <c r="AE1252">
        <v>1</v>
      </c>
      <c r="AF1252">
        <v>2</v>
      </c>
      <c r="AG1252" t="s">
        <v>182</v>
      </c>
      <c r="AH1252" t="s">
        <v>182</v>
      </c>
      <c r="AI1252" t="s">
        <v>182</v>
      </c>
      <c r="AJ1252">
        <v>1</v>
      </c>
      <c r="AK1252" t="s">
        <v>182</v>
      </c>
      <c r="AL1252" t="s">
        <v>182</v>
      </c>
      <c r="AM1252" t="s">
        <v>182</v>
      </c>
      <c r="AN1252" t="s">
        <v>182</v>
      </c>
      <c r="AO1252" t="b">
        <v>1</v>
      </c>
      <c r="AQ1252" s="10">
        <f t="shared" si="38"/>
        <v>1243189411.5810001</v>
      </c>
      <c r="AR1252" s="10">
        <f t="shared" si="39"/>
        <v>525964751.0535</v>
      </c>
    </row>
    <row r="1253" spans="1:44" x14ac:dyDescent="0.3">
      <c r="A1253">
        <v>1252</v>
      </c>
      <c r="B1253">
        <v>141</v>
      </c>
      <c r="C1253">
        <v>1</v>
      </c>
      <c r="D1253">
        <v>16.5</v>
      </c>
      <c r="E1253">
        <v>0.5</v>
      </c>
      <c r="F1253" s="47">
        <v>31876651.579</v>
      </c>
      <c r="G1253">
        <v>2019207</v>
      </c>
      <c r="H1253">
        <v>24022</v>
      </c>
      <c r="I1253">
        <v>1019</v>
      </c>
      <c r="J1253" t="s">
        <v>180</v>
      </c>
      <c r="K1253" t="s">
        <v>181</v>
      </c>
      <c r="L1253" t="s">
        <v>180</v>
      </c>
      <c r="M1253">
        <v>126417</v>
      </c>
      <c r="N1253">
        <v>1</v>
      </c>
      <c r="O1253">
        <v>43</v>
      </c>
      <c r="P1253">
        <v>38</v>
      </c>
      <c r="Q1253">
        <v>16.5</v>
      </c>
      <c r="R1253">
        <v>1</v>
      </c>
      <c r="S1253">
        <v>1</v>
      </c>
      <c r="T1253" t="s">
        <v>182</v>
      </c>
      <c r="U1253" t="s">
        <v>182</v>
      </c>
      <c r="V1253" t="s">
        <v>0</v>
      </c>
      <c r="W1253" t="s">
        <v>182</v>
      </c>
      <c r="X1253">
        <v>2</v>
      </c>
      <c r="Y1253" t="s">
        <v>182</v>
      </c>
      <c r="Z1253" t="s">
        <v>182</v>
      </c>
      <c r="AA1253" t="s">
        <v>182</v>
      </c>
      <c r="AB1253" t="s">
        <v>182</v>
      </c>
      <c r="AC1253">
        <v>56</v>
      </c>
      <c r="AD1253">
        <v>2</v>
      </c>
      <c r="AE1253">
        <v>1</v>
      </c>
      <c r="AF1253">
        <v>4</v>
      </c>
      <c r="AG1253" t="s">
        <v>182</v>
      </c>
      <c r="AH1253" t="s">
        <v>182</v>
      </c>
      <c r="AI1253" t="s">
        <v>182</v>
      </c>
      <c r="AJ1253">
        <v>1</v>
      </c>
      <c r="AK1253" t="s">
        <v>182</v>
      </c>
      <c r="AL1253" t="s">
        <v>182</v>
      </c>
      <c r="AM1253" t="s">
        <v>182</v>
      </c>
      <c r="AN1253" t="s">
        <v>182</v>
      </c>
      <c r="AO1253" t="b">
        <v>1</v>
      </c>
      <c r="AQ1253" s="10">
        <f t="shared" si="38"/>
        <v>1211312760.0020001</v>
      </c>
      <c r="AR1253" s="10">
        <f t="shared" si="39"/>
        <v>525964751.0535</v>
      </c>
    </row>
    <row r="1254" spans="1:44" x14ac:dyDescent="0.3">
      <c r="A1254">
        <v>1253</v>
      </c>
      <c r="B1254">
        <v>141</v>
      </c>
      <c r="C1254">
        <v>1</v>
      </c>
      <c r="D1254">
        <v>16.5</v>
      </c>
      <c r="E1254">
        <v>0.5</v>
      </c>
      <c r="F1254" s="47">
        <v>31876651.579</v>
      </c>
      <c r="G1254">
        <v>2019207</v>
      </c>
      <c r="H1254">
        <v>24022</v>
      </c>
      <c r="I1254">
        <v>1019</v>
      </c>
      <c r="J1254" t="s">
        <v>180</v>
      </c>
      <c r="K1254" t="s">
        <v>181</v>
      </c>
      <c r="L1254" t="s">
        <v>180</v>
      </c>
      <c r="M1254">
        <v>126417</v>
      </c>
      <c r="N1254">
        <v>1</v>
      </c>
      <c r="O1254">
        <v>44</v>
      </c>
      <c r="P1254">
        <v>39</v>
      </c>
      <c r="Q1254">
        <v>16.5</v>
      </c>
      <c r="R1254">
        <v>1</v>
      </c>
      <c r="S1254">
        <v>1</v>
      </c>
      <c r="T1254" t="s">
        <v>182</v>
      </c>
      <c r="U1254" t="s">
        <v>182</v>
      </c>
      <c r="V1254" t="s">
        <v>0</v>
      </c>
      <c r="W1254" t="s">
        <v>182</v>
      </c>
      <c r="X1254">
        <v>2</v>
      </c>
      <c r="Y1254" t="s">
        <v>182</v>
      </c>
      <c r="Z1254" t="s">
        <v>182</v>
      </c>
      <c r="AA1254" t="s">
        <v>182</v>
      </c>
      <c r="AB1254" t="s">
        <v>182</v>
      </c>
      <c r="AC1254">
        <v>58</v>
      </c>
      <c r="AD1254">
        <v>2</v>
      </c>
      <c r="AE1254">
        <v>1</v>
      </c>
      <c r="AF1254">
        <v>3</v>
      </c>
      <c r="AG1254" t="s">
        <v>182</v>
      </c>
      <c r="AH1254" t="s">
        <v>182</v>
      </c>
      <c r="AI1254" t="s">
        <v>182</v>
      </c>
      <c r="AJ1254">
        <v>1</v>
      </c>
      <c r="AK1254" t="s">
        <v>182</v>
      </c>
      <c r="AL1254" t="s">
        <v>182</v>
      </c>
      <c r="AM1254" t="s">
        <v>182</v>
      </c>
      <c r="AN1254" t="s">
        <v>182</v>
      </c>
      <c r="AO1254" t="b">
        <v>1</v>
      </c>
      <c r="AQ1254" s="10">
        <f t="shared" si="38"/>
        <v>1243189411.5810001</v>
      </c>
      <c r="AR1254" s="10">
        <f t="shared" si="39"/>
        <v>525964751.0535</v>
      </c>
    </row>
    <row r="1255" spans="1:44" x14ac:dyDescent="0.3">
      <c r="A1255">
        <v>1254</v>
      </c>
      <c r="B1255">
        <v>141</v>
      </c>
      <c r="C1255">
        <v>1</v>
      </c>
      <c r="D1255">
        <v>16.5</v>
      </c>
      <c r="E1255">
        <v>0.5</v>
      </c>
      <c r="F1255" s="47">
        <v>31876651.579</v>
      </c>
      <c r="G1255">
        <v>2019207</v>
      </c>
      <c r="H1255">
        <v>24022</v>
      </c>
      <c r="I1255">
        <v>1019</v>
      </c>
      <c r="J1255" t="s">
        <v>180</v>
      </c>
      <c r="K1255" t="s">
        <v>181</v>
      </c>
      <c r="L1255" t="s">
        <v>180</v>
      </c>
      <c r="M1255">
        <v>126417</v>
      </c>
      <c r="N1255">
        <v>1</v>
      </c>
      <c r="O1255">
        <v>47</v>
      </c>
      <c r="P1255">
        <v>32</v>
      </c>
      <c r="Q1255">
        <v>16.5</v>
      </c>
      <c r="R1255">
        <v>1</v>
      </c>
      <c r="S1255">
        <v>1</v>
      </c>
      <c r="T1255" t="s">
        <v>182</v>
      </c>
      <c r="U1255" t="s">
        <v>182</v>
      </c>
      <c r="V1255" t="s">
        <v>0</v>
      </c>
      <c r="W1255" t="s">
        <v>182</v>
      </c>
      <c r="X1255">
        <v>2</v>
      </c>
      <c r="Y1255" t="s">
        <v>182</v>
      </c>
      <c r="Z1255" t="s">
        <v>182</v>
      </c>
      <c r="AA1255" t="s">
        <v>182</v>
      </c>
      <c r="AB1255" t="s">
        <v>182</v>
      </c>
      <c r="AC1255">
        <v>56</v>
      </c>
      <c r="AD1255">
        <v>2</v>
      </c>
      <c r="AE1255">
        <v>1</v>
      </c>
      <c r="AF1255">
        <v>4</v>
      </c>
      <c r="AG1255" t="s">
        <v>182</v>
      </c>
      <c r="AH1255" t="s">
        <v>182</v>
      </c>
      <c r="AI1255" t="s">
        <v>182</v>
      </c>
      <c r="AJ1255">
        <v>1</v>
      </c>
      <c r="AK1255" t="s">
        <v>182</v>
      </c>
      <c r="AL1255" t="s">
        <v>182</v>
      </c>
      <c r="AM1255" t="s">
        <v>182</v>
      </c>
      <c r="AN1255" t="s">
        <v>182</v>
      </c>
      <c r="AO1255" t="b">
        <v>1</v>
      </c>
      <c r="AQ1255" s="10">
        <f t="shared" si="38"/>
        <v>1020052850.528</v>
      </c>
      <c r="AR1255" s="10">
        <f t="shared" si="39"/>
        <v>525964751.0535</v>
      </c>
    </row>
    <row r="1256" spans="1:44" x14ac:dyDescent="0.3">
      <c r="A1256">
        <v>1255</v>
      </c>
      <c r="B1256">
        <v>141</v>
      </c>
      <c r="C1256">
        <v>1</v>
      </c>
      <c r="D1256">
        <v>16.5</v>
      </c>
      <c r="E1256">
        <v>0.5</v>
      </c>
      <c r="F1256" s="47">
        <v>31876651.579</v>
      </c>
      <c r="G1256">
        <v>2019207</v>
      </c>
      <c r="H1256">
        <v>24022</v>
      </c>
      <c r="I1256">
        <v>1019</v>
      </c>
      <c r="J1256" t="s">
        <v>180</v>
      </c>
      <c r="K1256" t="s">
        <v>181</v>
      </c>
      <c r="L1256" t="s">
        <v>180</v>
      </c>
      <c r="M1256">
        <v>126417</v>
      </c>
      <c r="N1256">
        <v>1</v>
      </c>
      <c r="O1256">
        <v>55</v>
      </c>
      <c r="P1256">
        <v>38</v>
      </c>
      <c r="Q1256">
        <v>16.5</v>
      </c>
      <c r="R1256">
        <v>1</v>
      </c>
      <c r="S1256">
        <v>2</v>
      </c>
      <c r="T1256" t="s">
        <v>182</v>
      </c>
      <c r="U1256" t="s">
        <v>182</v>
      </c>
      <c r="V1256" t="s">
        <v>0</v>
      </c>
      <c r="W1256" t="s">
        <v>182</v>
      </c>
      <c r="X1256">
        <v>2</v>
      </c>
      <c r="Y1256" t="s">
        <v>182</v>
      </c>
      <c r="Z1256" t="s">
        <v>182</v>
      </c>
      <c r="AA1256" t="s">
        <v>182</v>
      </c>
      <c r="AB1256" t="s">
        <v>182</v>
      </c>
      <c r="AC1256">
        <v>57</v>
      </c>
      <c r="AD1256">
        <v>2</v>
      </c>
      <c r="AE1256">
        <v>1</v>
      </c>
      <c r="AF1256">
        <v>2</v>
      </c>
      <c r="AG1256" t="s">
        <v>182</v>
      </c>
      <c r="AH1256" t="s">
        <v>182</v>
      </c>
      <c r="AI1256" t="s">
        <v>182</v>
      </c>
      <c r="AJ1256">
        <v>1</v>
      </c>
      <c r="AK1256" t="s">
        <v>182</v>
      </c>
      <c r="AL1256" t="s">
        <v>182</v>
      </c>
      <c r="AM1256" t="s">
        <v>182</v>
      </c>
      <c r="AN1256" t="s">
        <v>182</v>
      </c>
      <c r="AO1256" t="b">
        <v>1</v>
      </c>
      <c r="AQ1256" s="10">
        <f t="shared" si="38"/>
        <v>1211312760.0020001</v>
      </c>
      <c r="AR1256" s="10">
        <f t="shared" si="39"/>
        <v>525964751.0535</v>
      </c>
    </row>
    <row r="1257" spans="1:44" x14ac:dyDescent="0.3">
      <c r="A1257">
        <v>1256</v>
      </c>
      <c r="B1257">
        <v>141</v>
      </c>
      <c r="C1257">
        <v>1</v>
      </c>
      <c r="D1257">
        <v>16.5</v>
      </c>
      <c r="E1257">
        <v>0.5</v>
      </c>
      <c r="F1257" s="47">
        <v>31876651.579</v>
      </c>
      <c r="G1257">
        <v>2019207</v>
      </c>
      <c r="H1257">
        <v>24022</v>
      </c>
      <c r="I1257">
        <v>1019</v>
      </c>
      <c r="J1257" t="s">
        <v>180</v>
      </c>
      <c r="K1257" t="s">
        <v>181</v>
      </c>
      <c r="L1257" t="s">
        <v>180</v>
      </c>
      <c r="M1257">
        <v>126417</v>
      </c>
      <c r="N1257">
        <v>1</v>
      </c>
      <c r="O1257">
        <v>56</v>
      </c>
      <c r="P1257">
        <v>30</v>
      </c>
      <c r="Q1257">
        <v>16.5</v>
      </c>
      <c r="R1257">
        <v>1</v>
      </c>
      <c r="S1257">
        <v>2</v>
      </c>
      <c r="T1257" t="s">
        <v>182</v>
      </c>
      <c r="U1257" t="s">
        <v>182</v>
      </c>
      <c r="V1257" t="s">
        <v>0</v>
      </c>
      <c r="W1257" t="s">
        <v>182</v>
      </c>
      <c r="X1257">
        <v>2</v>
      </c>
      <c r="Y1257" t="s">
        <v>182</v>
      </c>
      <c r="Z1257" t="s">
        <v>182</v>
      </c>
      <c r="AA1257" t="s">
        <v>182</v>
      </c>
      <c r="AB1257" t="s">
        <v>182</v>
      </c>
      <c r="AC1257">
        <v>57</v>
      </c>
      <c r="AD1257">
        <v>2</v>
      </c>
      <c r="AE1257">
        <v>1</v>
      </c>
      <c r="AF1257">
        <v>2</v>
      </c>
      <c r="AG1257" t="s">
        <v>182</v>
      </c>
      <c r="AH1257" t="s">
        <v>182</v>
      </c>
      <c r="AI1257" t="s">
        <v>182</v>
      </c>
      <c r="AJ1257">
        <v>1</v>
      </c>
      <c r="AK1257" t="s">
        <v>182</v>
      </c>
      <c r="AL1257" t="s">
        <v>182</v>
      </c>
      <c r="AM1257" t="s">
        <v>182</v>
      </c>
      <c r="AN1257" t="s">
        <v>182</v>
      </c>
      <c r="AO1257" t="b">
        <v>1</v>
      </c>
      <c r="AQ1257" s="10">
        <f t="shared" si="38"/>
        <v>956299547.37</v>
      </c>
      <c r="AR1257" s="10">
        <f t="shared" si="39"/>
        <v>525964751.0535</v>
      </c>
    </row>
    <row r="1258" spans="1:44" x14ac:dyDescent="0.3">
      <c r="A1258">
        <v>1257</v>
      </c>
      <c r="B1258">
        <v>141</v>
      </c>
      <c r="C1258">
        <v>1</v>
      </c>
      <c r="D1258">
        <v>16.5</v>
      </c>
      <c r="E1258">
        <v>0.5</v>
      </c>
      <c r="F1258" s="47">
        <v>31876651.579</v>
      </c>
      <c r="G1258">
        <v>2019207</v>
      </c>
      <c r="H1258">
        <v>24022</v>
      </c>
      <c r="I1258">
        <v>1019</v>
      </c>
      <c r="J1258" t="s">
        <v>180</v>
      </c>
      <c r="K1258" t="s">
        <v>181</v>
      </c>
      <c r="L1258" t="s">
        <v>180</v>
      </c>
      <c r="M1258">
        <v>126417</v>
      </c>
      <c r="N1258">
        <v>1</v>
      </c>
      <c r="O1258">
        <v>59</v>
      </c>
      <c r="P1258">
        <v>37</v>
      </c>
      <c r="Q1258">
        <v>16.5</v>
      </c>
      <c r="R1258">
        <v>1</v>
      </c>
      <c r="S1258">
        <v>1</v>
      </c>
      <c r="T1258" t="s">
        <v>182</v>
      </c>
      <c r="U1258" t="s">
        <v>182</v>
      </c>
      <c r="V1258" t="s">
        <v>0</v>
      </c>
      <c r="W1258" t="s">
        <v>182</v>
      </c>
      <c r="X1258">
        <v>2</v>
      </c>
      <c r="Y1258" t="s">
        <v>182</v>
      </c>
      <c r="Z1258" t="s">
        <v>182</v>
      </c>
      <c r="AA1258" t="s">
        <v>182</v>
      </c>
      <c r="AB1258" t="s">
        <v>182</v>
      </c>
      <c r="AC1258">
        <v>56</v>
      </c>
      <c r="AD1258">
        <v>2</v>
      </c>
      <c r="AE1258">
        <v>1</v>
      </c>
      <c r="AF1258">
        <v>4</v>
      </c>
      <c r="AG1258" t="s">
        <v>182</v>
      </c>
      <c r="AH1258" t="s">
        <v>182</v>
      </c>
      <c r="AI1258" t="s">
        <v>182</v>
      </c>
      <c r="AJ1258">
        <v>1</v>
      </c>
      <c r="AK1258" t="s">
        <v>182</v>
      </c>
      <c r="AL1258" t="s">
        <v>182</v>
      </c>
      <c r="AM1258" t="s">
        <v>182</v>
      </c>
      <c r="AN1258" t="s">
        <v>182</v>
      </c>
      <c r="AO1258" t="b">
        <v>1</v>
      </c>
      <c r="AQ1258" s="10">
        <f t="shared" si="38"/>
        <v>1179436108.4230001</v>
      </c>
      <c r="AR1258" s="10">
        <f t="shared" si="39"/>
        <v>525964751.0535</v>
      </c>
    </row>
    <row r="1259" spans="1:44" x14ac:dyDescent="0.3">
      <c r="A1259">
        <v>1258</v>
      </c>
      <c r="B1259">
        <v>141</v>
      </c>
      <c r="C1259">
        <v>1</v>
      </c>
      <c r="D1259">
        <v>16.5</v>
      </c>
      <c r="E1259">
        <v>0.5</v>
      </c>
      <c r="F1259" s="47">
        <v>31876651.579</v>
      </c>
      <c r="G1259">
        <v>2019207</v>
      </c>
      <c r="H1259">
        <v>24022</v>
      </c>
      <c r="I1259">
        <v>1019</v>
      </c>
      <c r="J1259" t="s">
        <v>180</v>
      </c>
      <c r="K1259" t="s">
        <v>181</v>
      </c>
      <c r="L1259" t="s">
        <v>180</v>
      </c>
      <c r="M1259">
        <v>126417</v>
      </c>
      <c r="N1259">
        <v>1</v>
      </c>
      <c r="O1259">
        <v>65</v>
      </c>
      <c r="P1259">
        <v>39</v>
      </c>
      <c r="Q1259">
        <v>16.5</v>
      </c>
      <c r="R1259">
        <v>1</v>
      </c>
      <c r="S1259">
        <v>1</v>
      </c>
      <c r="T1259" t="s">
        <v>182</v>
      </c>
      <c r="U1259" t="s">
        <v>182</v>
      </c>
      <c r="V1259" t="s">
        <v>0</v>
      </c>
      <c r="W1259" t="s">
        <v>182</v>
      </c>
      <c r="X1259">
        <v>2</v>
      </c>
      <c r="Y1259" t="s">
        <v>182</v>
      </c>
      <c r="Z1259" t="s">
        <v>182</v>
      </c>
      <c r="AA1259" t="s">
        <v>182</v>
      </c>
      <c r="AB1259" t="s">
        <v>182</v>
      </c>
      <c r="AC1259">
        <v>56</v>
      </c>
      <c r="AD1259">
        <v>2</v>
      </c>
      <c r="AE1259">
        <v>1</v>
      </c>
      <c r="AF1259">
        <v>4</v>
      </c>
      <c r="AG1259" t="s">
        <v>182</v>
      </c>
      <c r="AH1259" t="s">
        <v>182</v>
      </c>
      <c r="AI1259" t="s">
        <v>182</v>
      </c>
      <c r="AJ1259">
        <v>1</v>
      </c>
      <c r="AK1259" t="s">
        <v>182</v>
      </c>
      <c r="AL1259" t="s">
        <v>182</v>
      </c>
      <c r="AM1259" t="s">
        <v>182</v>
      </c>
      <c r="AN1259" t="s">
        <v>182</v>
      </c>
      <c r="AO1259" t="b">
        <v>1</v>
      </c>
      <c r="AQ1259" s="10">
        <f t="shared" si="38"/>
        <v>1243189411.5810001</v>
      </c>
      <c r="AR1259" s="10">
        <f t="shared" si="39"/>
        <v>525964751.0535</v>
      </c>
    </row>
    <row r="1260" spans="1:44" x14ac:dyDescent="0.3">
      <c r="A1260">
        <v>1259</v>
      </c>
      <c r="B1260">
        <v>141</v>
      </c>
      <c r="C1260">
        <v>1</v>
      </c>
      <c r="D1260">
        <v>16.5</v>
      </c>
      <c r="E1260">
        <v>0.5</v>
      </c>
      <c r="F1260" s="47">
        <v>31876651.579</v>
      </c>
      <c r="G1260">
        <v>2019207</v>
      </c>
      <c r="H1260">
        <v>24022</v>
      </c>
      <c r="I1260">
        <v>1019</v>
      </c>
      <c r="J1260" t="s">
        <v>180</v>
      </c>
      <c r="K1260" t="s">
        <v>181</v>
      </c>
      <c r="L1260" t="s">
        <v>180</v>
      </c>
      <c r="M1260">
        <v>126417</v>
      </c>
      <c r="N1260">
        <v>1</v>
      </c>
      <c r="O1260">
        <v>68</v>
      </c>
      <c r="P1260">
        <v>36</v>
      </c>
      <c r="Q1260">
        <v>16.5</v>
      </c>
      <c r="R1260">
        <v>1</v>
      </c>
      <c r="S1260">
        <v>1</v>
      </c>
      <c r="T1260" t="s">
        <v>182</v>
      </c>
      <c r="U1260" t="s">
        <v>182</v>
      </c>
      <c r="V1260" t="s">
        <v>0</v>
      </c>
      <c r="W1260" t="s">
        <v>182</v>
      </c>
      <c r="X1260">
        <v>2</v>
      </c>
      <c r="Y1260" t="s">
        <v>182</v>
      </c>
      <c r="Z1260" t="s">
        <v>182</v>
      </c>
      <c r="AA1260" t="s">
        <v>182</v>
      </c>
      <c r="AB1260" t="s">
        <v>182</v>
      </c>
      <c r="AC1260">
        <v>56</v>
      </c>
      <c r="AD1260">
        <v>2</v>
      </c>
      <c r="AE1260">
        <v>1</v>
      </c>
      <c r="AF1260">
        <v>4</v>
      </c>
      <c r="AG1260" t="s">
        <v>182</v>
      </c>
      <c r="AH1260" t="s">
        <v>182</v>
      </c>
      <c r="AI1260" t="s">
        <v>182</v>
      </c>
      <c r="AJ1260">
        <v>1</v>
      </c>
      <c r="AK1260" t="s">
        <v>182</v>
      </c>
      <c r="AL1260" t="s">
        <v>182</v>
      </c>
      <c r="AM1260" t="s">
        <v>182</v>
      </c>
      <c r="AN1260" t="s">
        <v>182</v>
      </c>
      <c r="AO1260" t="b">
        <v>1</v>
      </c>
      <c r="AQ1260" s="10">
        <f t="shared" si="38"/>
        <v>1147559456.8440001</v>
      </c>
      <c r="AR1260" s="10">
        <f t="shared" si="39"/>
        <v>525964751.0535</v>
      </c>
    </row>
    <row r="1261" spans="1:44" x14ac:dyDescent="0.3">
      <c r="A1261">
        <v>1260</v>
      </c>
      <c r="B1261">
        <v>141</v>
      </c>
      <c r="C1261">
        <v>1</v>
      </c>
      <c r="D1261">
        <v>16.5</v>
      </c>
      <c r="E1261">
        <v>0.5</v>
      </c>
      <c r="F1261" s="47">
        <v>31876651.579</v>
      </c>
      <c r="G1261">
        <v>2019207</v>
      </c>
      <c r="H1261">
        <v>24022</v>
      </c>
      <c r="I1261">
        <v>1019</v>
      </c>
      <c r="J1261" t="s">
        <v>180</v>
      </c>
      <c r="K1261" t="s">
        <v>181</v>
      </c>
      <c r="L1261" t="s">
        <v>180</v>
      </c>
      <c r="M1261">
        <v>126417</v>
      </c>
      <c r="N1261">
        <v>1</v>
      </c>
      <c r="O1261">
        <v>77</v>
      </c>
      <c r="P1261">
        <v>37</v>
      </c>
      <c r="Q1261">
        <v>16.5</v>
      </c>
      <c r="R1261">
        <v>1</v>
      </c>
      <c r="S1261">
        <v>2</v>
      </c>
      <c r="T1261" t="s">
        <v>182</v>
      </c>
      <c r="U1261" t="s">
        <v>182</v>
      </c>
      <c r="V1261" t="s">
        <v>0</v>
      </c>
      <c r="W1261" t="s">
        <v>182</v>
      </c>
      <c r="X1261">
        <v>2</v>
      </c>
      <c r="Y1261" t="s">
        <v>182</v>
      </c>
      <c r="Z1261" t="s">
        <v>182</v>
      </c>
      <c r="AA1261" t="s">
        <v>182</v>
      </c>
      <c r="AB1261" t="s">
        <v>182</v>
      </c>
      <c r="AC1261">
        <v>57</v>
      </c>
      <c r="AD1261">
        <v>2</v>
      </c>
      <c r="AE1261">
        <v>1</v>
      </c>
      <c r="AF1261">
        <v>2</v>
      </c>
      <c r="AG1261" t="s">
        <v>182</v>
      </c>
      <c r="AH1261" t="s">
        <v>182</v>
      </c>
      <c r="AI1261" t="s">
        <v>182</v>
      </c>
      <c r="AJ1261">
        <v>1</v>
      </c>
      <c r="AK1261" t="s">
        <v>182</v>
      </c>
      <c r="AL1261" t="s">
        <v>182</v>
      </c>
      <c r="AM1261" t="s">
        <v>182</v>
      </c>
      <c r="AN1261" t="s">
        <v>182</v>
      </c>
      <c r="AO1261" t="b">
        <v>1</v>
      </c>
      <c r="AQ1261" s="10">
        <f t="shared" si="38"/>
        <v>1179436108.4230001</v>
      </c>
      <c r="AR1261" s="10">
        <f t="shared" si="39"/>
        <v>525964751.0535</v>
      </c>
    </row>
    <row r="1262" spans="1:44" x14ac:dyDescent="0.3">
      <c r="A1262">
        <v>1261</v>
      </c>
      <c r="B1262">
        <v>141</v>
      </c>
      <c r="C1262">
        <v>1</v>
      </c>
      <c r="D1262">
        <v>16.5</v>
      </c>
      <c r="E1262">
        <v>0.5</v>
      </c>
      <c r="F1262" s="47">
        <v>31876651.579</v>
      </c>
      <c r="G1262">
        <v>2019207</v>
      </c>
      <c r="H1262">
        <v>24022</v>
      </c>
      <c r="I1262">
        <v>1019</v>
      </c>
      <c r="J1262" t="s">
        <v>180</v>
      </c>
      <c r="K1262" t="s">
        <v>181</v>
      </c>
      <c r="L1262" t="s">
        <v>180</v>
      </c>
      <c r="M1262">
        <v>126417</v>
      </c>
      <c r="N1262">
        <v>1</v>
      </c>
      <c r="O1262">
        <v>85</v>
      </c>
      <c r="P1262">
        <v>41</v>
      </c>
      <c r="Q1262">
        <v>16.5</v>
      </c>
      <c r="R1262">
        <v>1</v>
      </c>
      <c r="S1262">
        <v>2</v>
      </c>
      <c r="T1262" t="s">
        <v>182</v>
      </c>
      <c r="U1262" t="s">
        <v>182</v>
      </c>
      <c r="V1262" t="s">
        <v>0</v>
      </c>
      <c r="W1262" t="s">
        <v>182</v>
      </c>
      <c r="X1262">
        <v>2</v>
      </c>
      <c r="Y1262" t="s">
        <v>182</v>
      </c>
      <c r="Z1262" t="s">
        <v>182</v>
      </c>
      <c r="AA1262" t="s">
        <v>182</v>
      </c>
      <c r="AB1262" t="s">
        <v>182</v>
      </c>
      <c r="AC1262">
        <v>57</v>
      </c>
      <c r="AD1262">
        <v>2</v>
      </c>
      <c r="AE1262">
        <v>1</v>
      </c>
      <c r="AF1262">
        <v>2</v>
      </c>
      <c r="AG1262" t="s">
        <v>182</v>
      </c>
      <c r="AH1262" t="s">
        <v>182</v>
      </c>
      <c r="AI1262" t="s">
        <v>182</v>
      </c>
      <c r="AJ1262">
        <v>1</v>
      </c>
      <c r="AK1262" t="s">
        <v>182</v>
      </c>
      <c r="AL1262" t="s">
        <v>182</v>
      </c>
      <c r="AM1262" t="s">
        <v>182</v>
      </c>
      <c r="AN1262" t="s">
        <v>182</v>
      </c>
      <c r="AO1262" t="b">
        <v>1</v>
      </c>
      <c r="AQ1262" s="10">
        <f t="shared" si="38"/>
        <v>1306942714.7390001</v>
      </c>
      <c r="AR1262" s="10">
        <f t="shared" si="39"/>
        <v>525964751.0535</v>
      </c>
    </row>
    <row r="1263" spans="1:44" x14ac:dyDescent="0.3">
      <c r="A1263">
        <v>1262</v>
      </c>
      <c r="B1263">
        <v>141</v>
      </c>
      <c r="C1263">
        <v>1</v>
      </c>
      <c r="D1263">
        <v>16.5</v>
      </c>
      <c r="E1263">
        <v>0.5</v>
      </c>
      <c r="F1263" s="47">
        <v>31876651.579</v>
      </c>
      <c r="G1263">
        <v>2019207</v>
      </c>
      <c r="H1263">
        <v>24022</v>
      </c>
      <c r="I1263">
        <v>1019</v>
      </c>
      <c r="J1263" t="s">
        <v>180</v>
      </c>
      <c r="K1263" t="s">
        <v>181</v>
      </c>
      <c r="L1263" t="s">
        <v>180</v>
      </c>
      <c r="M1263">
        <v>126417</v>
      </c>
      <c r="N1263">
        <v>1</v>
      </c>
      <c r="O1263">
        <v>88</v>
      </c>
      <c r="P1263">
        <v>43</v>
      </c>
      <c r="Q1263">
        <v>16.5</v>
      </c>
      <c r="R1263">
        <v>1</v>
      </c>
      <c r="S1263">
        <v>1</v>
      </c>
      <c r="T1263" t="s">
        <v>182</v>
      </c>
      <c r="U1263" t="s">
        <v>182</v>
      </c>
      <c r="V1263" t="s">
        <v>0</v>
      </c>
      <c r="W1263" t="s">
        <v>182</v>
      </c>
      <c r="X1263">
        <v>2</v>
      </c>
      <c r="Y1263" t="s">
        <v>182</v>
      </c>
      <c r="Z1263" t="s">
        <v>182</v>
      </c>
      <c r="AA1263" t="s">
        <v>182</v>
      </c>
      <c r="AB1263" t="s">
        <v>182</v>
      </c>
      <c r="AC1263">
        <v>56</v>
      </c>
      <c r="AD1263">
        <v>2</v>
      </c>
      <c r="AE1263">
        <v>1</v>
      </c>
      <c r="AF1263">
        <v>4</v>
      </c>
      <c r="AG1263" t="s">
        <v>182</v>
      </c>
      <c r="AH1263" t="s">
        <v>182</v>
      </c>
      <c r="AI1263" t="s">
        <v>182</v>
      </c>
      <c r="AJ1263">
        <v>1</v>
      </c>
      <c r="AK1263" t="s">
        <v>182</v>
      </c>
      <c r="AL1263" t="s">
        <v>182</v>
      </c>
      <c r="AM1263" t="s">
        <v>182</v>
      </c>
      <c r="AN1263" t="s">
        <v>182</v>
      </c>
      <c r="AO1263" t="b">
        <v>1</v>
      </c>
      <c r="AQ1263" s="10">
        <f t="shared" si="38"/>
        <v>1370696017.8970001</v>
      </c>
      <c r="AR1263" s="10">
        <f t="shared" si="39"/>
        <v>525964751.0535</v>
      </c>
    </row>
    <row r="1264" spans="1:44" x14ac:dyDescent="0.3">
      <c r="A1264">
        <v>1263</v>
      </c>
      <c r="B1264">
        <v>141</v>
      </c>
      <c r="C1264">
        <v>1</v>
      </c>
      <c r="D1264">
        <v>16.5</v>
      </c>
      <c r="E1264">
        <v>0.5</v>
      </c>
      <c r="F1264" s="47">
        <v>31876651.579</v>
      </c>
      <c r="G1264">
        <v>2019207</v>
      </c>
      <c r="H1264">
        <v>24022</v>
      </c>
      <c r="I1264">
        <v>1019</v>
      </c>
      <c r="J1264" t="s">
        <v>180</v>
      </c>
      <c r="K1264" t="s">
        <v>181</v>
      </c>
      <c r="L1264" t="s">
        <v>180</v>
      </c>
      <c r="M1264">
        <v>126417</v>
      </c>
      <c r="N1264">
        <v>1</v>
      </c>
      <c r="O1264">
        <v>90</v>
      </c>
      <c r="P1264">
        <v>32</v>
      </c>
      <c r="Q1264">
        <v>16.5</v>
      </c>
      <c r="R1264">
        <v>1</v>
      </c>
      <c r="S1264">
        <v>1</v>
      </c>
      <c r="T1264" t="s">
        <v>182</v>
      </c>
      <c r="U1264" t="s">
        <v>182</v>
      </c>
      <c r="V1264" t="s">
        <v>0</v>
      </c>
      <c r="W1264" t="s">
        <v>182</v>
      </c>
      <c r="X1264">
        <v>2</v>
      </c>
      <c r="Y1264" t="s">
        <v>182</v>
      </c>
      <c r="Z1264" t="s">
        <v>182</v>
      </c>
      <c r="AA1264" t="s">
        <v>182</v>
      </c>
      <c r="AB1264" t="s">
        <v>182</v>
      </c>
      <c r="AC1264">
        <v>58</v>
      </c>
      <c r="AD1264">
        <v>2</v>
      </c>
      <c r="AE1264">
        <v>1</v>
      </c>
      <c r="AF1264">
        <v>3</v>
      </c>
      <c r="AG1264" t="s">
        <v>182</v>
      </c>
      <c r="AH1264" t="s">
        <v>182</v>
      </c>
      <c r="AI1264" t="s">
        <v>182</v>
      </c>
      <c r="AJ1264">
        <v>1</v>
      </c>
      <c r="AK1264" t="s">
        <v>182</v>
      </c>
      <c r="AL1264" t="s">
        <v>182</v>
      </c>
      <c r="AM1264" t="s">
        <v>182</v>
      </c>
      <c r="AN1264" t="s">
        <v>182</v>
      </c>
      <c r="AO1264" t="b">
        <v>1</v>
      </c>
      <c r="AQ1264" s="10">
        <f t="shared" si="38"/>
        <v>1020052850.528</v>
      </c>
      <c r="AR1264" s="10">
        <f t="shared" si="39"/>
        <v>525964751.0535</v>
      </c>
    </row>
    <row r="1265" spans="1:44" x14ac:dyDescent="0.3">
      <c r="A1265">
        <v>1264</v>
      </c>
      <c r="B1265">
        <v>141</v>
      </c>
      <c r="C1265">
        <v>1</v>
      </c>
      <c r="D1265">
        <v>16.5</v>
      </c>
      <c r="E1265">
        <v>0.5</v>
      </c>
      <c r="F1265" s="47">
        <v>31876651.579</v>
      </c>
      <c r="G1265">
        <v>2019207</v>
      </c>
      <c r="H1265">
        <v>24022</v>
      </c>
      <c r="I1265">
        <v>1019</v>
      </c>
      <c r="J1265" t="s">
        <v>180</v>
      </c>
      <c r="K1265" t="s">
        <v>181</v>
      </c>
      <c r="L1265" t="s">
        <v>180</v>
      </c>
      <c r="M1265">
        <v>126417</v>
      </c>
      <c r="N1265">
        <v>1</v>
      </c>
      <c r="O1265">
        <v>93</v>
      </c>
      <c r="P1265">
        <v>35</v>
      </c>
      <c r="Q1265">
        <v>16.5</v>
      </c>
      <c r="R1265">
        <v>1</v>
      </c>
      <c r="S1265">
        <v>2</v>
      </c>
      <c r="T1265" t="s">
        <v>182</v>
      </c>
      <c r="U1265" t="s">
        <v>182</v>
      </c>
      <c r="V1265" t="s">
        <v>0</v>
      </c>
      <c r="W1265" t="s">
        <v>182</v>
      </c>
      <c r="X1265">
        <v>2</v>
      </c>
      <c r="Y1265" t="s">
        <v>182</v>
      </c>
      <c r="Z1265" t="s">
        <v>182</v>
      </c>
      <c r="AA1265" t="s">
        <v>182</v>
      </c>
      <c r="AB1265" t="s">
        <v>182</v>
      </c>
      <c r="AC1265">
        <v>57</v>
      </c>
      <c r="AD1265">
        <v>2</v>
      </c>
      <c r="AE1265">
        <v>1</v>
      </c>
      <c r="AF1265">
        <v>2</v>
      </c>
      <c r="AG1265" t="s">
        <v>182</v>
      </c>
      <c r="AH1265" t="s">
        <v>182</v>
      </c>
      <c r="AI1265" t="s">
        <v>182</v>
      </c>
      <c r="AJ1265">
        <v>1</v>
      </c>
      <c r="AK1265" t="s">
        <v>182</v>
      </c>
      <c r="AL1265" t="s">
        <v>182</v>
      </c>
      <c r="AM1265" t="s">
        <v>182</v>
      </c>
      <c r="AN1265" t="s">
        <v>182</v>
      </c>
      <c r="AO1265" t="b">
        <v>1</v>
      </c>
      <c r="AQ1265" s="10">
        <f t="shared" si="38"/>
        <v>1115682805.2650001</v>
      </c>
      <c r="AR1265" s="10">
        <f t="shared" si="39"/>
        <v>525964751.0535</v>
      </c>
    </row>
    <row r="1266" spans="1:44" x14ac:dyDescent="0.3">
      <c r="A1266">
        <v>1265</v>
      </c>
      <c r="B1266">
        <v>141</v>
      </c>
      <c r="C1266">
        <v>1</v>
      </c>
      <c r="D1266">
        <v>16.5</v>
      </c>
      <c r="E1266">
        <v>0.5</v>
      </c>
      <c r="F1266" s="47">
        <v>31876651.579</v>
      </c>
      <c r="G1266">
        <v>2019207</v>
      </c>
      <c r="H1266">
        <v>24022</v>
      </c>
      <c r="I1266">
        <v>1019</v>
      </c>
      <c r="J1266" t="s">
        <v>180</v>
      </c>
      <c r="K1266" t="s">
        <v>181</v>
      </c>
      <c r="L1266" t="s">
        <v>180</v>
      </c>
      <c r="M1266">
        <v>126417</v>
      </c>
      <c r="N1266">
        <v>1</v>
      </c>
      <c r="O1266">
        <v>95</v>
      </c>
      <c r="P1266">
        <v>35</v>
      </c>
      <c r="Q1266">
        <v>16.5</v>
      </c>
      <c r="R1266">
        <v>1</v>
      </c>
      <c r="S1266">
        <v>1</v>
      </c>
      <c r="T1266" t="s">
        <v>182</v>
      </c>
      <c r="U1266" t="s">
        <v>182</v>
      </c>
      <c r="V1266" t="s">
        <v>0</v>
      </c>
      <c r="W1266" t="s">
        <v>182</v>
      </c>
      <c r="X1266">
        <v>2</v>
      </c>
      <c r="Y1266" t="s">
        <v>182</v>
      </c>
      <c r="Z1266" t="s">
        <v>182</v>
      </c>
      <c r="AA1266" t="s">
        <v>182</v>
      </c>
      <c r="AB1266" t="s">
        <v>182</v>
      </c>
      <c r="AC1266">
        <v>56</v>
      </c>
      <c r="AD1266">
        <v>2</v>
      </c>
      <c r="AE1266">
        <v>1</v>
      </c>
      <c r="AF1266">
        <v>4</v>
      </c>
      <c r="AG1266" t="s">
        <v>182</v>
      </c>
      <c r="AH1266" t="s">
        <v>182</v>
      </c>
      <c r="AI1266" t="s">
        <v>182</v>
      </c>
      <c r="AJ1266">
        <v>1</v>
      </c>
      <c r="AK1266" t="s">
        <v>182</v>
      </c>
      <c r="AL1266" t="s">
        <v>182</v>
      </c>
      <c r="AM1266" t="s">
        <v>182</v>
      </c>
      <c r="AN1266" t="s">
        <v>182</v>
      </c>
      <c r="AO1266" t="b">
        <v>1</v>
      </c>
      <c r="AQ1266" s="10">
        <f t="shared" si="38"/>
        <v>1115682805.2650001</v>
      </c>
      <c r="AR1266" s="10">
        <f t="shared" si="39"/>
        <v>525964751.0535</v>
      </c>
    </row>
    <row r="1267" spans="1:44" x14ac:dyDescent="0.3">
      <c r="A1267">
        <v>1266</v>
      </c>
      <c r="B1267">
        <v>141</v>
      </c>
      <c r="C1267">
        <v>1</v>
      </c>
      <c r="D1267">
        <v>16.5</v>
      </c>
      <c r="E1267">
        <v>0.5</v>
      </c>
      <c r="F1267" s="47">
        <v>31876651.579</v>
      </c>
      <c r="G1267">
        <v>2019207</v>
      </c>
      <c r="H1267">
        <v>24027</v>
      </c>
      <c r="I1267">
        <v>1019</v>
      </c>
      <c r="J1267" t="s">
        <v>180</v>
      </c>
      <c r="K1267" t="s">
        <v>181</v>
      </c>
      <c r="L1267" t="s">
        <v>180</v>
      </c>
      <c r="M1267">
        <v>126417</v>
      </c>
      <c r="N1267">
        <v>1</v>
      </c>
      <c r="O1267">
        <v>2</v>
      </c>
      <c r="P1267">
        <v>35</v>
      </c>
      <c r="Q1267">
        <v>16.5</v>
      </c>
      <c r="R1267">
        <v>1</v>
      </c>
      <c r="S1267">
        <v>1</v>
      </c>
      <c r="T1267" t="s">
        <v>182</v>
      </c>
      <c r="U1267" t="s">
        <v>182</v>
      </c>
      <c r="V1267" t="s">
        <v>0</v>
      </c>
      <c r="W1267" t="s">
        <v>182</v>
      </c>
      <c r="X1267">
        <v>3</v>
      </c>
      <c r="Y1267" t="s">
        <v>182</v>
      </c>
      <c r="Z1267" t="s">
        <v>182</v>
      </c>
      <c r="AA1267" t="s">
        <v>182</v>
      </c>
      <c r="AB1267" t="s">
        <v>182</v>
      </c>
      <c r="AC1267">
        <v>57</v>
      </c>
      <c r="AD1267">
        <v>2</v>
      </c>
      <c r="AE1267">
        <v>1</v>
      </c>
      <c r="AF1267">
        <v>2</v>
      </c>
      <c r="AG1267" t="s">
        <v>182</v>
      </c>
      <c r="AH1267" t="s">
        <v>182</v>
      </c>
      <c r="AI1267" t="s">
        <v>182</v>
      </c>
      <c r="AJ1267">
        <v>1</v>
      </c>
      <c r="AK1267" t="s">
        <v>182</v>
      </c>
      <c r="AL1267" t="s">
        <v>182</v>
      </c>
      <c r="AM1267" t="s">
        <v>182</v>
      </c>
      <c r="AN1267" t="s">
        <v>182</v>
      </c>
      <c r="AO1267" t="b">
        <v>1</v>
      </c>
      <c r="AQ1267" s="10">
        <f t="shared" si="38"/>
        <v>1115682805.2650001</v>
      </c>
      <c r="AR1267" s="10">
        <f t="shared" si="39"/>
        <v>525964751.0535</v>
      </c>
    </row>
    <row r="1268" spans="1:44" x14ac:dyDescent="0.3">
      <c r="A1268">
        <v>1267</v>
      </c>
      <c r="B1268">
        <v>141</v>
      </c>
      <c r="C1268">
        <v>1</v>
      </c>
      <c r="D1268">
        <v>16.5</v>
      </c>
      <c r="E1268">
        <v>0.5</v>
      </c>
      <c r="F1268" s="47">
        <v>31876651.579</v>
      </c>
      <c r="G1268">
        <v>2019207</v>
      </c>
      <c r="H1268">
        <v>24027</v>
      </c>
      <c r="I1268">
        <v>1019</v>
      </c>
      <c r="J1268" t="s">
        <v>180</v>
      </c>
      <c r="K1268" t="s">
        <v>181</v>
      </c>
      <c r="L1268" t="s">
        <v>180</v>
      </c>
      <c r="M1268">
        <v>126417</v>
      </c>
      <c r="N1268">
        <v>1</v>
      </c>
      <c r="O1268">
        <v>5</v>
      </c>
      <c r="P1268">
        <v>40</v>
      </c>
      <c r="Q1268">
        <v>16.5</v>
      </c>
      <c r="R1268">
        <v>1</v>
      </c>
      <c r="S1268">
        <v>1</v>
      </c>
      <c r="T1268" t="s">
        <v>182</v>
      </c>
      <c r="U1268" t="s">
        <v>182</v>
      </c>
      <c r="V1268" t="s">
        <v>0</v>
      </c>
      <c r="W1268" t="s">
        <v>182</v>
      </c>
      <c r="X1268">
        <v>2</v>
      </c>
      <c r="Y1268" t="s">
        <v>182</v>
      </c>
      <c r="Z1268" t="s">
        <v>182</v>
      </c>
      <c r="AA1268" t="s">
        <v>182</v>
      </c>
      <c r="AB1268" t="s">
        <v>182</v>
      </c>
      <c r="AC1268">
        <v>58</v>
      </c>
      <c r="AD1268">
        <v>2</v>
      </c>
      <c r="AE1268">
        <v>1</v>
      </c>
      <c r="AF1268">
        <v>3</v>
      </c>
      <c r="AG1268" t="s">
        <v>182</v>
      </c>
      <c r="AH1268" t="s">
        <v>182</v>
      </c>
      <c r="AI1268" t="s">
        <v>182</v>
      </c>
      <c r="AJ1268">
        <v>1</v>
      </c>
      <c r="AK1268" t="s">
        <v>182</v>
      </c>
      <c r="AL1268" t="s">
        <v>182</v>
      </c>
      <c r="AM1268" t="s">
        <v>182</v>
      </c>
      <c r="AN1268" t="s">
        <v>182</v>
      </c>
      <c r="AO1268" t="b">
        <v>1</v>
      </c>
      <c r="AQ1268" s="10">
        <f t="shared" si="38"/>
        <v>1275066063.1600001</v>
      </c>
      <c r="AR1268" s="10">
        <f t="shared" si="39"/>
        <v>525964751.0535</v>
      </c>
    </row>
    <row r="1269" spans="1:44" x14ac:dyDescent="0.3">
      <c r="A1269">
        <v>1268</v>
      </c>
      <c r="B1269">
        <v>141</v>
      </c>
      <c r="C1269">
        <v>1</v>
      </c>
      <c r="D1269">
        <v>16.5</v>
      </c>
      <c r="E1269">
        <v>0.5</v>
      </c>
      <c r="F1269" s="47">
        <v>31876651.579</v>
      </c>
      <c r="G1269">
        <v>2019207</v>
      </c>
      <c r="H1269">
        <v>24027</v>
      </c>
      <c r="I1269">
        <v>1019</v>
      </c>
      <c r="J1269" t="s">
        <v>180</v>
      </c>
      <c r="K1269" t="s">
        <v>181</v>
      </c>
      <c r="L1269" t="s">
        <v>180</v>
      </c>
      <c r="M1269">
        <v>126417</v>
      </c>
      <c r="N1269">
        <v>1</v>
      </c>
      <c r="O1269">
        <v>8</v>
      </c>
      <c r="P1269">
        <v>38</v>
      </c>
      <c r="Q1269">
        <v>16.5</v>
      </c>
      <c r="R1269">
        <v>1</v>
      </c>
      <c r="S1269">
        <v>1</v>
      </c>
      <c r="T1269" t="s">
        <v>182</v>
      </c>
      <c r="U1269" t="s">
        <v>182</v>
      </c>
      <c r="V1269" t="s">
        <v>0</v>
      </c>
      <c r="W1269" t="s">
        <v>182</v>
      </c>
      <c r="X1269">
        <v>2</v>
      </c>
      <c r="Y1269" t="s">
        <v>182</v>
      </c>
      <c r="Z1269" t="s">
        <v>182</v>
      </c>
      <c r="AA1269" t="s">
        <v>182</v>
      </c>
      <c r="AB1269" t="s">
        <v>182</v>
      </c>
      <c r="AC1269">
        <v>55</v>
      </c>
      <c r="AD1269">
        <v>2</v>
      </c>
      <c r="AE1269">
        <v>1</v>
      </c>
      <c r="AF1269">
        <v>2</v>
      </c>
      <c r="AG1269" t="s">
        <v>182</v>
      </c>
      <c r="AH1269" t="s">
        <v>182</v>
      </c>
      <c r="AI1269" t="s">
        <v>182</v>
      </c>
      <c r="AJ1269">
        <v>1</v>
      </c>
      <c r="AK1269" t="s">
        <v>182</v>
      </c>
      <c r="AL1269" t="s">
        <v>182</v>
      </c>
      <c r="AM1269" t="s">
        <v>182</v>
      </c>
      <c r="AN1269" t="s">
        <v>182</v>
      </c>
      <c r="AO1269" t="b">
        <v>1</v>
      </c>
      <c r="AQ1269" s="10">
        <f t="shared" si="38"/>
        <v>1211312760.0020001</v>
      </c>
      <c r="AR1269" s="10">
        <f t="shared" si="39"/>
        <v>525964751.0535</v>
      </c>
    </row>
    <row r="1270" spans="1:44" x14ac:dyDescent="0.3">
      <c r="A1270">
        <v>1269</v>
      </c>
      <c r="B1270">
        <v>141</v>
      </c>
      <c r="C1270">
        <v>1</v>
      </c>
      <c r="D1270">
        <v>16.5</v>
      </c>
      <c r="E1270">
        <v>0.5</v>
      </c>
      <c r="F1270" s="47">
        <v>31876651.579</v>
      </c>
      <c r="G1270">
        <v>2019207</v>
      </c>
      <c r="H1270">
        <v>24027</v>
      </c>
      <c r="I1270">
        <v>1019</v>
      </c>
      <c r="J1270" t="s">
        <v>180</v>
      </c>
      <c r="K1270" t="s">
        <v>181</v>
      </c>
      <c r="L1270" t="s">
        <v>180</v>
      </c>
      <c r="M1270">
        <v>126417</v>
      </c>
      <c r="N1270">
        <v>1</v>
      </c>
      <c r="O1270">
        <v>16</v>
      </c>
      <c r="P1270">
        <v>40</v>
      </c>
      <c r="Q1270">
        <v>16.5</v>
      </c>
      <c r="R1270">
        <v>1</v>
      </c>
      <c r="S1270">
        <v>1</v>
      </c>
      <c r="T1270" t="s">
        <v>182</v>
      </c>
      <c r="U1270" t="s">
        <v>182</v>
      </c>
      <c r="V1270" t="s">
        <v>0</v>
      </c>
      <c r="W1270" t="s">
        <v>182</v>
      </c>
      <c r="X1270">
        <v>2</v>
      </c>
      <c r="Y1270" t="s">
        <v>182</v>
      </c>
      <c r="Z1270" t="s">
        <v>182</v>
      </c>
      <c r="AA1270" t="s">
        <v>182</v>
      </c>
      <c r="AB1270" t="s">
        <v>182</v>
      </c>
      <c r="AC1270">
        <v>57</v>
      </c>
      <c r="AD1270">
        <v>2</v>
      </c>
      <c r="AE1270">
        <v>1</v>
      </c>
      <c r="AF1270">
        <v>3</v>
      </c>
      <c r="AG1270" t="s">
        <v>182</v>
      </c>
      <c r="AH1270" t="s">
        <v>182</v>
      </c>
      <c r="AI1270" t="s">
        <v>182</v>
      </c>
      <c r="AJ1270">
        <v>1</v>
      </c>
      <c r="AK1270" t="s">
        <v>182</v>
      </c>
      <c r="AL1270" t="s">
        <v>182</v>
      </c>
      <c r="AM1270" t="s">
        <v>182</v>
      </c>
      <c r="AN1270" t="s">
        <v>182</v>
      </c>
      <c r="AO1270" t="b">
        <v>1</v>
      </c>
      <c r="AQ1270" s="10">
        <f t="shared" si="38"/>
        <v>1275066063.1600001</v>
      </c>
      <c r="AR1270" s="10">
        <f t="shared" si="39"/>
        <v>525964751.0535</v>
      </c>
    </row>
    <row r="1271" spans="1:44" x14ac:dyDescent="0.3">
      <c r="A1271">
        <v>1270</v>
      </c>
      <c r="B1271">
        <v>141</v>
      </c>
      <c r="C1271">
        <v>1</v>
      </c>
      <c r="D1271">
        <v>16.5</v>
      </c>
      <c r="E1271">
        <v>0.5</v>
      </c>
      <c r="F1271" s="47">
        <v>31876651.579</v>
      </c>
      <c r="G1271">
        <v>2019207</v>
      </c>
      <c r="H1271">
        <v>24027</v>
      </c>
      <c r="I1271">
        <v>1019</v>
      </c>
      <c r="J1271" t="s">
        <v>180</v>
      </c>
      <c r="K1271" t="s">
        <v>181</v>
      </c>
      <c r="L1271" t="s">
        <v>180</v>
      </c>
      <c r="M1271">
        <v>126417</v>
      </c>
      <c r="N1271">
        <v>1</v>
      </c>
      <c r="O1271">
        <v>17</v>
      </c>
      <c r="P1271">
        <v>41</v>
      </c>
      <c r="Q1271">
        <v>16.5</v>
      </c>
      <c r="R1271">
        <v>1</v>
      </c>
      <c r="S1271">
        <v>1</v>
      </c>
      <c r="T1271" t="s">
        <v>182</v>
      </c>
      <c r="U1271" t="s">
        <v>182</v>
      </c>
      <c r="V1271" t="s">
        <v>0</v>
      </c>
      <c r="W1271" t="s">
        <v>182</v>
      </c>
      <c r="X1271">
        <v>2</v>
      </c>
      <c r="Y1271" t="s">
        <v>182</v>
      </c>
      <c r="Z1271" t="s">
        <v>182</v>
      </c>
      <c r="AA1271" t="s">
        <v>182</v>
      </c>
      <c r="AB1271" t="s">
        <v>182</v>
      </c>
      <c r="AC1271">
        <v>57</v>
      </c>
      <c r="AD1271">
        <v>2</v>
      </c>
      <c r="AE1271">
        <v>1</v>
      </c>
      <c r="AF1271">
        <v>2</v>
      </c>
      <c r="AG1271" t="s">
        <v>182</v>
      </c>
      <c r="AH1271" t="s">
        <v>182</v>
      </c>
      <c r="AI1271" t="s">
        <v>182</v>
      </c>
      <c r="AJ1271">
        <v>1</v>
      </c>
      <c r="AK1271" t="s">
        <v>182</v>
      </c>
      <c r="AL1271" t="s">
        <v>182</v>
      </c>
      <c r="AM1271" t="s">
        <v>182</v>
      </c>
      <c r="AN1271" t="s">
        <v>182</v>
      </c>
      <c r="AO1271" t="b">
        <v>1</v>
      </c>
      <c r="AQ1271" s="10">
        <f t="shared" si="38"/>
        <v>1306942714.7390001</v>
      </c>
      <c r="AR1271" s="10">
        <f t="shared" si="39"/>
        <v>525964751.0535</v>
      </c>
    </row>
    <row r="1272" spans="1:44" x14ac:dyDescent="0.3">
      <c r="A1272">
        <v>1271</v>
      </c>
      <c r="B1272">
        <v>141</v>
      </c>
      <c r="C1272">
        <v>1</v>
      </c>
      <c r="D1272">
        <v>16.5</v>
      </c>
      <c r="E1272">
        <v>0.5</v>
      </c>
      <c r="F1272" s="47">
        <v>31876651.579</v>
      </c>
      <c r="G1272">
        <v>2019207</v>
      </c>
      <c r="H1272">
        <v>24027</v>
      </c>
      <c r="I1272">
        <v>1019</v>
      </c>
      <c r="J1272" t="s">
        <v>180</v>
      </c>
      <c r="K1272" t="s">
        <v>181</v>
      </c>
      <c r="L1272" t="s">
        <v>180</v>
      </c>
      <c r="M1272">
        <v>126417</v>
      </c>
      <c r="N1272">
        <v>1</v>
      </c>
      <c r="O1272">
        <v>21</v>
      </c>
      <c r="P1272">
        <v>45</v>
      </c>
      <c r="Q1272">
        <v>16.5</v>
      </c>
      <c r="R1272">
        <v>1</v>
      </c>
      <c r="S1272">
        <v>1</v>
      </c>
      <c r="T1272" t="s">
        <v>182</v>
      </c>
      <c r="U1272" t="s">
        <v>182</v>
      </c>
      <c r="V1272" t="s">
        <v>0</v>
      </c>
      <c r="W1272" t="s">
        <v>182</v>
      </c>
      <c r="X1272">
        <v>2</v>
      </c>
      <c r="Y1272" t="s">
        <v>182</v>
      </c>
      <c r="Z1272" t="s">
        <v>182</v>
      </c>
      <c r="AA1272" t="s">
        <v>182</v>
      </c>
      <c r="AB1272" t="s">
        <v>182</v>
      </c>
      <c r="AC1272">
        <v>56</v>
      </c>
      <c r="AD1272">
        <v>2</v>
      </c>
      <c r="AE1272">
        <v>1</v>
      </c>
      <c r="AF1272">
        <v>3</v>
      </c>
      <c r="AG1272" t="s">
        <v>182</v>
      </c>
      <c r="AH1272" t="s">
        <v>182</v>
      </c>
      <c r="AI1272" t="s">
        <v>182</v>
      </c>
      <c r="AJ1272">
        <v>1</v>
      </c>
      <c r="AK1272" t="s">
        <v>182</v>
      </c>
      <c r="AL1272" t="s">
        <v>182</v>
      </c>
      <c r="AM1272" t="s">
        <v>182</v>
      </c>
      <c r="AN1272" t="s">
        <v>182</v>
      </c>
      <c r="AO1272" t="b">
        <v>1</v>
      </c>
      <c r="AQ1272" s="10">
        <f t="shared" si="38"/>
        <v>1434449321.0550001</v>
      </c>
      <c r="AR1272" s="10">
        <f t="shared" si="39"/>
        <v>525964751.0535</v>
      </c>
    </row>
    <row r="1273" spans="1:44" x14ac:dyDescent="0.3">
      <c r="A1273">
        <v>1272</v>
      </c>
      <c r="B1273">
        <v>141</v>
      </c>
      <c r="C1273">
        <v>1</v>
      </c>
      <c r="D1273">
        <v>16.5</v>
      </c>
      <c r="E1273">
        <v>0.5</v>
      </c>
      <c r="F1273" s="47">
        <v>31876651.579</v>
      </c>
      <c r="G1273">
        <v>2019207</v>
      </c>
      <c r="H1273">
        <v>24027</v>
      </c>
      <c r="I1273">
        <v>1019</v>
      </c>
      <c r="J1273" t="s">
        <v>180</v>
      </c>
      <c r="K1273" t="s">
        <v>181</v>
      </c>
      <c r="L1273" t="s">
        <v>180</v>
      </c>
      <c r="M1273">
        <v>126417</v>
      </c>
      <c r="N1273">
        <v>1</v>
      </c>
      <c r="O1273">
        <v>22</v>
      </c>
      <c r="P1273">
        <v>37</v>
      </c>
      <c r="Q1273">
        <v>16.5</v>
      </c>
      <c r="R1273">
        <v>1</v>
      </c>
      <c r="S1273">
        <v>1</v>
      </c>
      <c r="T1273" t="s">
        <v>182</v>
      </c>
      <c r="U1273" t="s">
        <v>182</v>
      </c>
      <c r="V1273" t="s">
        <v>0</v>
      </c>
      <c r="W1273" t="s">
        <v>182</v>
      </c>
      <c r="X1273">
        <v>2</v>
      </c>
      <c r="Y1273" t="s">
        <v>182</v>
      </c>
      <c r="Z1273" t="s">
        <v>182</v>
      </c>
      <c r="AA1273" t="s">
        <v>182</v>
      </c>
      <c r="AB1273" t="s">
        <v>182</v>
      </c>
      <c r="AC1273">
        <v>57</v>
      </c>
      <c r="AD1273">
        <v>2</v>
      </c>
      <c r="AE1273">
        <v>1</v>
      </c>
      <c r="AF1273">
        <v>2</v>
      </c>
      <c r="AG1273" t="s">
        <v>182</v>
      </c>
      <c r="AH1273" t="s">
        <v>182</v>
      </c>
      <c r="AI1273" t="s">
        <v>182</v>
      </c>
      <c r="AJ1273">
        <v>1</v>
      </c>
      <c r="AK1273" t="s">
        <v>182</v>
      </c>
      <c r="AL1273" t="s">
        <v>182</v>
      </c>
      <c r="AM1273" t="s">
        <v>182</v>
      </c>
      <c r="AN1273" t="s">
        <v>182</v>
      </c>
      <c r="AO1273" t="b">
        <v>1</v>
      </c>
      <c r="AQ1273" s="10">
        <f t="shared" si="38"/>
        <v>1179436108.4230001</v>
      </c>
      <c r="AR1273" s="10">
        <f t="shared" si="39"/>
        <v>525964751.0535</v>
      </c>
    </row>
    <row r="1274" spans="1:44" x14ac:dyDescent="0.3">
      <c r="A1274">
        <v>1273</v>
      </c>
      <c r="B1274">
        <v>141</v>
      </c>
      <c r="C1274">
        <v>1</v>
      </c>
      <c r="D1274">
        <v>16.5</v>
      </c>
      <c r="E1274">
        <v>0.5</v>
      </c>
      <c r="F1274" s="47">
        <v>31876651.579</v>
      </c>
      <c r="G1274">
        <v>2019207</v>
      </c>
      <c r="H1274">
        <v>24027</v>
      </c>
      <c r="I1274">
        <v>1019</v>
      </c>
      <c r="J1274" t="s">
        <v>180</v>
      </c>
      <c r="K1274" t="s">
        <v>181</v>
      </c>
      <c r="L1274" t="s">
        <v>180</v>
      </c>
      <c r="M1274">
        <v>126417</v>
      </c>
      <c r="N1274">
        <v>1</v>
      </c>
      <c r="O1274">
        <v>24</v>
      </c>
      <c r="P1274">
        <v>41</v>
      </c>
      <c r="Q1274">
        <v>16.5</v>
      </c>
      <c r="R1274">
        <v>1</v>
      </c>
      <c r="S1274">
        <v>2</v>
      </c>
      <c r="T1274" t="s">
        <v>182</v>
      </c>
      <c r="U1274" t="s">
        <v>182</v>
      </c>
      <c r="V1274" t="s">
        <v>0</v>
      </c>
      <c r="W1274" t="s">
        <v>182</v>
      </c>
      <c r="X1274">
        <v>3</v>
      </c>
      <c r="Y1274" t="s">
        <v>182</v>
      </c>
      <c r="Z1274" t="s">
        <v>182</v>
      </c>
      <c r="AA1274" t="s">
        <v>182</v>
      </c>
      <c r="AB1274" t="s">
        <v>182</v>
      </c>
      <c r="AC1274">
        <v>56</v>
      </c>
      <c r="AD1274">
        <v>2</v>
      </c>
      <c r="AE1274">
        <v>1</v>
      </c>
      <c r="AF1274">
        <v>2</v>
      </c>
      <c r="AG1274" t="s">
        <v>182</v>
      </c>
      <c r="AH1274" t="s">
        <v>182</v>
      </c>
      <c r="AI1274" t="s">
        <v>182</v>
      </c>
      <c r="AJ1274">
        <v>1</v>
      </c>
      <c r="AK1274" t="s">
        <v>182</v>
      </c>
      <c r="AL1274" t="s">
        <v>182</v>
      </c>
      <c r="AM1274" t="s">
        <v>182</v>
      </c>
      <c r="AN1274" t="s">
        <v>182</v>
      </c>
      <c r="AO1274" t="b">
        <v>1</v>
      </c>
      <c r="AQ1274" s="10">
        <f t="shared" si="38"/>
        <v>1306942714.7390001</v>
      </c>
      <c r="AR1274" s="10">
        <f t="shared" si="39"/>
        <v>525964751.0535</v>
      </c>
    </row>
    <row r="1275" spans="1:44" x14ac:dyDescent="0.3">
      <c r="A1275">
        <v>1274</v>
      </c>
      <c r="B1275">
        <v>141</v>
      </c>
      <c r="C1275">
        <v>1</v>
      </c>
      <c r="D1275">
        <v>16.5</v>
      </c>
      <c r="E1275">
        <v>0.5</v>
      </c>
      <c r="F1275" s="47">
        <v>31876651.579</v>
      </c>
      <c r="G1275">
        <v>2019207</v>
      </c>
      <c r="H1275">
        <v>24027</v>
      </c>
      <c r="I1275">
        <v>1019</v>
      </c>
      <c r="J1275" t="s">
        <v>180</v>
      </c>
      <c r="K1275" t="s">
        <v>181</v>
      </c>
      <c r="L1275" t="s">
        <v>180</v>
      </c>
      <c r="M1275">
        <v>126417</v>
      </c>
      <c r="N1275">
        <v>1</v>
      </c>
      <c r="O1275">
        <v>26</v>
      </c>
      <c r="P1275">
        <v>42</v>
      </c>
      <c r="Q1275">
        <v>16.5</v>
      </c>
      <c r="R1275">
        <v>1</v>
      </c>
      <c r="S1275">
        <v>1</v>
      </c>
      <c r="T1275" t="s">
        <v>182</v>
      </c>
      <c r="U1275" t="s">
        <v>182</v>
      </c>
      <c r="V1275" t="s">
        <v>0</v>
      </c>
      <c r="W1275" t="s">
        <v>182</v>
      </c>
      <c r="X1275">
        <v>2</v>
      </c>
      <c r="Y1275" t="s">
        <v>182</v>
      </c>
      <c r="Z1275" t="s">
        <v>182</v>
      </c>
      <c r="AA1275" t="s">
        <v>182</v>
      </c>
      <c r="AB1275" t="s">
        <v>182</v>
      </c>
      <c r="AC1275">
        <v>57</v>
      </c>
      <c r="AD1275">
        <v>2</v>
      </c>
      <c r="AE1275">
        <v>1</v>
      </c>
      <c r="AF1275">
        <v>2</v>
      </c>
      <c r="AG1275" t="s">
        <v>182</v>
      </c>
      <c r="AH1275" t="s">
        <v>182</v>
      </c>
      <c r="AI1275" t="s">
        <v>182</v>
      </c>
      <c r="AJ1275">
        <v>1</v>
      </c>
      <c r="AK1275" t="s">
        <v>182</v>
      </c>
      <c r="AL1275" t="s">
        <v>182</v>
      </c>
      <c r="AM1275" t="s">
        <v>182</v>
      </c>
      <c r="AN1275" t="s">
        <v>182</v>
      </c>
      <c r="AO1275" t="b">
        <v>1</v>
      </c>
      <c r="AQ1275" s="10">
        <f t="shared" si="38"/>
        <v>1338819366.3180001</v>
      </c>
      <c r="AR1275" s="10">
        <f t="shared" si="39"/>
        <v>525964751.0535</v>
      </c>
    </row>
    <row r="1276" spans="1:44" x14ac:dyDescent="0.3">
      <c r="A1276">
        <v>1275</v>
      </c>
      <c r="B1276">
        <v>141</v>
      </c>
      <c r="C1276">
        <v>1</v>
      </c>
      <c r="D1276">
        <v>16.5</v>
      </c>
      <c r="E1276">
        <v>0.5</v>
      </c>
      <c r="F1276" s="47">
        <v>31876651.579</v>
      </c>
      <c r="G1276">
        <v>2019207</v>
      </c>
      <c r="H1276">
        <v>24027</v>
      </c>
      <c r="I1276">
        <v>1019</v>
      </c>
      <c r="J1276" t="s">
        <v>180</v>
      </c>
      <c r="K1276" t="s">
        <v>181</v>
      </c>
      <c r="L1276" t="s">
        <v>180</v>
      </c>
      <c r="M1276">
        <v>126417</v>
      </c>
      <c r="N1276">
        <v>1</v>
      </c>
      <c r="O1276">
        <v>37</v>
      </c>
      <c r="P1276">
        <v>39</v>
      </c>
      <c r="Q1276">
        <v>16.5</v>
      </c>
      <c r="R1276">
        <v>1</v>
      </c>
      <c r="S1276">
        <v>2</v>
      </c>
      <c r="T1276" t="s">
        <v>182</v>
      </c>
      <c r="U1276" t="s">
        <v>182</v>
      </c>
      <c r="V1276" t="s">
        <v>0</v>
      </c>
      <c r="W1276" t="s">
        <v>182</v>
      </c>
      <c r="X1276">
        <v>2</v>
      </c>
      <c r="Y1276" t="s">
        <v>182</v>
      </c>
      <c r="Z1276" t="s">
        <v>182</v>
      </c>
      <c r="AA1276" t="s">
        <v>182</v>
      </c>
      <c r="AB1276" t="s">
        <v>182</v>
      </c>
      <c r="AC1276">
        <v>56</v>
      </c>
      <c r="AD1276">
        <v>2</v>
      </c>
      <c r="AE1276">
        <v>1</v>
      </c>
      <c r="AF1276">
        <v>3</v>
      </c>
      <c r="AG1276" t="s">
        <v>182</v>
      </c>
      <c r="AH1276" t="s">
        <v>182</v>
      </c>
      <c r="AI1276" t="s">
        <v>182</v>
      </c>
      <c r="AJ1276">
        <v>1</v>
      </c>
      <c r="AK1276" t="s">
        <v>182</v>
      </c>
      <c r="AL1276" t="s">
        <v>182</v>
      </c>
      <c r="AM1276" t="s">
        <v>182</v>
      </c>
      <c r="AN1276" t="s">
        <v>182</v>
      </c>
      <c r="AO1276" t="b">
        <v>1</v>
      </c>
      <c r="AQ1276" s="10">
        <f t="shared" si="38"/>
        <v>1243189411.5810001</v>
      </c>
      <c r="AR1276" s="10">
        <f t="shared" si="39"/>
        <v>525964751.0535</v>
      </c>
    </row>
    <row r="1277" spans="1:44" x14ac:dyDescent="0.3">
      <c r="A1277">
        <v>1276</v>
      </c>
      <c r="B1277">
        <v>141</v>
      </c>
      <c r="C1277">
        <v>1</v>
      </c>
      <c r="D1277">
        <v>16.5</v>
      </c>
      <c r="E1277">
        <v>0.5</v>
      </c>
      <c r="F1277" s="47">
        <v>31876651.579</v>
      </c>
      <c r="G1277">
        <v>2019207</v>
      </c>
      <c r="H1277">
        <v>24027</v>
      </c>
      <c r="I1277">
        <v>1019</v>
      </c>
      <c r="J1277" t="s">
        <v>180</v>
      </c>
      <c r="K1277" t="s">
        <v>181</v>
      </c>
      <c r="L1277" t="s">
        <v>180</v>
      </c>
      <c r="M1277">
        <v>126417</v>
      </c>
      <c r="N1277">
        <v>1</v>
      </c>
      <c r="O1277">
        <v>40</v>
      </c>
      <c r="P1277">
        <v>34</v>
      </c>
      <c r="Q1277">
        <v>16.5</v>
      </c>
      <c r="R1277">
        <v>1</v>
      </c>
      <c r="S1277">
        <v>2</v>
      </c>
      <c r="T1277" t="s">
        <v>182</v>
      </c>
      <c r="U1277" t="s">
        <v>182</v>
      </c>
      <c r="V1277" t="s">
        <v>0</v>
      </c>
      <c r="W1277" t="s">
        <v>182</v>
      </c>
      <c r="X1277">
        <v>2</v>
      </c>
      <c r="Y1277" t="s">
        <v>182</v>
      </c>
      <c r="Z1277" t="s">
        <v>182</v>
      </c>
      <c r="AA1277" t="s">
        <v>182</v>
      </c>
      <c r="AB1277" t="s">
        <v>182</v>
      </c>
      <c r="AC1277">
        <v>57</v>
      </c>
      <c r="AD1277">
        <v>2</v>
      </c>
      <c r="AE1277">
        <v>1</v>
      </c>
      <c r="AF1277">
        <v>2</v>
      </c>
      <c r="AG1277" t="s">
        <v>182</v>
      </c>
      <c r="AH1277" t="s">
        <v>182</v>
      </c>
      <c r="AI1277" t="s">
        <v>182</v>
      </c>
      <c r="AJ1277">
        <v>1</v>
      </c>
      <c r="AK1277" t="s">
        <v>182</v>
      </c>
      <c r="AL1277" t="s">
        <v>182</v>
      </c>
      <c r="AM1277" t="s">
        <v>182</v>
      </c>
      <c r="AN1277" t="s">
        <v>182</v>
      </c>
      <c r="AO1277" t="b">
        <v>1</v>
      </c>
      <c r="AQ1277" s="10">
        <f t="shared" si="38"/>
        <v>1083806153.6860001</v>
      </c>
      <c r="AR1277" s="10">
        <f t="shared" si="39"/>
        <v>525964751.0535</v>
      </c>
    </row>
    <row r="1278" spans="1:44" x14ac:dyDescent="0.3">
      <c r="A1278">
        <v>1277</v>
      </c>
      <c r="B1278">
        <v>141</v>
      </c>
      <c r="C1278">
        <v>1</v>
      </c>
      <c r="D1278">
        <v>16.5</v>
      </c>
      <c r="E1278">
        <v>0.5</v>
      </c>
      <c r="F1278" s="47">
        <v>31876651.579</v>
      </c>
      <c r="G1278">
        <v>2019207</v>
      </c>
      <c r="H1278">
        <v>24027</v>
      </c>
      <c r="I1278">
        <v>1019</v>
      </c>
      <c r="J1278" t="s">
        <v>180</v>
      </c>
      <c r="K1278" t="s">
        <v>181</v>
      </c>
      <c r="L1278" t="s">
        <v>180</v>
      </c>
      <c r="M1278">
        <v>126417</v>
      </c>
      <c r="N1278">
        <v>1</v>
      </c>
      <c r="O1278">
        <v>47</v>
      </c>
      <c r="P1278">
        <v>44</v>
      </c>
      <c r="Q1278">
        <v>16.5</v>
      </c>
      <c r="R1278">
        <v>1</v>
      </c>
      <c r="S1278">
        <v>1</v>
      </c>
      <c r="T1278" t="s">
        <v>182</v>
      </c>
      <c r="U1278" t="s">
        <v>182</v>
      </c>
      <c r="V1278" t="s">
        <v>0</v>
      </c>
      <c r="W1278" t="s">
        <v>182</v>
      </c>
      <c r="X1278">
        <v>3</v>
      </c>
      <c r="Y1278" t="s">
        <v>182</v>
      </c>
      <c r="Z1278" t="s">
        <v>182</v>
      </c>
      <c r="AA1278" t="s">
        <v>182</v>
      </c>
      <c r="AB1278" t="s">
        <v>182</v>
      </c>
      <c r="AC1278">
        <v>57</v>
      </c>
      <c r="AD1278">
        <v>2</v>
      </c>
      <c r="AE1278">
        <v>1</v>
      </c>
      <c r="AF1278">
        <v>2</v>
      </c>
      <c r="AG1278" t="s">
        <v>182</v>
      </c>
      <c r="AH1278" t="s">
        <v>182</v>
      </c>
      <c r="AI1278" t="s">
        <v>182</v>
      </c>
      <c r="AJ1278">
        <v>1</v>
      </c>
      <c r="AK1278" t="s">
        <v>182</v>
      </c>
      <c r="AL1278" t="s">
        <v>182</v>
      </c>
      <c r="AM1278" t="s">
        <v>182</v>
      </c>
      <c r="AN1278" t="s">
        <v>182</v>
      </c>
      <c r="AO1278" t="b">
        <v>1</v>
      </c>
      <c r="AQ1278" s="10">
        <f t="shared" si="38"/>
        <v>1402572669.4760001</v>
      </c>
      <c r="AR1278" s="10">
        <f t="shared" si="39"/>
        <v>525964751.0535</v>
      </c>
    </row>
    <row r="1279" spans="1:44" x14ac:dyDescent="0.3">
      <c r="A1279">
        <v>1278</v>
      </c>
      <c r="B1279">
        <v>141</v>
      </c>
      <c r="C1279">
        <v>1</v>
      </c>
      <c r="D1279">
        <v>16.5</v>
      </c>
      <c r="E1279">
        <v>0.5</v>
      </c>
      <c r="F1279" s="47">
        <v>31876651.579</v>
      </c>
      <c r="G1279">
        <v>2019207</v>
      </c>
      <c r="H1279">
        <v>24027</v>
      </c>
      <c r="I1279">
        <v>1019</v>
      </c>
      <c r="J1279" t="s">
        <v>180</v>
      </c>
      <c r="K1279" t="s">
        <v>181</v>
      </c>
      <c r="L1279" t="s">
        <v>180</v>
      </c>
      <c r="M1279">
        <v>126417</v>
      </c>
      <c r="N1279">
        <v>1</v>
      </c>
      <c r="O1279">
        <v>60</v>
      </c>
      <c r="P1279">
        <v>39</v>
      </c>
      <c r="Q1279">
        <v>16.5</v>
      </c>
      <c r="R1279">
        <v>1</v>
      </c>
      <c r="S1279">
        <v>1</v>
      </c>
      <c r="T1279" t="s">
        <v>182</v>
      </c>
      <c r="U1279" t="s">
        <v>182</v>
      </c>
      <c r="V1279" t="s">
        <v>0</v>
      </c>
      <c r="W1279" t="s">
        <v>182</v>
      </c>
      <c r="X1279">
        <v>2</v>
      </c>
      <c r="Y1279" t="s">
        <v>182</v>
      </c>
      <c r="Z1279" t="s">
        <v>182</v>
      </c>
      <c r="AA1279" t="s">
        <v>182</v>
      </c>
      <c r="AB1279" t="s">
        <v>182</v>
      </c>
      <c r="AC1279">
        <v>58</v>
      </c>
      <c r="AD1279">
        <v>2</v>
      </c>
      <c r="AE1279">
        <v>1</v>
      </c>
      <c r="AF1279">
        <v>3</v>
      </c>
      <c r="AG1279" t="s">
        <v>182</v>
      </c>
      <c r="AH1279" t="s">
        <v>182</v>
      </c>
      <c r="AI1279" t="s">
        <v>182</v>
      </c>
      <c r="AJ1279">
        <v>1</v>
      </c>
      <c r="AK1279" t="s">
        <v>182</v>
      </c>
      <c r="AL1279" t="s">
        <v>182</v>
      </c>
      <c r="AM1279" t="s">
        <v>182</v>
      </c>
      <c r="AN1279" t="s">
        <v>182</v>
      </c>
      <c r="AO1279" t="b">
        <v>1</v>
      </c>
      <c r="AQ1279" s="10">
        <f t="shared" si="38"/>
        <v>1243189411.5810001</v>
      </c>
      <c r="AR1279" s="10">
        <f t="shared" si="39"/>
        <v>525964751.0535</v>
      </c>
    </row>
    <row r="1280" spans="1:44" x14ac:dyDescent="0.3">
      <c r="A1280">
        <v>1279</v>
      </c>
      <c r="B1280">
        <v>141</v>
      </c>
      <c r="C1280">
        <v>1</v>
      </c>
      <c r="D1280">
        <v>16.5</v>
      </c>
      <c r="E1280">
        <v>0.5</v>
      </c>
      <c r="F1280" s="47">
        <v>31876651.579</v>
      </c>
      <c r="G1280">
        <v>2019207</v>
      </c>
      <c r="H1280">
        <v>24027</v>
      </c>
      <c r="I1280">
        <v>1019</v>
      </c>
      <c r="J1280" t="s">
        <v>180</v>
      </c>
      <c r="K1280" t="s">
        <v>181</v>
      </c>
      <c r="L1280" t="s">
        <v>180</v>
      </c>
      <c r="M1280">
        <v>126417</v>
      </c>
      <c r="N1280">
        <v>1</v>
      </c>
      <c r="O1280">
        <v>79</v>
      </c>
      <c r="P1280">
        <v>40</v>
      </c>
      <c r="Q1280">
        <v>16.5</v>
      </c>
      <c r="R1280">
        <v>1</v>
      </c>
      <c r="S1280">
        <v>2</v>
      </c>
      <c r="T1280" t="s">
        <v>182</v>
      </c>
      <c r="U1280" t="s">
        <v>182</v>
      </c>
      <c r="V1280" t="s">
        <v>0</v>
      </c>
      <c r="W1280" t="s">
        <v>182</v>
      </c>
      <c r="X1280">
        <v>2</v>
      </c>
      <c r="Y1280" t="s">
        <v>182</v>
      </c>
      <c r="Z1280" t="s">
        <v>182</v>
      </c>
      <c r="AA1280" t="s">
        <v>182</v>
      </c>
      <c r="AB1280" t="s">
        <v>182</v>
      </c>
      <c r="AC1280">
        <v>56</v>
      </c>
      <c r="AD1280">
        <v>2</v>
      </c>
      <c r="AE1280">
        <v>1</v>
      </c>
      <c r="AF1280">
        <v>3</v>
      </c>
      <c r="AG1280" t="s">
        <v>182</v>
      </c>
      <c r="AH1280" t="s">
        <v>182</v>
      </c>
      <c r="AI1280" t="s">
        <v>182</v>
      </c>
      <c r="AJ1280">
        <v>1</v>
      </c>
      <c r="AK1280" t="s">
        <v>182</v>
      </c>
      <c r="AL1280" t="s">
        <v>182</v>
      </c>
      <c r="AM1280" t="s">
        <v>182</v>
      </c>
      <c r="AN1280" t="s">
        <v>182</v>
      </c>
      <c r="AO1280" t="b">
        <v>1</v>
      </c>
      <c r="AQ1280" s="10">
        <f t="shared" si="38"/>
        <v>1275066063.1600001</v>
      </c>
      <c r="AR1280" s="10">
        <f t="shared" si="39"/>
        <v>525964751.0535</v>
      </c>
    </row>
    <row r="1281" spans="1:44" x14ac:dyDescent="0.3">
      <c r="A1281">
        <v>1280</v>
      </c>
      <c r="B1281">
        <v>141</v>
      </c>
      <c r="C1281">
        <v>1</v>
      </c>
      <c r="D1281">
        <v>16.5</v>
      </c>
      <c r="E1281">
        <v>0.5</v>
      </c>
      <c r="F1281" s="47">
        <v>31876651.579</v>
      </c>
      <c r="G1281">
        <v>2019207</v>
      </c>
      <c r="H1281">
        <v>24027</v>
      </c>
      <c r="I1281">
        <v>1019</v>
      </c>
      <c r="J1281" t="s">
        <v>180</v>
      </c>
      <c r="K1281" t="s">
        <v>181</v>
      </c>
      <c r="L1281" t="s">
        <v>180</v>
      </c>
      <c r="M1281">
        <v>126417</v>
      </c>
      <c r="N1281">
        <v>1</v>
      </c>
      <c r="O1281">
        <v>80</v>
      </c>
      <c r="P1281">
        <v>41</v>
      </c>
      <c r="Q1281">
        <v>16.5</v>
      </c>
      <c r="R1281">
        <v>1</v>
      </c>
      <c r="S1281">
        <v>1</v>
      </c>
      <c r="T1281" t="s">
        <v>182</v>
      </c>
      <c r="U1281" t="s">
        <v>182</v>
      </c>
      <c r="V1281" t="s">
        <v>0</v>
      </c>
      <c r="W1281" t="s">
        <v>182</v>
      </c>
      <c r="X1281">
        <v>2</v>
      </c>
      <c r="Y1281" t="s">
        <v>182</v>
      </c>
      <c r="Z1281" t="s">
        <v>182</v>
      </c>
      <c r="AA1281" t="s">
        <v>182</v>
      </c>
      <c r="AB1281" t="s">
        <v>182</v>
      </c>
      <c r="AC1281">
        <v>57</v>
      </c>
      <c r="AD1281">
        <v>2</v>
      </c>
      <c r="AE1281">
        <v>1</v>
      </c>
      <c r="AF1281">
        <v>3</v>
      </c>
      <c r="AG1281" t="s">
        <v>182</v>
      </c>
      <c r="AH1281" t="s">
        <v>182</v>
      </c>
      <c r="AI1281" t="s">
        <v>182</v>
      </c>
      <c r="AJ1281">
        <v>1</v>
      </c>
      <c r="AK1281" t="s">
        <v>182</v>
      </c>
      <c r="AL1281" t="s">
        <v>182</v>
      </c>
      <c r="AM1281" t="s">
        <v>182</v>
      </c>
      <c r="AN1281" t="s">
        <v>182</v>
      </c>
      <c r="AO1281" t="b">
        <v>1</v>
      </c>
      <c r="AQ1281" s="10">
        <f t="shared" si="38"/>
        <v>1306942714.7390001</v>
      </c>
      <c r="AR1281" s="10">
        <f t="shared" si="39"/>
        <v>525964751.0535</v>
      </c>
    </row>
    <row r="1282" spans="1:44" x14ac:dyDescent="0.3">
      <c r="A1282">
        <v>1281</v>
      </c>
      <c r="B1282">
        <v>141</v>
      </c>
      <c r="C1282">
        <v>1</v>
      </c>
      <c r="D1282">
        <v>16.5</v>
      </c>
      <c r="E1282">
        <v>0.5</v>
      </c>
      <c r="F1282" s="47">
        <v>31876651.579</v>
      </c>
      <c r="G1282">
        <v>2019207</v>
      </c>
      <c r="H1282">
        <v>24027</v>
      </c>
      <c r="I1282">
        <v>1019</v>
      </c>
      <c r="J1282" t="s">
        <v>180</v>
      </c>
      <c r="K1282" t="s">
        <v>181</v>
      </c>
      <c r="L1282" t="s">
        <v>180</v>
      </c>
      <c r="M1282">
        <v>126417</v>
      </c>
      <c r="N1282">
        <v>1</v>
      </c>
      <c r="O1282">
        <v>86</v>
      </c>
      <c r="P1282">
        <v>35</v>
      </c>
      <c r="Q1282">
        <v>16.5</v>
      </c>
      <c r="R1282">
        <v>1</v>
      </c>
      <c r="S1282">
        <v>2</v>
      </c>
      <c r="T1282" t="s">
        <v>182</v>
      </c>
      <c r="U1282" t="s">
        <v>182</v>
      </c>
      <c r="V1282" t="s">
        <v>0</v>
      </c>
      <c r="W1282" t="s">
        <v>182</v>
      </c>
      <c r="X1282">
        <v>3</v>
      </c>
      <c r="Y1282" t="s">
        <v>182</v>
      </c>
      <c r="Z1282" t="s">
        <v>182</v>
      </c>
      <c r="AA1282" t="s">
        <v>182</v>
      </c>
      <c r="AB1282" t="s">
        <v>182</v>
      </c>
      <c r="AC1282">
        <v>56</v>
      </c>
      <c r="AD1282">
        <v>2</v>
      </c>
      <c r="AE1282">
        <v>1</v>
      </c>
      <c r="AF1282">
        <v>2</v>
      </c>
      <c r="AG1282" t="s">
        <v>182</v>
      </c>
      <c r="AH1282" t="s">
        <v>182</v>
      </c>
      <c r="AI1282" t="s">
        <v>182</v>
      </c>
      <c r="AJ1282">
        <v>1</v>
      </c>
      <c r="AK1282" t="s">
        <v>182</v>
      </c>
      <c r="AL1282" t="s">
        <v>182</v>
      </c>
      <c r="AM1282" t="s">
        <v>182</v>
      </c>
      <c r="AN1282" t="s">
        <v>182</v>
      </c>
      <c r="AO1282" t="b">
        <v>1</v>
      </c>
      <c r="AQ1282" s="10">
        <f t="shared" ref="AQ1282:AQ1345" si="40">$F1282*P1282</f>
        <v>1115682805.2650001</v>
      </c>
      <c r="AR1282" s="10">
        <f t="shared" ref="AR1282:AR1345" si="41">$F1282*Q1282</f>
        <v>525964751.0535</v>
      </c>
    </row>
    <row r="1283" spans="1:44" x14ac:dyDescent="0.3">
      <c r="A1283">
        <v>1282</v>
      </c>
      <c r="B1283">
        <v>141</v>
      </c>
      <c r="C1283">
        <v>1</v>
      </c>
      <c r="D1283">
        <v>16.5</v>
      </c>
      <c r="E1283">
        <v>0.5</v>
      </c>
      <c r="F1283" s="47">
        <v>31876651.579</v>
      </c>
      <c r="G1283">
        <v>2019207</v>
      </c>
      <c r="H1283">
        <v>24027</v>
      </c>
      <c r="I1283">
        <v>1019</v>
      </c>
      <c r="J1283" t="s">
        <v>180</v>
      </c>
      <c r="K1283" t="s">
        <v>181</v>
      </c>
      <c r="L1283" t="s">
        <v>180</v>
      </c>
      <c r="M1283">
        <v>126417</v>
      </c>
      <c r="N1283">
        <v>1</v>
      </c>
      <c r="O1283">
        <v>88</v>
      </c>
      <c r="P1283">
        <v>36</v>
      </c>
      <c r="Q1283">
        <v>16.5</v>
      </c>
      <c r="R1283">
        <v>1</v>
      </c>
      <c r="S1283">
        <v>1</v>
      </c>
      <c r="T1283" t="s">
        <v>182</v>
      </c>
      <c r="U1283" t="s">
        <v>182</v>
      </c>
      <c r="V1283" t="s">
        <v>0</v>
      </c>
      <c r="W1283" t="s">
        <v>182</v>
      </c>
      <c r="X1283">
        <v>2</v>
      </c>
      <c r="Y1283" t="s">
        <v>182</v>
      </c>
      <c r="Z1283" t="s">
        <v>182</v>
      </c>
      <c r="AA1283" t="s">
        <v>182</v>
      </c>
      <c r="AB1283" t="s">
        <v>182</v>
      </c>
      <c r="AC1283">
        <v>58</v>
      </c>
      <c r="AD1283">
        <v>2</v>
      </c>
      <c r="AE1283">
        <v>1</v>
      </c>
      <c r="AF1283">
        <v>3</v>
      </c>
      <c r="AG1283" t="s">
        <v>182</v>
      </c>
      <c r="AH1283" t="s">
        <v>182</v>
      </c>
      <c r="AI1283" t="s">
        <v>182</v>
      </c>
      <c r="AJ1283">
        <v>1</v>
      </c>
      <c r="AK1283" t="s">
        <v>182</v>
      </c>
      <c r="AL1283" t="s">
        <v>182</v>
      </c>
      <c r="AM1283" t="s">
        <v>182</v>
      </c>
      <c r="AN1283" t="s">
        <v>182</v>
      </c>
      <c r="AO1283" t="b">
        <v>1</v>
      </c>
      <c r="AQ1283" s="10">
        <f t="shared" si="40"/>
        <v>1147559456.8440001</v>
      </c>
      <c r="AR1283" s="10">
        <f t="shared" si="41"/>
        <v>525964751.0535</v>
      </c>
    </row>
    <row r="1284" spans="1:44" x14ac:dyDescent="0.3">
      <c r="A1284">
        <v>1283</v>
      </c>
      <c r="B1284">
        <v>141</v>
      </c>
      <c r="C1284">
        <v>1</v>
      </c>
      <c r="D1284">
        <v>16.5</v>
      </c>
      <c r="E1284">
        <v>0.5</v>
      </c>
      <c r="F1284" s="47">
        <v>31876651.579</v>
      </c>
      <c r="G1284">
        <v>2019207</v>
      </c>
      <c r="H1284">
        <v>24027</v>
      </c>
      <c r="I1284">
        <v>1019</v>
      </c>
      <c r="J1284" t="s">
        <v>180</v>
      </c>
      <c r="K1284" t="s">
        <v>181</v>
      </c>
      <c r="L1284" t="s">
        <v>180</v>
      </c>
      <c r="M1284">
        <v>126417</v>
      </c>
      <c r="N1284">
        <v>1</v>
      </c>
      <c r="O1284">
        <v>93</v>
      </c>
      <c r="P1284">
        <v>39</v>
      </c>
      <c r="Q1284">
        <v>16.5</v>
      </c>
      <c r="R1284">
        <v>1</v>
      </c>
      <c r="S1284">
        <v>2</v>
      </c>
      <c r="T1284" t="s">
        <v>182</v>
      </c>
      <c r="U1284" t="s">
        <v>182</v>
      </c>
      <c r="V1284" t="s">
        <v>0</v>
      </c>
      <c r="W1284" t="s">
        <v>182</v>
      </c>
      <c r="X1284">
        <v>2</v>
      </c>
      <c r="Y1284" t="s">
        <v>182</v>
      </c>
      <c r="Z1284" t="s">
        <v>182</v>
      </c>
      <c r="AA1284" t="s">
        <v>182</v>
      </c>
      <c r="AB1284" t="s">
        <v>182</v>
      </c>
      <c r="AC1284">
        <v>57</v>
      </c>
      <c r="AD1284">
        <v>2</v>
      </c>
      <c r="AE1284">
        <v>1</v>
      </c>
      <c r="AF1284">
        <v>2</v>
      </c>
      <c r="AG1284" t="s">
        <v>182</v>
      </c>
      <c r="AH1284" t="s">
        <v>182</v>
      </c>
      <c r="AI1284" t="s">
        <v>182</v>
      </c>
      <c r="AJ1284">
        <v>1</v>
      </c>
      <c r="AK1284" t="s">
        <v>182</v>
      </c>
      <c r="AL1284" t="s">
        <v>182</v>
      </c>
      <c r="AM1284" t="s">
        <v>182</v>
      </c>
      <c r="AN1284" t="s">
        <v>182</v>
      </c>
      <c r="AO1284" t="b">
        <v>1</v>
      </c>
      <c r="AQ1284" s="10">
        <f t="shared" si="40"/>
        <v>1243189411.5810001</v>
      </c>
      <c r="AR1284" s="10">
        <f t="shared" si="41"/>
        <v>525964751.0535</v>
      </c>
    </row>
    <row r="1285" spans="1:44" x14ac:dyDescent="0.3">
      <c r="A1285">
        <v>1284</v>
      </c>
      <c r="B1285">
        <v>141</v>
      </c>
      <c r="C1285">
        <v>1</v>
      </c>
      <c r="D1285">
        <v>16.5</v>
      </c>
      <c r="E1285">
        <v>0.5</v>
      </c>
      <c r="F1285" s="47">
        <v>31876651.579</v>
      </c>
      <c r="G1285">
        <v>2019207</v>
      </c>
      <c r="H1285">
        <v>24027</v>
      </c>
      <c r="I1285">
        <v>1019</v>
      </c>
      <c r="J1285" t="s">
        <v>180</v>
      </c>
      <c r="K1285" t="s">
        <v>181</v>
      </c>
      <c r="L1285" t="s">
        <v>180</v>
      </c>
      <c r="M1285">
        <v>126417</v>
      </c>
      <c r="N1285">
        <v>1</v>
      </c>
      <c r="O1285">
        <v>99</v>
      </c>
      <c r="P1285">
        <v>40</v>
      </c>
      <c r="Q1285">
        <v>16.5</v>
      </c>
      <c r="R1285">
        <v>1</v>
      </c>
      <c r="S1285">
        <v>2</v>
      </c>
      <c r="T1285" t="s">
        <v>182</v>
      </c>
      <c r="U1285" t="s">
        <v>182</v>
      </c>
      <c r="V1285" t="s">
        <v>0</v>
      </c>
      <c r="W1285" t="s">
        <v>182</v>
      </c>
      <c r="X1285">
        <v>3</v>
      </c>
      <c r="Y1285" t="s">
        <v>182</v>
      </c>
      <c r="Z1285" t="s">
        <v>182</v>
      </c>
      <c r="AA1285" t="s">
        <v>182</v>
      </c>
      <c r="AB1285" t="s">
        <v>182</v>
      </c>
      <c r="AC1285">
        <v>56</v>
      </c>
      <c r="AD1285">
        <v>2</v>
      </c>
      <c r="AE1285">
        <v>1</v>
      </c>
      <c r="AF1285">
        <v>2</v>
      </c>
      <c r="AG1285" t="s">
        <v>182</v>
      </c>
      <c r="AH1285" t="s">
        <v>182</v>
      </c>
      <c r="AI1285" t="s">
        <v>182</v>
      </c>
      <c r="AJ1285">
        <v>1</v>
      </c>
      <c r="AK1285" t="s">
        <v>182</v>
      </c>
      <c r="AL1285" t="s">
        <v>182</v>
      </c>
      <c r="AM1285" t="s">
        <v>182</v>
      </c>
      <c r="AN1285" t="s">
        <v>182</v>
      </c>
      <c r="AO1285" t="b">
        <v>1</v>
      </c>
      <c r="AQ1285" s="10">
        <f t="shared" si="40"/>
        <v>1275066063.1600001</v>
      </c>
      <c r="AR1285" s="10">
        <f t="shared" si="41"/>
        <v>525964751.0535</v>
      </c>
    </row>
    <row r="1286" spans="1:44" x14ac:dyDescent="0.3">
      <c r="A1286">
        <v>1285</v>
      </c>
      <c r="B1286">
        <v>141</v>
      </c>
      <c r="C1286">
        <v>1</v>
      </c>
      <c r="D1286">
        <v>17</v>
      </c>
      <c r="E1286">
        <v>0.5</v>
      </c>
      <c r="F1286" s="47">
        <v>38142796.676700003</v>
      </c>
      <c r="G1286">
        <v>2019207</v>
      </c>
      <c r="H1286">
        <v>24008</v>
      </c>
      <c r="I1286">
        <v>1019</v>
      </c>
      <c r="J1286" t="s">
        <v>180</v>
      </c>
      <c r="K1286" t="s">
        <v>181</v>
      </c>
      <c r="L1286" t="s">
        <v>180</v>
      </c>
      <c r="M1286">
        <v>126417</v>
      </c>
      <c r="N1286">
        <v>1</v>
      </c>
      <c r="O1286">
        <v>29</v>
      </c>
      <c r="P1286">
        <v>34</v>
      </c>
      <c r="Q1286">
        <v>17</v>
      </c>
      <c r="R1286">
        <v>1</v>
      </c>
      <c r="S1286">
        <v>2</v>
      </c>
      <c r="T1286" t="s">
        <v>182</v>
      </c>
      <c r="U1286" t="s">
        <v>182</v>
      </c>
      <c r="V1286" t="s">
        <v>0</v>
      </c>
      <c r="W1286" t="s">
        <v>182</v>
      </c>
      <c r="X1286">
        <v>2</v>
      </c>
      <c r="Y1286" t="s">
        <v>182</v>
      </c>
      <c r="Z1286" t="s">
        <v>182</v>
      </c>
      <c r="AA1286" t="s">
        <v>182</v>
      </c>
      <c r="AB1286" t="s">
        <v>182</v>
      </c>
      <c r="AC1286">
        <v>57</v>
      </c>
      <c r="AD1286">
        <v>2</v>
      </c>
      <c r="AE1286">
        <v>1</v>
      </c>
      <c r="AF1286">
        <v>1</v>
      </c>
      <c r="AG1286" t="s">
        <v>182</v>
      </c>
      <c r="AH1286" t="s">
        <v>182</v>
      </c>
      <c r="AI1286" t="s">
        <v>182</v>
      </c>
      <c r="AJ1286">
        <v>1</v>
      </c>
      <c r="AK1286" t="s">
        <v>182</v>
      </c>
      <c r="AL1286" t="s">
        <v>182</v>
      </c>
      <c r="AM1286" t="s">
        <v>182</v>
      </c>
      <c r="AN1286" t="s">
        <v>182</v>
      </c>
      <c r="AO1286" t="b">
        <v>1</v>
      </c>
      <c r="AQ1286" s="10">
        <f t="shared" si="40"/>
        <v>1296855087.0078001</v>
      </c>
      <c r="AR1286" s="10">
        <f t="shared" si="41"/>
        <v>648427543.50390005</v>
      </c>
    </row>
    <row r="1287" spans="1:44" x14ac:dyDescent="0.3">
      <c r="A1287">
        <v>1286</v>
      </c>
      <c r="B1287">
        <v>141</v>
      </c>
      <c r="C1287">
        <v>1</v>
      </c>
      <c r="D1287">
        <v>17</v>
      </c>
      <c r="E1287">
        <v>0.5</v>
      </c>
      <c r="F1287" s="47">
        <v>38142796.676700003</v>
      </c>
      <c r="G1287">
        <v>2019207</v>
      </c>
      <c r="H1287">
        <v>24018</v>
      </c>
      <c r="I1287">
        <v>1019</v>
      </c>
      <c r="J1287" t="s">
        <v>180</v>
      </c>
      <c r="K1287" t="s">
        <v>181</v>
      </c>
      <c r="L1287" t="s">
        <v>180</v>
      </c>
      <c r="M1287">
        <v>126417</v>
      </c>
      <c r="N1287">
        <v>1</v>
      </c>
      <c r="O1287">
        <v>23</v>
      </c>
      <c r="P1287">
        <v>39</v>
      </c>
      <c r="Q1287">
        <v>17</v>
      </c>
      <c r="R1287">
        <v>1</v>
      </c>
      <c r="S1287">
        <v>2</v>
      </c>
      <c r="T1287" t="s">
        <v>182</v>
      </c>
      <c r="U1287" t="s">
        <v>182</v>
      </c>
      <c r="V1287" t="s">
        <v>0</v>
      </c>
      <c r="W1287" t="s">
        <v>182</v>
      </c>
      <c r="X1287">
        <v>2</v>
      </c>
      <c r="Y1287" t="s">
        <v>182</v>
      </c>
      <c r="Z1287" t="s">
        <v>182</v>
      </c>
      <c r="AA1287" t="s">
        <v>182</v>
      </c>
      <c r="AB1287" t="s">
        <v>182</v>
      </c>
      <c r="AC1287">
        <v>56</v>
      </c>
      <c r="AD1287">
        <v>2</v>
      </c>
      <c r="AE1287">
        <v>1</v>
      </c>
      <c r="AF1287">
        <v>2</v>
      </c>
      <c r="AG1287" t="s">
        <v>182</v>
      </c>
      <c r="AH1287" t="s">
        <v>182</v>
      </c>
      <c r="AI1287" t="s">
        <v>182</v>
      </c>
      <c r="AJ1287">
        <v>1</v>
      </c>
      <c r="AK1287" t="s">
        <v>182</v>
      </c>
      <c r="AL1287" t="s">
        <v>182</v>
      </c>
      <c r="AM1287" t="s">
        <v>182</v>
      </c>
      <c r="AN1287" t="s">
        <v>182</v>
      </c>
      <c r="AO1287" t="b">
        <v>1</v>
      </c>
      <c r="AQ1287" s="10">
        <f t="shared" si="40"/>
        <v>1487569070.3913002</v>
      </c>
      <c r="AR1287" s="10">
        <f t="shared" si="41"/>
        <v>648427543.50390005</v>
      </c>
    </row>
    <row r="1288" spans="1:44" x14ac:dyDescent="0.3">
      <c r="A1288">
        <v>1287</v>
      </c>
      <c r="B1288">
        <v>141</v>
      </c>
      <c r="C1288">
        <v>1</v>
      </c>
      <c r="D1288">
        <v>17</v>
      </c>
      <c r="E1288">
        <v>0.5</v>
      </c>
      <c r="F1288" s="47">
        <v>38142796.676700003</v>
      </c>
      <c r="G1288">
        <v>2019207</v>
      </c>
      <c r="H1288">
        <v>24019</v>
      </c>
      <c r="I1288">
        <v>1019</v>
      </c>
      <c r="J1288" t="s">
        <v>180</v>
      </c>
      <c r="K1288" t="s">
        <v>181</v>
      </c>
      <c r="L1288" t="s">
        <v>180</v>
      </c>
      <c r="M1288">
        <v>126417</v>
      </c>
      <c r="N1288">
        <v>1</v>
      </c>
      <c r="O1288">
        <v>11</v>
      </c>
      <c r="P1288">
        <v>38</v>
      </c>
      <c r="Q1288">
        <v>17</v>
      </c>
      <c r="R1288">
        <v>1</v>
      </c>
      <c r="S1288">
        <v>1</v>
      </c>
      <c r="T1288" t="s">
        <v>182</v>
      </c>
      <c r="U1288" t="s">
        <v>182</v>
      </c>
      <c r="V1288" t="s">
        <v>0</v>
      </c>
      <c r="W1288" t="s">
        <v>182</v>
      </c>
      <c r="X1288">
        <v>2</v>
      </c>
      <c r="Y1288" t="s">
        <v>182</v>
      </c>
      <c r="Z1288" t="s">
        <v>182</v>
      </c>
      <c r="AA1288" t="s">
        <v>182</v>
      </c>
      <c r="AB1288" t="s">
        <v>182</v>
      </c>
      <c r="AC1288">
        <v>56</v>
      </c>
      <c r="AD1288">
        <v>2</v>
      </c>
      <c r="AE1288">
        <v>1</v>
      </c>
      <c r="AF1288">
        <v>1</v>
      </c>
      <c r="AG1288" t="s">
        <v>182</v>
      </c>
      <c r="AH1288" t="s">
        <v>182</v>
      </c>
      <c r="AI1288" t="s">
        <v>182</v>
      </c>
      <c r="AJ1288">
        <v>1</v>
      </c>
      <c r="AK1288" t="s">
        <v>182</v>
      </c>
      <c r="AL1288" t="s">
        <v>182</v>
      </c>
      <c r="AM1288" t="s">
        <v>182</v>
      </c>
      <c r="AN1288" t="s">
        <v>182</v>
      </c>
      <c r="AO1288" t="b">
        <v>1</v>
      </c>
      <c r="AQ1288" s="10">
        <f t="shared" si="40"/>
        <v>1449426273.7146001</v>
      </c>
      <c r="AR1288" s="10">
        <f t="shared" si="41"/>
        <v>648427543.50390005</v>
      </c>
    </row>
    <row r="1289" spans="1:44" x14ac:dyDescent="0.3">
      <c r="A1289">
        <v>1288</v>
      </c>
      <c r="B1289">
        <v>141</v>
      </c>
      <c r="C1289">
        <v>1</v>
      </c>
      <c r="D1289">
        <v>17</v>
      </c>
      <c r="E1289">
        <v>0.5</v>
      </c>
      <c r="F1289" s="47">
        <v>38142796.676700003</v>
      </c>
      <c r="G1289">
        <v>2019207</v>
      </c>
      <c r="H1289">
        <v>24022</v>
      </c>
      <c r="I1289">
        <v>1019</v>
      </c>
      <c r="J1289" t="s">
        <v>180</v>
      </c>
      <c r="K1289" t="s">
        <v>181</v>
      </c>
      <c r="L1289" t="s">
        <v>180</v>
      </c>
      <c r="M1289">
        <v>126417</v>
      </c>
      <c r="N1289">
        <v>1</v>
      </c>
      <c r="O1289">
        <v>11</v>
      </c>
      <c r="P1289">
        <v>45</v>
      </c>
      <c r="Q1289">
        <v>17</v>
      </c>
      <c r="R1289">
        <v>1</v>
      </c>
      <c r="S1289">
        <v>2</v>
      </c>
      <c r="T1289" t="s">
        <v>182</v>
      </c>
      <c r="U1289" t="s">
        <v>182</v>
      </c>
      <c r="V1289" t="s">
        <v>0</v>
      </c>
      <c r="W1289" t="s">
        <v>182</v>
      </c>
      <c r="X1289">
        <v>3</v>
      </c>
      <c r="Y1289" t="s">
        <v>182</v>
      </c>
      <c r="Z1289" t="s">
        <v>182</v>
      </c>
      <c r="AA1289" t="s">
        <v>182</v>
      </c>
      <c r="AB1289" t="s">
        <v>182</v>
      </c>
      <c r="AC1289">
        <v>56</v>
      </c>
      <c r="AD1289">
        <v>2</v>
      </c>
      <c r="AE1289">
        <v>1</v>
      </c>
      <c r="AF1289">
        <v>4</v>
      </c>
      <c r="AG1289" t="s">
        <v>182</v>
      </c>
      <c r="AH1289" t="s">
        <v>182</v>
      </c>
      <c r="AI1289" t="s">
        <v>182</v>
      </c>
      <c r="AJ1289">
        <v>1</v>
      </c>
      <c r="AK1289" t="s">
        <v>182</v>
      </c>
      <c r="AL1289" t="s">
        <v>182</v>
      </c>
      <c r="AM1289" t="s">
        <v>182</v>
      </c>
      <c r="AN1289" t="s">
        <v>182</v>
      </c>
      <c r="AO1289" t="b">
        <v>1</v>
      </c>
      <c r="AQ1289" s="10">
        <f t="shared" si="40"/>
        <v>1716425850.4515002</v>
      </c>
      <c r="AR1289" s="10">
        <f t="shared" si="41"/>
        <v>648427543.50390005</v>
      </c>
    </row>
    <row r="1290" spans="1:44" x14ac:dyDescent="0.3">
      <c r="A1290">
        <v>1289</v>
      </c>
      <c r="B1290">
        <v>141</v>
      </c>
      <c r="C1290">
        <v>1</v>
      </c>
      <c r="D1290">
        <v>17</v>
      </c>
      <c r="E1290">
        <v>0.5</v>
      </c>
      <c r="F1290" s="47">
        <v>38142796.676700003</v>
      </c>
      <c r="G1290">
        <v>2019207</v>
      </c>
      <c r="H1290">
        <v>24022</v>
      </c>
      <c r="I1290">
        <v>1019</v>
      </c>
      <c r="J1290" t="s">
        <v>180</v>
      </c>
      <c r="K1290" t="s">
        <v>181</v>
      </c>
      <c r="L1290" t="s">
        <v>180</v>
      </c>
      <c r="M1290">
        <v>126417</v>
      </c>
      <c r="N1290">
        <v>1</v>
      </c>
      <c r="O1290">
        <v>17</v>
      </c>
      <c r="P1290">
        <v>42</v>
      </c>
      <c r="Q1290">
        <v>17</v>
      </c>
      <c r="R1290">
        <v>1</v>
      </c>
      <c r="S1290">
        <v>2</v>
      </c>
      <c r="T1290" t="s">
        <v>182</v>
      </c>
      <c r="U1290" t="s">
        <v>182</v>
      </c>
      <c r="V1290" t="s">
        <v>0</v>
      </c>
      <c r="W1290" t="s">
        <v>182</v>
      </c>
      <c r="X1290">
        <v>2</v>
      </c>
      <c r="Y1290" t="s">
        <v>182</v>
      </c>
      <c r="Z1290" t="s">
        <v>182</v>
      </c>
      <c r="AA1290" t="s">
        <v>182</v>
      </c>
      <c r="AB1290" t="s">
        <v>182</v>
      </c>
      <c r="AC1290">
        <v>56</v>
      </c>
      <c r="AD1290">
        <v>2</v>
      </c>
      <c r="AE1290">
        <v>1</v>
      </c>
      <c r="AF1290">
        <v>4</v>
      </c>
      <c r="AG1290" t="s">
        <v>182</v>
      </c>
      <c r="AH1290" t="s">
        <v>182</v>
      </c>
      <c r="AI1290" t="s">
        <v>182</v>
      </c>
      <c r="AJ1290">
        <v>1</v>
      </c>
      <c r="AK1290" t="s">
        <v>182</v>
      </c>
      <c r="AL1290" t="s">
        <v>182</v>
      </c>
      <c r="AM1290" t="s">
        <v>182</v>
      </c>
      <c r="AN1290" t="s">
        <v>182</v>
      </c>
      <c r="AO1290" t="b">
        <v>1</v>
      </c>
      <c r="AQ1290" s="10">
        <f t="shared" si="40"/>
        <v>1601997460.4214001</v>
      </c>
      <c r="AR1290" s="10">
        <f t="shared" si="41"/>
        <v>648427543.50390005</v>
      </c>
    </row>
    <row r="1291" spans="1:44" x14ac:dyDescent="0.3">
      <c r="A1291">
        <v>1290</v>
      </c>
      <c r="B1291">
        <v>141</v>
      </c>
      <c r="C1291">
        <v>1</v>
      </c>
      <c r="D1291">
        <v>17</v>
      </c>
      <c r="E1291">
        <v>0.5</v>
      </c>
      <c r="F1291" s="47">
        <v>38142796.676700003</v>
      </c>
      <c r="G1291">
        <v>2019207</v>
      </c>
      <c r="H1291">
        <v>24022</v>
      </c>
      <c r="I1291">
        <v>1019</v>
      </c>
      <c r="J1291" t="s">
        <v>180</v>
      </c>
      <c r="K1291" t="s">
        <v>181</v>
      </c>
      <c r="L1291" t="s">
        <v>180</v>
      </c>
      <c r="M1291">
        <v>126417</v>
      </c>
      <c r="N1291">
        <v>1</v>
      </c>
      <c r="O1291">
        <v>24</v>
      </c>
      <c r="P1291">
        <v>49</v>
      </c>
      <c r="Q1291">
        <v>17</v>
      </c>
      <c r="R1291">
        <v>1</v>
      </c>
      <c r="S1291">
        <v>1</v>
      </c>
      <c r="T1291" t="s">
        <v>182</v>
      </c>
      <c r="U1291" t="s">
        <v>182</v>
      </c>
      <c r="V1291" t="s">
        <v>0</v>
      </c>
      <c r="W1291" t="s">
        <v>182</v>
      </c>
      <c r="X1291">
        <v>3</v>
      </c>
      <c r="Y1291" t="s">
        <v>182</v>
      </c>
      <c r="Z1291" t="s">
        <v>182</v>
      </c>
      <c r="AA1291" t="s">
        <v>182</v>
      </c>
      <c r="AB1291" t="s">
        <v>182</v>
      </c>
      <c r="AC1291" t="s">
        <v>182</v>
      </c>
      <c r="AD1291">
        <v>2</v>
      </c>
      <c r="AE1291">
        <v>1</v>
      </c>
      <c r="AF1291">
        <v>3</v>
      </c>
      <c r="AG1291" t="s">
        <v>182</v>
      </c>
      <c r="AH1291" t="s">
        <v>182</v>
      </c>
      <c r="AI1291" t="s">
        <v>182</v>
      </c>
      <c r="AJ1291">
        <v>1</v>
      </c>
      <c r="AK1291" t="s">
        <v>182</v>
      </c>
      <c r="AL1291" t="s">
        <v>182</v>
      </c>
      <c r="AM1291" t="s">
        <v>182</v>
      </c>
      <c r="AN1291" t="s">
        <v>182</v>
      </c>
      <c r="AO1291" t="b">
        <v>1</v>
      </c>
      <c r="AQ1291" s="10">
        <f t="shared" si="40"/>
        <v>1868997037.1583002</v>
      </c>
      <c r="AR1291" s="10">
        <f t="shared" si="41"/>
        <v>648427543.50390005</v>
      </c>
    </row>
    <row r="1292" spans="1:44" x14ac:dyDescent="0.3">
      <c r="A1292">
        <v>1291</v>
      </c>
      <c r="B1292">
        <v>141</v>
      </c>
      <c r="C1292">
        <v>1</v>
      </c>
      <c r="D1292">
        <v>17</v>
      </c>
      <c r="E1292">
        <v>0.5</v>
      </c>
      <c r="F1292" s="47">
        <v>38142796.676700003</v>
      </c>
      <c r="G1292">
        <v>2019207</v>
      </c>
      <c r="H1292">
        <v>24022</v>
      </c>
      <c r="I1292">
        <v>1019</v>
      </c>
      <c r="J1292" t="s">
        <v>180</v>
      </c>
      <c r="K1292" t="s">
        <v>181</v>
      </c>
      <c r="L1292" t="s">
        <v>180</v>
      </c>
      <c r="M1292">
        <v>126417</v>
      </c>
      <c r="N1292">
        <v>1</v>
      </c>
      <c r="O1292">
        <v>27</v>
      </c>
      <c r="P1292">
        <v>39</v>
      </c>
      <c r="Q1292">
        <v>17</v>
      </c>
      <c r="R1292">
        <v>1</v>
      </c>
      <c r="S1292">
        <v>2</v>
      </c>
      <c r="T1292" t="s">
        <v>182</v>
      </c>
      <c r="U1292" t="s">
        <v>182</v>
      </c>
      <c r="V1292" t="s">
        <v>0</v>
      </c>
      <c r="W1292" t="s">
        <v>182</v>
      </c>
      <c r="X1292">
        <v>2</v>
      </c>
      <c r="Y1292" t="s">
        <v>182</v>
      </c>
      <c r="Z1292" t="s">
        <v>182</v>
      </c>
      <c r="AA1292" t="s">
        <v>182</v>
      </c>
      <c r="AB1292" t="s">
        <v>182</v>
      </c>
      <c r="AC1292">
        <v>57</v>
      </c>
      <c r="AD1292">
        <v>2</v>
      </c>
      <c r="AE1292">
        <v>1</v>
      </c>
      <c r="AF1292">
        <v>3</v>
      </c>
      <c r="AG1292" t="s">
        <v>182</v>
      </c>
      <c r="AH1292" t="s">
        <v>182</v>
      </c>
      <c r="AI1292" t="s">
        <v>182</v>
      </c>
      <c r="AJ1292">
        <v>1</v>
      </c>
      <c r="AK1292" t="s">
        <v>182</v>
      </c>
      <c r="AL1292" t="s">
        <v>182</v>
      </c>
      <c r="AM1292" t="s">
        <v>182</v>
      </c>
      <c r="AN1292" t="s">
        <v>182</v>
      </c>
      <c r="AO1292" t="b">
        <v>1</v>
      </c>
      <c r="AQ1292" s="10">
        <f t="shared" si="40"/>
        <v>1487569070.3913002</v>
      </c>
      <c r="AR1292" s="10">
        <f t="shared" si="41"/>
        <v>648427543.50390005</v>
      </c>
    </row>
    <row r="1293" spans="1:44" x14ac:dyDescent="0.3">
      <c r="A1293">
        <v>1292</v>
      </c>
      <c r="B1293">
        <v>141</v>
      </c>
      <c r="C1293">
        <v>1</v>
      </c>
      <c r="D1293">
        <v>17</v>
      </c>
      <c r="E1293">
        <v>0.5</v>
      </c>
      <c r="F1293" s="47">
        <v>38142796.676700003</v>
      </c>
      <c r="G1293">
        <v>2019207</v>
      </c>
      <c r="H1293">
        <v>24022</v>
      </c>
      <c r="I1293">
        <v>1019</v>
      </c>
      <c r="J1293" t="s">
        <v>180</v>
      </c>
      <c r="K1293" t="s">
        <v>181</v>
      </c>
      <c r="L1293" t="s">
        <v>180</v>
      </c>
      <c r="M1293">
        <v>126417</v>
      </c>
      <c r="N1293">
        <v>1</v>
      </c>
      <c r="O1293">
        <v>37</v>
      </c>
      <c r="P1293">
        <v>43</v>
      </c>
      <c r="Q1293">
        <v>17</v>
      </c>
      <c r="R1293">
        <v>1</v>
      </c>
      <c r="S1293">
        <v>2</v>
      </c>
      <c r="T1293" t="s">
        <v>182</v>
      </c>
      <c r="U1293" t="s">
        <v>182</v>
      </c>
      <c r="V1293" t="s">
        <v>0</v>
      </c>
      <c r="W1293" t="s">
        <v>182</v>
      </c>
      <c r="X1293">
        <v>2</v>
      </c>
      <c r="Y1293" t="s">
        <v>182</v>
      </c>
      <c r="Z1293" t="s">
        <v>182</v>
      </c>
      <c r="AA1293" t="s">
        <v>182</v>
      </c>
      <c r="AB1293" t="s">
        <v>182</v>
      </c>
      <c r="AC1293">
        <v>56</v>
      </c>
      <c r="AD1293">
        <v>2</v>
      </c>
      <c r="AE1293">
        <v>1</v>
      </c>
      <c r="AF1293">
        <v>3</v>
      </c>
      <c r="AG1293" t="s">
        <v>182</v>
      </c>
      <c r="AH1293" t="s">
        <v>182</v>
      </c>
      <c r="AI1293" t="s">
        <v>182</v>
      </c>
      <c r="AJ1293">
        <v>1</v>
      </c>
      <c r="AK1293" t="s">
        <v>182</v>
      </c>
      <c r="AL1293" t="s">
        <v>182</v>
      </c>
      <c r="AM1293" t="s">
        <v>182</v>
      </c>
      <c r="AN1293" t="s">
        <v>182</v>
      </c>
      <c r="AO1293" t="b">
        <v>1</v>
      </c>
      <c r="AQ1293" s="10">
        <f t="shared" si="40"/>
        <v>1640140257.0981002</v>
      </c>
      <c r="AR1293" s="10">
        <f t="shared" si="41"/>
        <v>648427543.50390005</v>
      </c>
    </row>
    <row r="1294" spans="1:44" x14ac:dyDescent="0.3">
      <c r="A1294">
        <v>1293</v>
      </c>
      <c r="B1294">
        <v>141</v>
      </c>
      <c r="C1294">
        <v>1</v>
      </c>
      <c r="D1294">
        <v>17</v>
      </c>
      <c r="E1294">
        <v>0.5</v>
      </c>
      <c r="F1294" s="47">
        <v>38142796.676700003</v>
      </c>
      <c r="G1294">
        <v>2019207</v>
      </c>
      <c r="H1294">
        <v>24022</v>
      </c>
      <c r="I1294">
        <v>1019</v>
      </c>
      <c r="J1294" t="s">
        <v>180</v>
      </c>
      <c r="K1294" t="s">
        <v>181</v>
      </c>
      <c r="L1294" t="s">
        <v>180</v>
      </c>
      <c r="M1294">
        <v>126417</v>
      </c>
      <c r="N1294">
        <v>1</v>
      </c>
      <c r="O1294">
        <v>41</v>
      </c>
      <c r="P1294">
        <v>42</v>
      </c>
      <c r="Q1294">
        <v>17</v>
      </c>
      <c r="R1294">
        <v>1</v>
      </c>
      <c r="S1294">
        <v>2</v>
      </c>
      <c r="T1294" t="s">
        <v>182</v>
      </c>
      <c r="U1294" t="s">
        <v>182</v>
      </c>
      <c r="V1294" t="s">
        <v>0</v>
      </c>
      <c r="W1294" t="s">
        <v>182</v>
      </c>
      <c r="X1294">
        <v>2</v>
      </c>
      <c r="Y1294" t="s">
        <v>182</v>
      </c>
      <c r="Z1294" t="s">
        <v>182</v>
      </c>
      <c r="AA1294" t="s">
        <v>182</v>
      </c>
      <c r="AB1294" t="s">
        <v>182</v>
      </c>
      <c r="AC1294">
        <v>56</v>
      </c>
      <c r="AD1294">
        <v>2</v>
      </c>
      <c r="AE1294">
        <v>1</v>
      </c>
      <c r="AF1294">
        <v>3</v>
      </c>
      <c r="AG1294" t="s">
        <v>182</v>
      </c>
      <c r="AH1294" t="s">
        <v>182</v>
      </c>
      <c r="AI1294" t="s">
        <v>182</v>
      </c>
      <c r="AJ1294">
        <v>1</v>
      </c>
      <c r="AK1294" t="s">
        <v>182</v>
      </c>
      <c r="AL1294" t="s">
        <v>182</v>
      </c>
      <c r="AM1294" t="s">
        <v>182</v>
      </c>
      <c r="AN1294" t="s">
        <v>182</v>
      </c>
      <c r="AO1294" t="b">
        <v>1</v>
      </c>
      <c r="AQ1294" s="10">
        <f t="shared" si="40"/>
        <v>1601997460.4214001</v>
      </c>
      <c r="AR1294" s="10">
        <f t="shared" si="41"/>
        <v>648427543.50390005</v>
      </c>
    </row>
    <row r="1295" spans="1:44" x14ac:dyDescent="0.3">
      <c r="A1295">
        <v>1294</v>
      </c>
      <c r="B1295">
        <v>141</v>
      </c>
      <c r="C1295">
        <v>1</v>
      </c>
      <c r="D1295">
        <v>17</v>
      </c>
      <c r="E1295">
        <v>0.5</v>
      </c>
      <c r="F1295" s="47">
        <v>38142796.676700003</v>
      </c>
      <c r="G1295">
        <v>2019207</v>
      </c>
      <c r="H1295">
        <v>24022</v>
      </c>
      <c r="I1295">
        <v>1019</v>
      </c>
      <c r="J1295" t="s">
        <v>180</v>
      </c>
      <c r="K1295" t="s">
        <v>181</v>
      </c>
      <c r="L1295" t="s">
        <v>180</v>
      </c>
      <c r="M1295">
        <v>126417</v>
      </c>
      <c r="N1295">
        <v>1</v>
      </c>
      <c r="O1295">
        <v>86</v>
      </c>
      <c r="P1295">
        <v>40</v>
      </c>
      <c r="Q1295">
        <v>17</v>
      </c>
      <c r="R1295">
        <v>1</v>
      </c>
      <c r="S1295">
        <v>2</v>
      </c>
      <c r="T1295" t="s">
        <v>182</v>
      </c>
      <c r="U1295" t="s">
        <v>182</v>
      </c>
      <c r="V1295" t="s">
        <v>0</v>
      </c>
      <c r="W1295" t="s">
        <v>182</v>
      </c>
      <c r="X1295">
        <v>2</v>
      </c>
      <c r="Y1295" t="s">
        <v>182</v>
      </c>
      <c r="Z1295" t="s">
        <v>182</v>
      </c>
      <c r="AA1295" t="s">
        <v>182</v>
      </c>
      <c r="AB1295" t="s">
        <v>182</v>
      </c>
      <c r="AC1295">
        <v>56</v>
      </c>
      <c r="AD1295">
        <v>2</v>
      </c>
      <c r="AE1295">
        <v>1</v>
      </c>
      <c r="AF1295">
        <v>3</v>
      </c>
      <c r="AG1295" t="s">
        <v>182</v>
      </c>
      <c r="AH1295" t="s">
        <v>182</v>
      </c>
      <c r="AI1295" t="s">
        <v>182</v>
      </c>
      <c r="AJ1295">
        <v>1</v>
      </c>
      <c r="AK1295" t="s">
        <v>182</v>
      </c>
      <c r="AL1295" t="s">
        <v>182</v>
      </c>
      <c r="AM1295" t="s">
        <v>182</v>
      </c>
      <c r="AN1295" t="s">
        <v>182</v>
      </c>
      <c r="AO1295" t="b">
        <v>1</v>
      </c>
      <c r="AQ1295" s="10">
        <f t="shared" si="40"/>
        <v>1525711867.0680001</v>
      </c>
      <c r="AR1295" s="10">
        <f t="shared" si="41"/>
        <v>648427543.50390005</v>
      </c>
    </row>
    <row r="1296" spans="1:44" x14ac:dyDescent="0.3">
      <c r="A1296">
        <v>1295</v>
      </c>
      <c r="B1296">
        <v>141</v>
      </c>
      <c r="C1296">
        <v>1</v>
      </c>
      <c r="D1296">
        <v>17</v>
      </c>
      <c r="E1296">
        <v>0.5</v>
      </c>
      <c r="F1296" s="47">
        <v>38142796.676700003</v>
      </c>
      <c r="G1296">
        <v>2019207</v>
      </c>
      <c r="H1296">
        <v>24022</v>
      </c>
      <c r="I1296">
        <v>1019</v>
      </c>
      <c r="J1296" t="s">
        <v>180</v>
      </c>
      <c r="K1296" t="s">
        <v>181</v>
      </c>
      <c r="L1296" t="s">
        <v>180</v>
      </c>
      <c r="M1296">
        <v>126417</v>
      </c>
      <c r="N1296">
        <v>1</v>
      </c>
      <c r="O1296">
        <v>97</v>
      </c>
      <c r="P1296">
        <v>42</v>
      </c>
      <c r="Q1296">
        <v>17</v>
      </c>
      <c r="R1296">
        <v>1</v>
      </c>
      <c r="S1296">
        <v>2</v>
      </c>
      <c r="T1296" t="s">
        <v>182</v>
      </c>
      <c r="U1296" t="s">
        <v>182</v>
      </c>
      <c r="V1296" t="s">
        <v>0</v>
      </c>
      <c r="W1296" t="s">
        <v>182</v>
      </c>
      <c r="X1296">
        <v>2</v>
      </c>
      <c r="Y1296" t="s">
        <v>182</v>
      </c>
      <c r="Z1296" t="s">
        <v>182</v>
      </c>
      <c r="AA1296" t="s">
        <v>182</v>
      </c>
      <c r="AB1296" t="s">
        <v>182</v>
      </c>
      <c r="AC1296">
        <v>57</v>
      </c>
      <c r="AD1296">
        <v>2</v>
      </c>
      <c r="AE1296">
        <v>1</v>
      </c>
      <c r="AF1296">
        <v>3</v>
      </c>
      <c r="AG1296" t="s">
        <v>182</v>
      </c>
      <c r="AH1296" t="s">
        <v>182</v>
      </c>
      <c r="AI1296" t="s">
        <v>182</v>
      </c>
      <c r="AJ1296">
        <v>1</v>
      </c>
      <c r="AK1296" t="s">
        <v>182</v>
      </c>
      <c r="AL1296" t="s">
        <v>182</v>
      </c>
      <c r="AM1296" t="s">
        <v>182</v>
      </c>
      <c r="AN1296" t="s">
        <v>182</v>
      </c>
      <c r="AO1296" t="b">
        <v>1</v>
      </c>
      <c r="AQ1296" s="10">
        <f t="shared" si="40"/>
        <v>1601997460.4214001</v>
      </c>
      <c r="AR1296" s="10">
        <f t="shared" si="41"/>
        <v>648427543.50390005</v>
      </c>
    </row>
    <row r="1297" spans="1:44" x14ac:dyDescent="0.3">
      <c r="A1297">
        <v>1296</v>
      </c>
      <c r="B1297">
        <v>141</v>
      </c>
      <c r="C1297">
        <v>1</v>
      </c>
      <c r="D1297">
        <v>17</v>
      </c>
      <c r="E1297">
        <v>0.5</v>
      </c>
      <c r="F1297" s="47">
        <v>38142796.676700003</v>
      </c>
      <c r="G1297">
        <v>2019207</v>
      </c>
      <c r="H1297">
        <v>24022</v>
      </c>
      <c r="I1297">
        <v>1019</v>
      </c>
      <c r="J1297" t="s">
        <v>180</v>
      </c>
      <c r="K1297" t="s">
        <v>181</v>
      </c>
      <c r="L1297" t="s">
        <v>180</v>
      </c>
      <c r="M1297">
        <v>126417</v>
      </c>
      <c r="N1297">
        <v>1</v>
      </c>
      <c r="O1297">
        <v>98</v>
      </c>
      <c r="P1297">
        <v>42</v>
      </c>
      <c r="Q1297">
        <v>17</v>
      </c>
      <c r="R1297">
        <v>1</v>
      </c>
      <c r="S1297">
        <v>2</v>
      </c>
      <c r="T1297" t="s">
        <v>182</v>
      </c>
      <c r="U1297" t="s">
        <v>182</v>
      </c>
      <c r="V1297" t="s">
        <v>0</v>
      </c>
      <c r="W1297" t="s">
        <v>182</v>
      </c>
      <c r="X1297">
        <v>2</v>
      </c>
      <c r="Y1297" t="s">
        <v>182</v>
      </c>
      <c r="Z1297" t="s">
        <v>182</v>
      </c>
      <c r="AA1297" t="s">
        <v>182</v>
      </c>
      <c r="AB1297" t="s">
        <v>182</v>
      </c>
      <c r="AC1297">
        <v>56</v>
      </c>
      <c r="AD1297">
        <v>2</v>
      </c>
      <c r="AE1297">
        <v>1</v>
      </c>
      <c r="AF1297">
        <v>3</v>
      </c>
      <c r="AG1297" t="s">
        <v>182</v>
      </c>
      <c r="AH1297" t="s">
        <v>182</v>
      </c>
      <c r="AI1297" t="s">
        <v>182</v>
      </c>
      <c r="AJ1297">
        <v>1</v>
      </c>
      <c r="AK1297" t="s">
        <v>182</v>
      </c>
      <c r="AL1297" t="s">
        <v>182</v>
      </c>
      <c r="AM1297" t="s">
        <v>182</v>
      </c>
      <c r="AN1297" t="s">
        <v>182</v>
      </c>
      <c r="AO1297" t="b">
        <v>1</v>
      </c>
      <c r="AQ1297" s="10">
        <f t="shared" si="40"/>
        <v>1601997460.4214001</v>
      </c>
      <c r="AR1297" s="10">
        <f t="shared" si="41"/>
        <v>648427543.50390005</v>
      </c>
    </row>
    <row r="1298" spans="1:44" x14ac:dyDescent="0.3">
      <c r="A1298">
        <v>1297</v>
      </c>
      <c r="B1298">
        <v>141</v>
      </c>
      <c r="C1298">
        <v>1</v>
      </c>
      <c r="D1298">
        <v>17</v>
      </c>
      <c r="E1298">
        <v>0.5</v>
      </c>
      <c r="F1298" s="47">
        <v>38142796.676700003</v>
      </c>
      <c r="G1298">
        <v>2019207</v>
      </c>
      <c r="H1298">
        <v>24027</v>
      </c>
      <c r="I1298">
        <v>1019</v>
      </c>
      <c r="J1298" t="s">
        <v>180</v>
      </c>
      <c r="K1298" t="s">
        <v>181</v>
      </c>
      <c r="L1298" t="s">
        <v>180</v>
      </c>
      <c r="M1298">
        <v>126417</v>
      </c>
      <c r="N1298">
        <v>1</v>
      </c>
      <c r="O1298">
        <v>7</v>
      </c>
      <c r="P1298">
        <v>45</v>
      </c>
      <c r="Q1298">
        <v>17</v>
      </c>
      <c r="R1298">
        <v>1</v>
      </c>
      <c r="S1298">
        <v>1</v>
      </c>
      <c r="T1298" t="s">
        <v>182</v>
      </c>
      <c r="U1298" t="s">
        <v>182</v>
      </c>
      <c r="V1298" t="s">
        <v>0</v>
      </c>
      <c r="W1298" t="s">
        <v>182</v>
      </c>
      <c r="X1298">
        <v>2</v>
      </c>
      <c r="Y1298" t="s">
        <v>182</v>
      </c>
      <c r="Z1298" t="s">
        <v>182</v>
      </c>
      <c r="AA1298" t="s">
        <v>182</v>
      </c>
      <c r="AB1298" t="s">
        <v>182</v>
      </c>
      <c r="AC1298">
        <v>57</v>
      </c>
      <c r="AD1298">
        <v>2</v>
      </c>
      <c r="AE1298">
        <v>1</v>
      </c>
      <c r="AF1298">
        <v>3</v>
      </c>
      <c r="AG1298" t="s">
        <v>182</v>
      </c>
      <c r="AH1298" t="s">
        <v>182</v>
      </c>
      <c r="AI1298" t="s">
        <v>182</v>
      </c>
      <c r="AJ1298">
        <v>1</v>
      </c>
      <c r="AK1298" t="s">
        <v>182</v>
      </c>
      <c r="AL1298" t="s">
        <v>182</v>
      </c>
      <c r="AM1298" t="s">
        <v>182</v>
      </c>
      <c r="AN1298" t="s">
        <v>182</v>
      </c>
      <c r="AO1298" t="b">
        <v>1</v>
      </c>
      <c r="AQ1298" s="10">
        <f t="shared" si="40"/>
        <v>1716425850.4515002</v>
      </c>
      <c r="AR1298" s="10">
        <f t="shared" si="41"/>
        <v>648427543.50390005</v>
      </c>
    </row>
    <row r="1299" spans="1:44" x14ac:dyDescent="0.3">
      <c r="A1299">
        <v>1298</v>
      </c>
      <c r="B1299">
        <v>141</v>
      </c>
      <c r="C1299">
        <v>1</v>
      </c>
      <c r="D1299">
        <v>17</v>
      </c>
      <c r="E1299">
        <v>0.5</v>
      </c>
      <c r="F1299" s="47">
        <v>38142796.676700003</v>
      </c>
      <c r="G1299">
        <v>2019207</v>
      </c>
      <c r="H1299">
        <v>24027</v>
      </c>
      <c r="I1299">
        <v>1019</v>
      </c>
      <c r="J1299" t="s">
        <v>180</v>
      </c>
      <c r="K1299" t="s">
        <v>181</v>
      </c>
      <c r="L1299" t="s">
        <v>180</v>
      </c>
      <c r="M1299">
        <v>126417</v>
      </c>
      <c r="N1299">
        <v>1</v>
      </c>
      <c r="O1299">
        <v>12</v>
      </c>
      <c r="P1299">
        <v>42</v>
      </c>
      <c r="Q1299">
        <v>17</v>
      </c>
      <c r="R1299">
        <v>1</v>
      </c>
      <c r="S1299">
        <v>2</v>
      </c>
      <c r="T1299" t="s">
        <v>182</v>
      </c>
      <c r="U1299" t="s">
        <v>182</v>
      </c>
      <c r="V1299" t="s">
        <v>0</v>
      </c>
      <c r="W1299" t="s">
        <v>182</v>
      </c>
      <c r="X1299">
        <v>2</v>
      </c>
      <c r="Y1299" t="s">
        <v>182</v>
      </c>
      <c r="Z1299" t="s">
        <v>182</v>
      </c>
      <c r="AA1299" t="s">
        <v>182</v>
      </c>
      <c r="AB1299" t="s">
        <v>182</v>
      </c>
      <c r="AC1299">
        <v>57</v>
      </c>
      <c r="AD1299">
        <v>2</v>
      </c>
      <c r="AE1299">
        <v>1</v>
      </c>
      <c r="AF1299">
        <v>2</v>
      </c>
      <c r="AG1299" t="s">
        <v>182</v>
      </c>
      <c r="AH1299" t="s">
        <v>182</v>
      </c>
      <c r="AI1299" t="s">
        <v>182</v>
      </c>
      <c r="AJ1299">
        <v>1</v>
      </c>
      <c r="AK1299" t="s">
        <v>182</v>
      </c>
      <c r="AL1299" t="s">
        <v>182</v>
      </c>
      <c r="AM1299" t="s">
        <v>182</v>
      </c>
      <c r="AN1299" t="s">
        <v>182</v>
      </c>
      <c r="AO1299" t="b">
        <v>1</v>
      </c>
      <c r="AQ1299" s="10">
        <f t="shared" si="40"/>
        <v>1601997460.4214001</v>
      </c>
      <c r="AR1299" s="10">
        <f t="shared" si="41"/>
        <v>648427543.50390005</v>
      </c>
    </row>
    <row r="1300" spans="1:44" x14ac:dyDescent="0.3">
      <c r="A1300">
        <v>1299</v>
      </c>
      <c r="B1300">
        <v>141</v>
      </c>
      <c r="C1300">
        <v>1</v>
      </c>
      <c r="D1300">
        <v>17</v>
      </c>
      <c r="E1300">
        <v>0.5</v>
      </c>
      <c r="F1300" s="47">
        <v>38142796.676700003</v>
      </c>
      <c r="G1300">
        <v>2019207</v>
      </c>
      <c r="H1300">
        <v>24027</v>
      </c>
      <c r="I1300">
        <v>1019</v>
      </c>
      <c r="J1300" t="s">
        <v>180</v>
      </c>
      <c r="K1300" t="s">
        <v>181</v>
      </c>
      <c r="L1300" t="s">
        <v>180</v>
      </c>
      <c r="M1300">
        <v>126417</v>
      </c>
      <c r="N1300">
        <v>1</v>
      </c>
      <c r="O1300">
        <v>13</v>
      </c>
      <c r="P1300">
        <v>45</v>
      </c>
      <c r="Q1300">
        <v>17</v>
      </c>
      <c r="R1300">
        <v>1</v>
      </c>
      <c r="S1300">
        <v>1</v>
      </c>
      <c r="T1300" t="s">
        <v>182</v>
      </c>
      <c r="U1300" t="s">
        <v>182</v>
      </c>
      <c r="V1300" t="s">
        <v>0</v>
      </c>
      <c r="W1300" t="s">
        <v>182</v>
      </c>
      <c r="X1300">
        <v>3</v>
      </c>
      <c r="Y1300" t="s">
        <v>182</v>
      </c>
      <c r="Z1300" t="s">
        <v>182</v>
      </c>
      <c r="AA1300" t="s">
        <v>182</v>
      </c>
      <c r="AB1300" t="s">
        <v>182</v>
      </c>
      <c r="AC1300">
        <v>57</v>
      </c>
      <c r="AD1300">
        <v>2</v>
      </c>
      <c r="AE1300">
        <v>1</v>
      </c>
      <c r="AF1300">
        <v>2</v>
      </c>
      <c r="AG1300" t="s">
        <v>182</v>
      </c>
      <c r="AH1300" t="s">
        <v>182</v>
      </c>
      <c r="AI1300" t="s">
        <v>182</v>
      </c>
      <c r="AJ1300">
        <v>1</v>
      </c>
      <c r="AK1300" t="s">
        <v>182</v>
      </c>
      <c r="AL1300" t="s">
        <v>182</v>
      </c>
      <c r="AM1300" t="s">
        <v>182</v>
      </c>
      <c r="AN1300" t="s">
        <v>182</v>
      </c>
      <c r="AO1300" t="b">
        <v>1</v>
      </c>
      <c r="AQ1300" s="10">
        <f t="shared" si="40"/>
        <v>1716425850.4515002</v>
      </c>
      <c r="AR1300" s="10">
        <f t="shared" si="41"/>
        <v>648427543.50390005</v>
      </c>
    </row>
    <row r="1301" spans="1:44" x14ac:dyDescent="0.3">
      <c r="A1301">
        <v>1300</v>
      </c>
      <c r="B1301">
        <v>141</v>
      </c>
      <c r="C1301">
        <v>1</v>
      </c>
      <c r="D1301">
        <v>17</v>
      </c>
      <c r="E1301">
        <v>0.5</v>
      </c>
      <c r="F1301" s="47">
        <v>38142796.676700003</v>
      </c>
      <c r="G1301">
        <v>2019207</v>
      </c>
      <c r="H1301">
        <v>24027</v>
      </c>
      <c r="I1301">
        <v>1019</v>
      </c>
      <c r="J1301" t="s">
        <v>180</v>
      </c>
      <c r="K1301" t="s">
        <v>181</v>
      </c>
      <c r="L1301" t="s">
        <v>180</v>
      </c>
      <c r="M1301">
        <v>126417</v>
      </c>
      <c r="N1301">
        <v>1</v>
      </c>
      <c r="O1301">
        <v>14</v>
      </c>
      <c r="P1301">
        <v>41</v>
      </c>
      <c r="Q1301">
        <v>17</v>
      </c>
      <c r="R1301">
        <v>1</v>
      </c>
      <c r="S1301">
        <v>1</v>
      </c>
      <c r="T1301" t="s">
        <v>182</v>
      </c>
      <c r="U1301" t="s">
        <v>182</v>
      </c>
      <c r="V1301" t="s">
        <v>0</v>
      </c>
      <c r="W1301" t="s">
        <v>182</v>
      </c>
      <c r="X1301">
        <v>2</v>
      </c>
      <c r="Y1301" t="s">
        <v>182</v>
      </c>
      <c r="Z1301" t="s">
        <v>182</v>
      </c>
      <c r="AA1301" t="s">
        <v>182</v>
      </c>
      <c r="AB1301" t="s">
        <v>182</v>
      </c>
      <c r="AC1301">
        <v>57</v>
      </c>
      <c r="AD1301">
        <v>2</v>
      </c>
      <c r="AE1301">
        <v>1</v>
      </c>
      <c r="AF1301">
        <v>2</v>
      </c>
      <c r="AG1301" t="s">
        <v>182</v>
      </c>
      <c r="AH1301" t="s">
        <v>182</v>
      </c>
      <c r="AI1301" t="s">
        <v>182</v>
      </c>
      <c r="AJ1301">
        <v>1</v>
      </c>
      <c r="AK1301" t="s">
        <v>182</v>
      </c>
      <c r="AL1301" t="s">
        <v>182</v>
      </c>
      <c r="AM1301" t="s">
        <v>182</v>
      </c>
      <c r="AN1301" t="s">
        <v>182</v>
      </c>
      <c r="AO1301" t="b">
        <v>1</v>
      </c>
      <c r="AQ1301" s="10">
        <f t="shared" si="40"/>
        <v>1563854663.7447002</v>
      </c>
      <c r="AR1301" s="10">
        <f t="shared" si="41"/>
        <v>648427543.50390005</v>
      </c>
    </row>
    <row r="1302" spans="1:44" x14ac:dyDescent="0.3">
      <c r="A1302">
        <v>1301</v>
      </c>
      <c r="B1302">
        <v>141</v>
      </c>
      <c r="C1302">
        <v>1</v>
      </c>
      <c r="D1302">
        <v>17</v>
      </c>
      <c r="E1302">
        <v>0.5</v>
      </c>
      <c r="F1302" s="47">
        <v>38142796.676700003</v>
      </c>
      <c r="G1302">
        <v>2019207</v>
      </c>
      <c r="H1302">
        <v>24027</v>
      </c>
      <c r="I1302">
        <v>1019</v>
      </c>
      <c r="J1302" t="s">
        <v>180</v>
      </c>
      <c r="K1302" t="s">
        <v>181</v>
      </c>
      <c r="L1302" t="s">
        <v>180</v>
      </c>
      <c r="M1302">
        <v>126417</v>
      </c>
      <c r="N1302">
        <v>1</v>
      </c>
      <c r="O1302">
        <v>23</v>
      </c>
      <c r="P1302">
        <v>48</v>
      </c>
      <c r="Q1302">
        <v>17</v>
      </c>
      <c r="R1302">
        <v>1</v>
      </c>
      <c r="S1302">
        <v>1</v>
      </c>
      <c r="T1302" t="s">
        <v>182</v>
      </c>
      <c r="U1302" t="s">
        <v>182</v>
      </c>
      <c r="V1302" t="s">
        <v>0</v>
      </c>
      <c r="W1302" t="s">
        <v>182</v>
      </c>
      <c r="X1302">
        <v>3</v>
      </c>
      <c r="Y1302" t="s">
        <v>182</v>
      </c>
      <c r="Z1302" t="s">
        <v>182</v>
      </c>
      <c r="AA1302" t="s">
        <v>182</v>
      </c>
      <c r="AB1302" t="s">
        <v>182</v>
      </c>
      <c r="AC1302">
        <v>54</v>
      </c>
      <c r="AD1302">
        <v>2</v>
      </c>
      <c r="AE1302">
        <v>1</v>
      </c>
      <c r="AF1302">
        <v>2</v>
      </c>
      <c r="AG1302" t="s">
        <v>182</v>
      </c>
      <c r="AH1302" t="s">
        <v>182</v>
      </c>
      <c r="AI1302" t="s">
        <v>182</v>
      </c>
      <c r="AJ1302">
        <v>1</v>
      </c>
      <c r="AK1302" t="s">
        <v>182</v>
      </c>
      <c r="AL1302" t="s">
        <v>182</v>
      </c>
      <c r="AM1302" t="s">
        <v>182</v>
      </c>
      <c r="AN1302" t="s">
        <v>182</v>
      </c>
      <c r="AO1302" t="b">
        <v>1</v>
      </c>
      <c r="AQ1302" s="10">
        <f t="shared" si="40"/>
        <v>1830854240.4816003</v>
      </c>
      <c r="AR1302" s="10">
        <f t="shared" si="41"/>
        <v>648427543.50390005</v>
      </c>
    </row>
    <row r="1303" spans="1:44" x14ac:dyDescent="0.3">
      <c r="A1303">
        <v>1302</v>
      </c>
      <c r="B1303">
        <v>141</v>
      </c>
      <c r="C1303">
        <v>1</v>
      </c>
      <c r="D1303">
        <v>17</v>
      </c>
      <c r="E1303">
        <v>0.5</v>
      </c>
      <c r="F1303" s="47">
        <v>38142796.676700003</v>
      </c>
      <c r="G1303">
        <v>2019207</v>
      </c>
      <c r="H1303">
        <v>24027</v>
      </c>
      <c r="I1303">
        <v>1019</v>
      </c>
      <c r="J1303" t="s">
        <v>180</v>
      </c>
      <c r="K1303" t="s">
        <v>181</v>
      </c>
      <c r="L1303" t="s">
        <v>180</v>
      </c>
      <c r="M1303">
        <v>126417</v>
      </c>
      <c r="N1303">
        <v>1</v>
      </c>
      <c r="O1303">
        <v>33</v>
      </c>
      <c r="P1303">
        <v>41</v>
      </c>
      <c r="Q1303">
        <v>17</v>
      </c>
      <c r="R1303">
        <v>1</v>
      </c>
      <c r="S1303">
        <v>2</v>
      </c>
      <c r="T1303" t="s">
        <v>182</v>
      </c>
      <c r="U1303" t="s">
        <v>182</v>
      </c>
      <c r="V1303" t="s">
        <v>0</v>
      </c>
      <c r="W1303" t="s">
        <v>182</v>
      </c>
      <c r="X1303">
        <v>3</v>
      </c>
      <c r="Y1303" t="s">
        <v>182</v>
      </c>
      <c r="Z1303" t="s">
        <v>182</v>
      </c>
      <c r="AA1303" t="s">
        <v>182</v>
      </c>
      <c r="AB1303" t="s">
        <v>182</v>
      </c>
      <c r="AC1303">
        <v>56</v>
      </c>
      <c r="AD1303">
        <v>2</v>
      </c>
      <c r="AE1303">
        <v>1</v>
      </c>
      <c r="AF1303">
        <v>3</v>
      </c>
      <c r="AG1303" t="s">
        <v>182</v>
      </c>
      <c r="AH1303" t="s">
        <v>182</v>
      </c>
      <c r="AI1303" t="s">
        <v>182</v>
      </c>
      <c r="AJ1303">
        <v>1</v>
      </c>
      <c r="AK1303" t="s">
        <v>182</v>
      </c>
      <c r="AL1303" t="s">
        <v>182</v>
      </c>
      <c r="AM1303" t="s">
        <v>182</v>
      </c>
      <c r="AN1303" t="s">
        <v>182</v>
      </c>
      <c r="AO1303" t="b">
        <v>1</v>
      </c>
      <c r="AQ1303" s="10">
        <f t="shared" si="40"/>
        <v>1563854663.7447002</v>
      </c>
      <c r="AR1303" s="10">
        <f t="shared" si="41"/>
        <v>648427543.50390005</v>
      </c>
    </row>
    <row r="1304" spans="1:44" x14ac:dyDescent="0.3">
      <c r="A1304">
        <v>1303</v>
      </c>
      <c r="B1304">
        <v>141</v>
      </c>
      <c r="C1304">
        <v>1</v>
      </c>
      <c r="D1304">
        <v>17</v>
      </c>
      <c r="E1304">
        <v>0.5</v>
      </c>
      <c r="F1304" s="47">
        <v>38142796.676700003</v>
      </c>
      <c r="G1304">
        <v>2019207</v>
      </c>
      <c r="H1304">
        <v>24027</v>
      </c>
      <c r="I1304">
        <v>1019</v>
      </c>
      <c r="J1304" t="s">
        <v>180</v>
      </c>
      <c r="K1304" t="s">
        <v>181</v>
      </c>
      <c r="L1304" t="s">
        <v>180</v>
      </c>
      <c r="M1304">
        <v>126417</v>
      </c>
      <c r="N1304">
        <v>1</v>
      </c>
      <c r="O1304">
        <v>36</v>
      </c>
      <c r="P1304">
        <v>48</v>
      </c>
      <c r="Q1304">
        <v>17</v>
      </c>
      <c r="R1304">
        <v>1</v>
      </c>
      <c r="S1304">
        <v>1</v>
      </c>
      <c r="T1304" t="s">
        <v>182</v>
      </c>
      <c r="U1304" t="s">
        <v>182</v>
      </c>
      <c r="V1304" t="s">
        <v>0</v>
      </c>
      <c r="W1304" t="s">
        <v>182</v>
      </c>
      <c r="X1304">
        <v>3</v>
      </c>
      <c r="Y1304" t="s">
        <v>182</v>
      </c>
      <c r="Z1304" t="s">
        <v>182</v>
      </c>
      <c r="AA1304" t="s">
        <v>182</v>
      </c>
      <c r="AB1304" t="s">
        <v>182</v>
      </c>
      <c r="AC1304">
        <v>56</v>
      </c>
      <c r="AD1304">
        <v>2</v>
      </c>
      <c r="AE1304">
        <v>1</v>
      </c>
      <c r="AF1304">
        <v>3</v>
      </c>
      <c r="AG1304" t="s">
        <v>182</v>
      </c>
      <c r="AH1304" t="s">
        <v>182</v>
      </c>
      <c r="AI1304" t="s">
        <v>182</v>
      </c>
      <c r="AJ1304">
        <v>1</v>
      </c>
      <c r="AK1304" t="s">
        <v>182</v>
      </c>
      <c r="AL1304" t="s">
        <v>182</v>
      </c>
      <c r="AM1304" t="s">
        <v>182</v>
      </c>
      <c r="AN1304" t="s">
        <v>182</v>
      </c>
      <c r="AO1304" t="b">
        <v>1</v>
      </c>
      <c r="AQ1304" s="10">
        <f t="shared" si="40"/>
        <v>1830854240.4816003</v>
      </c>
      <c r="AR1304" s="10">
        <f t="shared" si="41"/>
        <v>648427543.50390005</v>
      </c>
    </row>
    <row r="1305" spans="1:44" x14ac:dyDescent="0.3">
      <c r="A1305">
        <v>1304</v>
      </c>
      <c r="B1305">
        <v>141</v>
      </c>
      <c r="C1305">
        <v>1</v>
      </c>
      <c r="D1305">
        <v>17</v>
      </c>
      <c r="E1305">
        <v>0.5</v>
      </c>
      <c r="F1305" s="47">
        <v>38142796.676700003</v>
      </c>
      <c r="G1305">
        <v>2019207</v>
      </c>
      <c r="H1305">
        <v>24027</v>
      </c>
      <c r="I1305">
        <v>1019</v>
      </c>
      <c r="J1305" t="s">
        <v>180</v>
      </c>
      <c r="K1305" t="s">
        <v>181</v>
      </c>
      <c r="L1305" t="s">
        <v>180</v>
      </c>
      <c r="M1305">
        <v>126417</v>
      </c>
      <c r="N1305">
        <v>1</v>
      </c>
      <c r="O1305">
        <v>39</v>
      </c>
      <c r="P1305">
        <v>48</v>
      </c>
      <c r="Q1305">
        <v>17</v>
      </c>
      <c r="R1305">
        <v>1</v>
      </c>
      <c r="S1305">
        <v>2</v>
      </c>
      <c r="T1305" t="s">
        <v>182</v>
      </c>
      <c r="U1305" t="s">
        <v>182</v>
      </c>
      <c r="V1305" t="s">
        <v>0</v>
      </c>
      <c r="W1305" t="s">
        <v>182</v>
      </c>
      <c r="X1305">
        <v>3</v>
      </c>
      <c r="Y1305" t="s">
        <v>182</v>
      </c>
      <c r="Z1305" t="s">
        <v>182</v>
      </c>
      <c r="AA1305" t="s">
        <v>182</v>
      </c>
      <c r="AB1305" t="s">
        <v>182</v>
      </c>
      <c r="AC1305">
        <v>56</v>
      </c>
      <c r="AD1305">
        <v>2</v>
      </c>
      <c r="AE1305">
        <v>1</v>
      </c>
      <c r="AF1305">
        <v>2</v>
      </c>
      <c r="AG1305" t="s">
        <v>182</v>
      </c>
      <c r="AH1305" t="s">
        <v>182</v>
      </c>
      <c r="AI1305" t="s">
        <v>182</v>
      </c>
      <c r="AJ1305">
        <v>1</v>
      </c>
      <c r="AK1305" t="s">
        <v>182</v>
      </c>
      <c r="AL1305" t="s">
        <v>182</v>
      </c>
      <c r="AM1305" t="s">
        <v>182</v>
      </c>
      <c r="AN1305" t="s">
        <v>182</v>
      </c>
      <c r="AO1305" t="b">
        <v>1</v>
      </c>
      <c r="AQ1305" s="10">
        <f t="shared" si="40"/>
        <v>1830854240.4816003</v>
      </c>
      <c r="AR1305" s="10">
        <f t="shared" si="41"/>
        <v>648427543.50390005</v>
      </c>
    </row>
    <row r="1306" spans="1:44" x14ac:dyDescent="0.3">
      <c r="A1306">
        <v>1305</v>
      </c>
      <c r="B1306">
        <v>141</v>
      </c>
      <c r="C1306">
        <v>1</v>
      </c>
      <c r="D1306">
        <v>17</v>
      </c>
      <c r="E1306">
        <v>0.5</v>
      </c>
      <c r="F1306" s="47">
        <v>38142796.676700003</v>
      </c>
      <c r="G1306">
        <v>2019207</v>
      </c>
      <c r="H1306">
        <v>24027</v>
      </c>
      <c r="I1306">
        <v>1019</v>
      </c>
      <c r="J1306" t="s">
        <v>180</v>
      </c>
      <c r="K1306" t="s">
        <v>181</v>
      </c>
      <c r="L1306" t="s">
        <v>180</v>
      </c>
      <c r="M1306">
        <v>126417</v>
      </c>
      <c r="N1306">
        <v>1</v>
      </c>
      <c r="O1306">
        <v>48</v>
      </c>
      <c r="P1306">
        <v>44</v>
      </c>
      <c r="Q1306">
        <v>17</v>
      </c>
      <c r="R1306">
        <v>1</v>
      </c>
      <c r="S1306">
        <v>2</v>
      </c>
      <c r="T1306" t="s">
        <v>182</v>
      </c>
      <c r="U1306" t="s">
        <v>182</v>
      </c>
      <c r="V1306" t="s">
        <v>0</v>
      </c>
      <c r="W1306" t="s">
        <v>182</v>
      </c>
      <c r="X1306">
        <v>3</v>
      </c>
      <c r="Y1306" t="s">
        <v>182</v>
      </c>
      <c r="Z1306" t="s">
        <v>182</v>
      </c>
      <c r="AA1306" t="s">
        <v>182</v>
      </c>
      <c r="AB1306" t="s">
        <v>182</v>
      </c>
      <c r="AC1306">
        <v>56</v>
      </c>
      <c r="AD1306">
        <v>2</v>
      </c>
      <c r="AE1306">
        <v>1</v>
      </c>
      <c r="AF1306">
        <v>2</v>
      </c>
      <c r="AG1306" t="s">
        <v>182</v>
      </c>
      <c r="AH1306" t="s">
        <v>182</v>
      </c>
      <c r="AI1306" t="s">
        <v>182</v>
      </c>
      <c r="AJ1306">
        <v>1</v>
      </c>
      <c r="AK1306" t="s">
        <v>182</v>
      </c>
      <c r="AL1306" t="s">
        <v>182</v>
      </c>
      <c r="AM1306" t="s">
        <v>182</v>
      </c>
      <c r="AN1306" t="s">
        <v>182</v>
      </c>
      <c r="AO1306" t="b">
        <v>1</v>
      </c>
      <c r="AQ1306" s="10">
        <f t="shared" si="40"/>
        <v>1678283053.7748001</v>
      </c>
      <c r="AR1306" s="10">
        <f t="shared" si="41"/>
        <v>648427543.50390005</v>
      </c>
    </row>
    <row r="1307" spans="1:44" x14ac:dyDescent="0.3">
      <c r="A1307">
        <v>1306</v>
      </c>
      <c r="B1307">
        <v>141</v>
      </c>
      <c r="C1307">
        <v>1</v>
      </c>
      <c r="D1307">
        <v>17</v>
      </c>
      <c r="E1307">
        <v>0.5</v>
      </c>
      <c r="F1307" s="47">
        <v>38142796.676700003</v>
      </c>
      <c r="G1307">
        <v>2019207</v>
      </c>
      <c r="H1307">
        <v>24027</v>
      </c>
      <c r="I1307">
        <v>1019</v>
      </c>
      <c r="J1307" t="s">
        <v>180</v>
      </c>
      <c r="K1307" t="s">
        <v>181</v>
      </c>
      <c r="L1307" t="s">
        <v>180</v>
      </c>
      <c r="M1307">
        <v>126417</v>
      </c>
      <c r="N1307">
        <v>1</v>
      </c>
      <c r="O1307">
        <v>49</v>
      </c>
      <c r="P1307">
        <v>48</v>
      </c>
      <c r="Q1307">
        <v>17</v>
      </c>
      <c r="R1307">
        <v>1</v>
      </c>
      <c r="S1307">
        <v>1</v>
      </c>
      <c r="T1307" t="s">
        <v>182</v>
      </c>
      <c r="U1307" t="s">
        <v>182</v>
      </c>
      <c r="V1307" t="s">
        <v>0</v>
      </c>
      <c r="W1307" t="s">
        <v>182</v>
      </c>
      <c r="X1307">
        <v>3</v>
      </c>
      <c r="Y1307" t="s">
        <v>182</v>
      </c>
      <c r="Z1307" t="s">
        <v>182</v>
      </c>
      <c r="AA1307" t="s">
        <v>182</v>
      </c>
      <c r="AB1307" t="s">
        <v>182</v>
      </c>
      <c r="AC1307">
        <v>57</v>
      </c>
      <c r="AD1307">
        <v>2</v>
      </c>
      <c r="AE1307">
        <v>1</v>
      </c>
      <c r="AF1307">
        <v>2</v>
      </c>
      <c r="AG1307" t="s">
        <v>182</v>
      </c>
      <c r="AH1307" t="s">
        <v>182</v>
      </c>
      <c r="AI1307" t="s">
        <v>182</v>
      </c>
      <c r="AJ1307">
        <v>1</v>
      </c>
      <c r="AK1307" t="s">
        <v>182</v>
      </c>
      <c r="AL1307" t="s">
        <v>182</v>
      </c>
      <c r="AM1307" t="s">
        <v>182</v>
      </c>
      <c r="AN1307" t="s">
        <v>182</v>
      </c>
      <c r="AO1307" t="b">
        <v>1</v>
      </c>
      <c r="AQ1307" s="10">
        <f t="shared" si="40"/>
        <v>1830854240.4816003</v>
      </c>
      <c r="AR1307" s="10">
        <f t="shared" si="41"/>
        <v>648427543.50390005</v>
      </c>
    </row>
    <row r="1308" spans="1:44" x14ac:dyDescent="0.3">
      <c r="A1308">
        <v>1307</v>
      </c>
      <c r="B1308">
        <v>141</v>
      </c>
      <c r="C1308">
        <v>1</v>
      </c>
      <c r="D1308">
        <v>17</v>
      </c>
      <c r="E1308">
        <v>0.5</v>
      </c>
      <c r="F1308" s="47">
        <v>38142796.676700003</v>
      </c>
      <c r="G1308">
        <v>2019207</v>
      </c>
      <c r="H1308">
        <v>24027</v>
      </c>
      <c r="I1308">
        <v>1019</v>
      </c>
      <c r="J1308" t="s">
        <v>180</v>
      </c>
      <c r="K1308" t="s">
        <v>181</v>
      </c>
      <c r="L1308" t="s">
        <v>180</v>
      </c>
      <c r="M1308">
        <v>126417</v>
      </c>
      <c r="N1308">
        <v>1</v>
      </c>
      <c r="O1308">
        <v>57</v>
      </c>
      <c r="P1308">
        <v>44</v>
      </c>
      <c r="Q1308">
        <v>17</v>
      </c>
      <c r="R1308">
        <v>1</v>
      </c>
      <c r="S1308">
        <v>1</v>
      </c>
      <c r="T1308" t="s">
        <v>182</v>
      </c>
      <c r="U1308" t="s">
        <v>182</v>
      </c>
      <c r="V1308" t="s">
        <v>0</v>
      </c>
      <c r="W1308" t="s">
        <v>182</v>
      </c>
      <c r="X1308">
        <v>3</v>
      </c>
      <c r="Y1308" t="s">
        <v>182</v>
      </c>
      <c r="Z1308" t="s">
        <v>182</v>
      </c>
      <c r="AA1308" t="s">
        <v>182</v>
      </c>
      <c r="AB1308" t="s">
        <v>182</v>
      </c>
      <c r="AC1308">
        <v>57</v>
      </c>
      <c r="AD1308">
        <v>2</v>
      </c>
      <c r="AE1308">
        <v>1</v>
      </c>
      <c r="AF1308">
        <v>2</v>
      </c>
      <c r="AG1308" t="s">
        <v>182</v>
      </c>
      <c r="AH1308" t="s">
        <v>182</v>
      </c>
      <c r="AI1308" t="s">
        <v>182</v>
      </c>
      <c r="AJ1308">
        <v>1</v>
      </c>
      <c r="AK1308" t="s">
        <v>182</v>
      </c>
      <c r="AL1308" t="s">
        <v>182</v>
      </c>
      <c r="AM1308" t="s">
        <v>182</v>
      </c>
      <c r="AN1308" t="s">
        <v>182</v>
      </c>
      <c r="AO1308" t="b">
        <v>1</v>
      </c>
      <c r="AQ1308" s="10">
        <f t="shared" si="40"/>
        <v>1678283053.7748001</v>
      </c>
      <c r="AR1308" s="10">
        <f t="shared" si="41"/>
        <v>648427543.50390005</v>
      </c>
    </row>
    <row r="1309" spans="1:44" x14ac:dyDescent="0.3">
      <c r="A1309">
        <v>1308</v>
      </c>
      <c r="B1309">
        <v>141</v>
      </c>
      <c r="C1309">
        <v>1</v>
      </c>
      <c r="D1309">
        <v>17</v>
      </c>
      <c r="E1309">
        <v>0.5</v>
      </c>
      <c r="F1309" s="47">
        <v>38142796.676700003</v>
      </c>
      <c r="G1309">
        <v>2019207</v>
      </c>
      <c r="H1309">
        <v>24027</v>
      </c>
      <c r="I1309">
        <v>1019</v>
      </c>
      <c r="J1309" t="s">
        <v>180</v>
      </c>
      <c r="K1309" t="s">
        <v>181</v>
      </c>
      <c r="L1309" t="s">
        <v>180</v>
      </c>
      <c r="M1309">
        <v>126417</v>
      </c>
      <c r="N1309">
        <v>1</v>
      </c>
      <c r="O1309">
        <v>83</v>
      </c>
      <c r="P1309">
        <v>45</v>
      </c>
      <c r="Q1309">
        <v>17</v>
      </c>
      <c r="R1309">
        <v>1</v>
      </c>
      <c r="S1309">
        <v>1</v>
      </c>
      <c r="T1309" t="s">
        <v>182</v>
      </c>
      <c r="U1309" t="s">
        <v>182</v>
      </c>
      <c r="V1309" t="s">
        <v>0</v>
      </c>
      <c r="W1309" t="s">
        <v>182</v>
      </c>
      <c r="X1309">
        <v>2</v>
      </c>
      <c r="Y1309" t="s">
        <v>182</v>
      </c>
      <c r="Z1309" t="s">
        <v>182</v>
      </c>
      <c r="AA1309" t="s">
        <v>182</v>
      </c>
      <c r="AB1309" t="s">
        <v>182</v>
      </c>
      <c r="AC1309">
        <v>57</v>
      </c>
      <c r="AD1309">
        <v>2</v>
      </c>
      <c r="AE1309">
        <v>1</v>
      </c>
      <c r="AF1309">
        <v>2</v>
      </c>
      <c r="AG1309" t="s">
        <v>182</v>
      </c>
      <c r="AH1309" t="s">
        <v>182</v>
      </c>
      <c r="AI1309" t="s">
        <v>182</v>
      </c>
      <c r="AJ1309">
        <v>1</v>
      </c>
      <c r="AK1309" t="s">
        <v>182</v>
      </c>
      <c r="AL1309" t="s">
        <v>182</v>
      </c>
      <c r="AM1309" t="s">
        <v>182</v>
      </c>
      <c r="AN1309" t="s">
        <v>182</v>
      </c>
      <c r="AO1309" t="b">
        <v>1</v>
      </c>
      <c r="AQ1309" s="10">
        <f t="shared" si="40"/>
        <v>1716425850.4515002</v>
      </c>
      <c r="AR1309" s="10">
        <f t="shared" si="41"/>
        <v>648427543.50390005</v>
      </c>
    </row>
    <row r="1310" spans="1:44" x14ac:dyDescent="0.3">
      <c r="A1310">
        <v>1309</v>
      </c>
      <c r="B1310">
        <v>141</v>
      </c>
      <c r="C1310">
        <v>1</v>
      </c>
      <c r="D1310">
        <v>17</v>
      </c>
      <c r="E1310">
        <v>0.5</v>
      </c>
      <c r="F1310" s="47">
        <v>38142796.676700003</v>
      </c>
      <c r="G1310">
        <v>2019207</v>
      </c>
      <c r="H1310">
        <v>24027</v>
      </c>
      <c r="I1310">
        <v>1019</v>
      </c>
      <c r="J1310" t="s">
        <v>180</v>
      </c>
      <c r="K1310" t="s">
        <v>181</v>
      </c>
      <c r="L1310" t="s">
        <v>180</v>
      </c>
      <c r="M1310">
        <v>126417</v>
      </c>
      <c r="N1310">
        <v>1</v>
      </c>
      <c r="O1310">
        <v>98</v>
      </c>
      <c r="P1310">
        <v>47</v>
      </c>
      <c r="Q1310">
        <v>17</v>
      </c>
      <c r="R1310">
        <v>1</v>
      </c>
      <c r="S1310">
        <v>1</v>
      </c>
      <c r="T1310" t="s">
        <v>182</v>
      </c>
      <c r="U1310" t="s">
        <v>182</v>
      </c>
      <c r="V1310" t="s">
        <v>0</v>
      </c>
      <c r="W1310" t="s">
        <v>182</v>
      </c>
      <c r="X1310">
        <v>3</v>
      </c>
      <c r="Y1310" t="s">
        <v>182</v>
      </c>
      <c r="Z1310" t="s">
        <v>182</v>
      </c>
      <c r="AA1310" t="s">
        <v>182</v>
      </c>
      <c r="AB1310" t="s">
        <v>182</v>
      </c>
      <c r="AC1310">
        <v>56</v>
      </c>
      <c r="AD1310">
        <v>2</v>
      </c>
      <c r="AE1310">
        <v>1</v>
      </c>
      <c r="AF1310">
        <v>3</v>
      </c>
      <c r="AG1310" t="s">
        <v>182</v>
      </c>
      <c r="AH1310" t="s">
        <v>182</v>
      </c>
      <c r="AI1310" t="s">
        <v>182</v>
      </c>
      <c r="AJ1310">
        <v>1</v>
      </c>
      <c r="AK1310" t="s">
        <v>182</v>
      </c>
      <c r="AL1310" t="s">
        <v>182</v>
      </c>
      <c r="AM1310" t="s">
        <v>182</v>
      </c>
      <c r="AN1310" t="s">
        <v>182</v>
      </c>
      <c r="AO1310" t="b">
        <v>1</v>
      </c>
      <c r="AQ1310" s="10">
        <f t="shared" si="40"/>
        <v>1792711443.8049002</v>
      </c>
      <c r="AR1310" s="10">
        <f t="shared" si="41"/>
        <v>648427543.50390005</v>
      </c>
    </row>
    <row r="1311" spans="1:44" x14ac:dyDescent="0.3">
      <c r="A1311">
        <v>1310</v>
      </c>
      <c r="B1311">
        <v>141</v>
      </c>
      <c r="C1311">
        <v>1</v>
      </c>
      <c r="D1311">
        <v>17.5</v>
      </c>
      <c r="E1311">
        <v>0.5</v>
      </c>
      <c r="F1311" s="47">
        <v>44116693.858400002</v>
      </c>
      <c r="G1311">
        <v>2019207</v>
      </c>
      <c r="H1311">
        <v>24008</v>
      </c>
      <c r="I1311">
        <v>1019</v>
      </c>
      <c r="J1311" t="s">
        <v>180</v>
      </c>
      <c r="K1311" t="s">
        <v>181</v>
      </c>
      <c r="L1311" t="s">
        <v>180</v>
      </c>
      <c r="M1311">
        <v>126417</v>
      </c>
      <c r="N1311">
        <v>1</v>
      </c>
      <c r="O1311">
        <v>8</v>
      </c>
      <c r="P1311">
        <v>41</v>
      </c>
      <c r="Q1311">
        <v>17.5</v>
      </c>
      <c r="R1311">
        <v>1</v>
      </c>
      <c r="S1311">
        <v>2</v>
      </c>
      <c r="T1311" t="s">
        <v>182</v>
      </c>
      <c r="U1311" t="s">
        <v>182</v>
      </c>
      <c r="V1311" t="s">
        <v>0</v>
      </c>
      <c r="W1311" t="s">
        <v>182</v>
      </c>
      <c r="X1311">
        <v>1</v>
      </c>
      <c r="Y1311" t="s">
        <v>182</v>
      </c>
      <c r="Z1311" t="s">
        <v>182</v>
      </c>
      <c r="AA1311" t="s">
        <v>182</v>
      </c>
      <c r="AB1311" t="s">
        <v>182</v>
      </c>
      <c r="AC1311">
        <v>57</v>
      </c>
      <c r="AD1311">
        <v>2</v>
      </c>
      <c r="AE1311">
        <v>1</v>
      </c>
      <c r="AF1311">
        <v>2</v>
      </c>
      <c r="AG1311" t="s">
        <v>182</v>
      </c>
      <c r="AH1311" t="s">
        <v>182</v>
      </c>
      <c r="AI1311" t="s">
        <v>182</v>
      </c>
      <c r="AJ1311">
        <v>1</v>
      </c>
      <c r="AK1311" t="s">
        <v>182</v>
      </c>
      <c r="AL1311" t="s">
        <v>182</v>
      </c>
      <c r="AM1311" t="s">
        <v>182</v>
      </c>
      <c r="AN1311" t="s">
        <v>182</v>
      </c>
      <c r="AO1311" t="b">
        <v>1</v>
      </c>
      <c r="AQ1311" s="10">
        <f t="shared" si="40"/>
        <v>1808784448.1944001</v>
      </c>
      <c r="AR1311" s="10">
        <f t="shared" si="41"/>
        <v>772042142.52200007</v>
      </c>
    </row>
    <row r="1312" spans="1:44" x14ac:dyDescent="0.3">
      <c r="A1312">
        <v>1311</v>
      </c>
      <c r="B1312">
        <v>141</v>
      </c>
      <c r="C1312">
        <v>1</v>
      </c>
      <c r="D1312">
        <v>17.5</v>
      </c>
      <c r="E1312">
        <v>0.5</v>
      </c>
      <c r="F1312" s="47">
        <v>44116693.858400002</v>
      </c>
      <c r="G1312">
        <v>2019207</v>
      </c>
      <c r="H1312">
        <v>24008</v>
      </c>
      <c r="I1312">
        <v>1019</v>
      </c>
      <c r="J1312" t="s">
        <v>180</v>
      </c>
      <c r="K1312" t="s">
        <v>181</v>
      </c>
      <c r="L1312" t="s">
        <v>180</v>
      </c>
      <c r="M1312">
        <v>126417</v>
      </c>
      <c r="N1312">
        <v>1</v>
      </c>
      <c r="O1312">
        <v>73</v>
      </c>
      <c r="P1312">
        <v>33</v>
      </c>
      <c r="Q1312">
        <v>17.5</v>
      </c>
      <c r="R1312">
        <v>1</v>
      </c>
      <c r="S1312">
        <v>2</v>
      </c>
      <c r="T1312" t="s">
        <v>182</v>
      </c>
      <c r="U1312" t="s">
        <v>182</v>
      </c>
      <c r="V1312" t="s">
        <v>0</v>
      </c>
      <c r="W1312" t="s">
        <v>182</v>
      </c>
      <c r="X1312">
        <v>1</v>
      </c>
      <c r="Y1312" t="s">
        <v>182</v>
      </c>
      <c r="Z1312" t="s">
        <v>182</v>
      </c>
      <c r="AA1312" t="s">
        <v>182</v>
      </c>
      <c r="AB1312" t="s">
        <v>182</v>
      </c>
      <c r="AC1312">
        <v>57</v>
      </c>
      <c r="AD1312">
        <v>2</v>
      </c>
      <c r="AE1312">
        <v>1</v>
      </c>
      <c r="AF1312">
        <v>2</v>
      </c>
      <c r="AG1312" t="s">
        <v>182</v>
      </c>
      <c r="AH1312" t="s">
        <v>182</v>
      </c>
      <c r="AI1312" t="s">
        <v>182</v>
      </c>
      <c r="AJ1312">
        <v>1</v>
      </c>
      <c r="AK1312" t="s">
        <v>182</v>
      </c>
      <c r="AL1312" t="s">
        <v>182</v>
      </c>
      <c r="AM1312" t="s">
        <v>182</v>
      </c>
      <c r="AN1312" t="s">
        <v>182</v>
      </c>
      <c r="AO1312" t="b">
        <v>1</v>
      </c>
      <c r="AQ1312" s="10">
        <f t="shared" si="40"/>
        <v>1455850897.3272002</v>
      </c>
      <c r="AR1312" s="10">
        <f t="shared" si="41"/>
        <v>772042142.52200007</v>
      </c>
    </row>
    <row r="1313" spans="1:44" x14ac:dyDescent="0.3">
      <c r="A1313">
        <v>1312</v>
      </c>
      <c r="B1313">
        <v>141</v>
      </c>
      <c r="C1313">
        <v>1</v>
      </c>
      <c r="D1313">
        <v>17.5</v>
      </c>
      <c r="E1313">
        <v>0.5</v>
      </c>
      <c r="F1313" s="47">
        <v>44116693.858400002</v>
      </c>
      <c r="G1313">
        <v>2019207</v>
      </c>
      <c r="H1313">
        <v>24022</v>
      </c>
      <c r="I1313">
        <v>1019</v>
      </c>
      <c r="J1313" t="s">
        <v>180</v>
      </c>
      <c r="K1313" t="s">
        <v>181</v>
      </c>
      <c r="L1313" t="s">
        <v>180</v>
      </c>
      <c r="M1313">
        <v>126417</v>
      </c>
      <c r="N1313">
        <v>1</v>
      </c>
      <c r="O1313">
        <v>33</v>
      </c>
      <c r="P1313">
        <v>45</v>
      </c>
      <c r="Q1313">
        <v>17.5</v>
      </c>
      <c r="R1313">
        <v>1</v>
      </c>
      <c r="S1313">
        <v>1</v>
      </c>
      <c r="T1313" t="s">
        <v>182</v>
      </c>
      <c r="U1313" t="s">
        <v>182</v>
      </c>
      <c r="V1313" t="s">
        <v>0</v>
      </c>
      <c r="W1313" t="s">
        <v>182</v>
      </c>
      <c r="X1313">
        <v>3</v>
      </c>
      <c r="Y1313" t="s">
        <v>182</v>
      </c>
      <c r="Z1313" t="s">
        <v>182</v>
      </c>
      <c r="AA1313" t="s">
        <v>182</v>
      </c>
      <c r="AB1313" t="s">
        <v>182</v>
      </c>
      <c r="AC1313">
        <v>57</v>
      </c>
      <c r="AD1313">
        <v>2</v>
      </c>
      <c r="AE1313">
        <v>1</v>
      </c>
      <c r="AF1313">
        <v>3</v>
      </c>
      <c r="AG1313" t="s">
        <v>182</v>
      </c>
      <c r="AH1313" t="s">
        <v>182</v>
      </c>
      <c r="AI1313" t="s">
        <v>182</v>
      </c>
      <c r="AJ1313">
        <v>1</v>
      </c>
      <c r="AK1313" t="s">
        <v>182</v>
      </c>
      <c r="AL1313" t="s">
        <v>182</v>
      </c>
      <c r="AM1313" t="s">
        <v>182</v>
      </c>
      <c r="AN1313" t="s">
        <v>182</v>
      </c>
      <c r="AO1313" t="b">
        <v>1</v>
      </c>
      <c r="AQ1313" s="10">
        <f t="shared" si="40"/>
        <v>1985251223.628</v>
      </c>
      <c r="AR1313" s="10">
        <f t="shared" si="41"/>
        <v>772042142.52200007</v>
      </c>
    </row>
    <row r="1314" spans="1:44" x14ac:dyDescent="0.3">
      <c r="A1314">
        <v>1313</v>
      </c>
      <c r="B1314">
        <v>141</v>
      </c>
      <c r="C1314">
        <v>1</v>
      </c>
      <c r="D1314">
        <v>17.5</v>
      </c>
      <c r="E1314">
        <v>0.5</v>
      </c>
      <c r="F1314" s="47">
        <v>44116693.858400002</v>
      </c>
      <c r="G1314">
        <v>2019207</v>
      </c>
      <c r="H1314">
        <v>24022</v>
      </c>
      <c r="I1314">
        <v>1019</v>
      </c>
      <c r="J1314" t="s">
        <v>180</v>
      </c>
      <c r="K1314" t="s">
        <v>181</v>
      </c>
      <c r="L1314" t="s">
        <v>180</v>
      </c>
      <c r="M1314">
        <v>126417</v>
      </c>
      <c r="N1314">
        <v>1</v>
      </c>
      <c r="O1314">
        <v>40</v>
      </c>
      <c r="P1314">
        <v>45</v>
      </c>
      <c r="Q1314">
        <v>17.5</v>
      </c>
      <c r="R1314">
        <v>1</v>
      </c>
      <c r="S1314">
        <v>1</v>
      </c>
      <c r="T1314" t="s">
        <v>182</v>
      </c>
      <c r="U1314" t="s">
        <v>182</v>
      </c>
      <c r="V1314" t="s">
        <v>0</v>
      </c>
      <c r="W1314" t="s">
        <v>182</v>
      </c>
      <c r="X1314">
        <v>2</v>
      </c>
      <c r="Y1314" t="s">
        <v>182</v>
      </c>
      <c r="Z1314" t="s">
        <v>182</v>
      </c>
      <c r="AA1314" t="s">
        <v>182</v>
      </c>
      <c r="AB1314" t="s">
        <v>182</v>
      </c>
      <c r="AC1314" t="s">
        <v>182</v>
      </c>
      <c r="AD1314">
        <v>2</v>
      </c>
      <c r="AE1314">
        <v>1</v>
      </c>
      <c r="AF1314">
        <v>4</v>
      </c>
      <c r="AG1314" t="s">
        <v>182</v>
      </c>
      <c r="AH1314" t="s">
        <v>182</v>
      </c>
      <c r="AI1314" t="s">
        <v>182</v>
      </c>
      <c r="AJ1314">
        <v>1</v>
      </c>
      <c r="AK1314" t="s">
        <v>182</v>
      </c>
      <c r="AL1314" t="s">
        <v>182</v>
      </c>
      <c r="AM1314" t="s">
        <v>182</v>
      </c>
      <c r="AN1314" t="s">
        <v>182</v>
      </c>
      <c r="AO1314" t="b">
        <v>1</v>
      </c>
      <c r="AQ1314" s="10">
        <f t="shared" si="40"/>
        <v>1985251223.628</v>
      </c>
      <c r="AR1314" s="10">
        <f t="shared" si="41"/>
        <v>772042142.52200007</v>
      </c>
    </row>
    <row r="1315" spans="1:44" x14ac:dyDescent="0.3">
      <c r="A1315">
        <v>1314</v>
      </c>
      <c r="B1315">
        <v>141</v>
      </c>
      <c r="C1315">
        <v>1</v>
      </c>
      <c r="D1315">
        <v>17.5</v>
      </c>
      <c r="E1315">
        <v>0.5</v>
      </c>
      <c r="F1315" s="47">
        <v>44116693.858400002</v>
      </c>
      <c r="G1315">
        <v>2019207</v>
      </c>
      <c r="H1315">
        <v>24027</v>
      </c>
      <c r="I1315">
        <v>1019</v>
      </c>
      <c r="J1315" t="s">
        <v>180</v>
      </c>
      <c r="K1315" t="s">
        <v>181</v>
      </c>
      <c r="L1315" t="s">
        <v>180</v>
      </c>
      <c r="M1315">
        <v>126417</v>
      </c>
      <c r="N1315">
        <v>1</v>
      </c>
      <c r="O1315">
        <v>9</v>
      </c>
      <c r="P1315">
        <v>47</v>
      </c>
      <c r="Q1315">
        <v>17.5</v>
      </c>
      <c r="R1315">
        <v>1</v>
      </c>
      <c r="S1315">
        <v>2</v>
      </c>
      <c r="T1315" t="s">
        <v>182</v>
      </c>
      <c r="U1315" t="s">
        <v>182</v>
      </c>
      <c r="V1315" t="s">
        <v>0</v>
      </c>
      <c r="W1315" t="s">
        <v>182</v>
      </c>
      <c r="X1315">
        <v>2</v>
      </c>
      <c r="Y1315" t="s">
        <v>182</v>
      </c>
      <c r="Z1315" t="s">
        <v>182</v>
      </c>
      <c r="AA1315" t="s">
        <v>182</v>
      </c>
      <c r="AB1315" t="s">
        <v>182</v>
      </c>
      <c r="AC1315">
        <v>56</v>
      </c>
      <c r="AD1315">
        <v>2</v>
      </c>
      <c r="AE1315">
        <v>1</v>
      </c>
      <c r="AF1315">
        <v>3</v>
      </c>
      <c r="AG1315" t="s">
        <v>182</v>
      </c>
      <c r="AH1315" t="s">
        <v>182</v>
      </c>
      <c r="AI1315" t="s">
        <v>182</v>
      </c>
      <c r="AJ1315">
        <v>1</v>
      </c>
      <c r="AK1315" t="s">
        <v>182</v>
      </c>
      <c r="AL1315" t="s">
        <v>182</v>
      </c>
      <c r="AM1315" t="s">
        <v>182</v>
      </c>
      <c r="AN1315" t="s">
        <v>182</v>
      </c>
      <c r="AO1315" t="b">
        <v>1</v>
      </c>
      <c r="AQ1315" s="10">
        <f t="shared" si="40"/>
        <v>2073484611.3448</v>
      </c>
      <c r="AR1315" s="10">
        <f t="shared" si="41"/>
        <v>772042142.52200007</v>
      </c>
    </row>
    <row r="1316" spans="1:44" x14ac:dyDescent="0.3">
      <c r="A1316">
        <v>1315</v>
      </c>
      <c r="B1316">
        <v>141</v>
      </c>
      <c r="C1316">
        <v>1</v>
      </c>
      <c r="D1316">
        <v>17.5</v>
      </c>
      <c r="E1316">
        <v>0.5</v>
      </c>
      <c r="F1316" s="47">
        <v>44116693.858400002</v>
      </c>
      <c r="G1316">
        <v>2019207</v>
      </c>
      <c r="H1316">
        <v>24027</v>
      </c>
      <c r="I1316">
        <v>1019</v>
      </c>
      <c r="J1316" t="s">
        <v>180</v>
      </c>
      <c r="K1316" t="s">
        <v>181</v>
      </c>
      <c r="L1316" t="s">
        <v>180</v>
      </c>
      <c r="M1316">
        <v>126417</v>
      </c>
      <c r="N1316">
        <v>1</v>
      </c>
      <c r="O1316">
        <v>18</v>
      </c>
      <c r="P1316">
        <v>39</v>
      </c>
      <c r="Q1316">
        <v>17.5</v>
      </c>
      <c r="R1316">
        <v>1</v>
      </c>
      <c r="S1316">
        <v>2</v>
      </c>
      <c r="T1316" t="s">
        <v>182</v>
      </c>
      <c r="U1316" t="s">
        <v>182</v>
      </c>
      <c r="V1316" t="s">
        <v>0</v>
      </c>
      <c r="W1316" t="s">
        <v>182</v>
      </c>
      <c r="X1316">
        <v>2</v>
      </c>
      <c r="Y1316" t="s">
        <v>182</v>
      </c>
      <c r="Z1316" t="s">
        <v>182</v>
      </c>
      <c r="AA1316" t="s">
        <v>182</v>
      </c>
      <c r="AB1316" t="s">
        <v>182</v>
      </c>
      <c r="AC1316">
        <v>56</v>
      </c>
      <c r="AD1316">
        <v>2</v>
      </c>
      <c r="AE1316">
        <v>1</v>
      </c>
      <c r="AF1316">
        <v>3</v>
      </c>
      <c r="AG1316" t="s">
        <v>182</v>
      </c>
      <c r="AH1316" t="s">
        <v>182</v>
      </c>
      <c r="AI1316" t="s">
        <v>182</v>
      </c>
      <c r="AJ1316">
        <v>1</v>
      </c>
      <c r="AK1316" t="s">
        <v>182</v>
      </c>
      <c r="AL1316" t="s">
        <v>182</v>
      </c>
      <c r="AM1316" t="s">
        <v>182</v>
      </c>
      <c r="AN1316" t="s">
        <v>182</v>
      </c>
      <c r="AO1316" t="b">
        <v>1</v>
      </c>
      <c r="AQ1316" s="10">
        <f t="shared" si="40"/>
        <v>1720551060.4776001</v>
      </c>
      <c r="AR1316" s="10">
        <f t="shared" si="41"/>
        <v>772042142.52200007</v>
      </c>
    </row>
    <row r="1317" spans="1:44" x14ac:dyDescent="0.3">
      <c r="A1317">
        <v>1316</v>
      </c>
      <c r="B1317">
        <v>141</v>
      </c>
      <c r="C1317">
        <v>1</v>
      </c>
      <c r="D1317">
        <v>17.5</v>
      </c>
      <c r="E1317">
        <v>0.5</v>
      </c>
      <c r="F1317" s="47">
        <v>44116693.858400002</v>
      </c>
      <c r="G1317">
        <v>2019207</v>
      </c>
      <c r="H1317">
        <v>24027</v>
      </c>
      <c r="I1317">
        <v>1019</v>
      </c>
      <c r="J1317" t="s">
        <v>180</v>
      </c>
      <c r="K1317" t="s">
        <v>181</v>
      </c>
      <c r="L1317" t="s">
        <v>180</v>
      </c>
      <c r="M1317">
        <v>126417</v>
      </c>
      <c r="N1317">
        <v>1</v>
      </c>
      <c r="O1317">
        <v>27</v>
      </c>
      <c r="P1317">
        <v>40</v>
      </c>
      <c r="Q1317">
        <v>17.5</v>
      </c>
      <c r="R1317">
        <v>1</v>
      </c>
      <c r="S1317">
        <v>2</v>
      </c>
      <c r="T1317" t="s">
        <v>182</v>
      </c>
      <c r="U1317" t="s">
        <v>182</v>
      </c>
      <c r="V1317" t="s">
        <v>0</v>
      </c>
      <c r="W1317" t="s">
        <v>182</v>
      </c>
      <c r="X1317">
        <v>2</v>
      </c>
      <c r="Y1317" t="s">
        <v>182</v>
      </c>
      <c r="Z1317" t="s">
        <v>182</v>
      </c>
      <c r="AA1317" t="s">
        <v>182</v>
      </c>
      <c r="AB1317" t="s">
        <v>182</v>
      </c>
      <c r="AC1317">
        <v>57</v>
      </c>
      <c r="AD1317">
        <v>2</v>
      </c>
      <c r="AE1317">
        <v>1</v>
      </c>
      <c r="AF1317">
        <v>3</v>
      </c>
      <c r="AG1317" t="s">
        <v>182</v>
      </c>
      <c r="AH1317" t="s">
        <v>182</v>
      </c>
      <c r="AI1317" t="s">
        <v>182</v>
      </c>
      <c r="AJ1317">
        <v>1</v>
      </c>
      <c r="AK1317" t="s">
        <v>182</v>
      </c>
      <c r="AL1317" t="s">
        <v>182</v>
      </c>
      <c r="AM1317" t="s">
        <v>182</v>
      </c>
      <c r="AN1317" t="s">
        <v>182</v>
      </c>
      <c r="AO1317" t="b">
        <v>1</v>
      </c>
      <c r="AQ1317" s="10">
        <f t="shared" si="40"/>
        <v>1764667754.336</v>
      </c>
      <c r="AR1317" s="10">
        <f t="shared" si="41"/>
        <v>772042142.52200007</v>
      </c>
    </row>
    <row r="1318" spans="1:44" x14ac:dyDescent="0.3">
      <c r="A1318">
        <v>1317</v>
      </c>
      <c r="B1318">
        <v>141</v>
      </c>
      <c r="C1318">
        <v>1</v>
      </c>
      <c r="D1318">
        <v>17.5</v>
      </c>
      <c r="E1318">
        <v>0.5</v>
      </c>
      <c r="F1318" s="47">
        <v>44116693.858400002</v>
      </c>
      <c r="G1318">
        <v>2019207</v>
      </c>
      <c r="H1318">
        <v>24027</v>
      </c>
      <c r="I1318">
        <v>1019</v>
      </c>
      <c r="J1318" t="s">
        <v>180</v>
      </c>
      <c r="K1318" t="s">
        <v>181</v>
      </c>
      <c r="L1318" t="s">
        <v>180</v>
      </c>
      <c r="M1318">
        <v>126417</v>
      </c>
      <c r="N1318">
        <v>1</v>
      </c>
      <c r="O1318">
        <v>35</v>
      </c>
      <c r="P1318">
        <v>47</v>
      </c>
      <c r="Q1318">
        <v>17.5</v>
      </c>
      <c r="R1318">
        <v>1</v>
      </c>
      <c r="S1318">
        <v>1</v>
      </c>
      <c r="T1318" t="s">
        <v>182</v>
      </c>
      <c r="U1318" t="s">
        <v>182</v>
      </c>
      <c r="V1318" t="s">
        <v>0</v>
      </c>
      <c r="W1318" t="s">
        <v>182</v>
      </c>
      <c r="X1318">
        <v>2</v>
      </c>
      <c r="Y1318" t="s">
        <v>182</v>
      </c>
      <c r="Z1318" t="s">
        <v>182</v>
      </c>
      <c r="AA1318" t="s">
        <v>182</v>
      </c>
      <c r="AB1318" t="s">
        <v>182</v>
      </c>
      <c r="AC1318">
        <v>57</v>
      </c>
      <c r="AD1318">
        <v>2</v>
      </c>
      <c r="AE1318">
        <v>1</v>
      </c>
      <c r="AF1318">
        <v>2</v>
      </c>
      <c r="AG1318" t="s">
        <v>182</v>
      </c>
      <c r="AH1318" t="s">
        <v>182</v>
      </c>
      <c r="AI1318" t="s">
        <v>182</v>
      </c>
      <c r="AJ1318">
        <v>1</v>
      </c>
      <c r="AK1318" t="s">
        <v>182</v>
      </c>
      <c r="AL1318" t="s">
        <v>182</v>
      </c>
      <c r="AM1318" t="s">
        <v>182</v>
      </c>
      <c r="AN1318" t="s">
        <v>182</v>
      </c>
      <c r="AO1318" t="b">
        <v>1</v>
      </c>
      <c r="AQ1318" s="10">
        <f t="shared" si="40"/>
        <v>2073484611.3448</v>
      </c>
      <c r="AR1318" s="10">
        <f t="shared" si="41"/>
        <v>772042142.52200007</v>
      </c>
    </row>
    <row r="1319" spans="1:44" x14ac:dyDescent="0.3">
      <c r="A1319">
        <v>1318</v>
      </c>
      <c r="B1319">
        <v>141</v>
      </c>
      <c r="C1319">
        <v>1</v>
      </c>
      <c r="D1319">
        <v>17.5</v>
      </c>
      <c r="E1319">
        <v>0.5</v>
      </c>
      <c r="F1319" s="47">
        <v>44116693.858400002</v>
      </c>
      <c r="G1319">
        <v>2019207</v>
      </c>
      <c r="H1319">
        <v>24027</v>
      </c>
      <c r="I1319">
        <v>1019</v>
      </c>
      <c r="J1319" t="s">
        <v>180</v>
      </c>
      <c r="K1319" t="s">
        <v>181</v>
      </c>
      <c r="L1319" t="s">
        <v>180</v>
      </c>
      <c r="M1319">
        <v>126417</v>
      </c>
      <c r="N1319">
        <v>1</v>
      </c>
      <c r="O1319">
        <v>42</v>
      </c>
      <c r="P1319">
        <v>48</v>
      </c>
      <c r="Q1319">
        <v>17.5</v>
      </c>
      <c r="R1319">
        <v>1</v>
      </c>
      <c r="S1319">
        <v>1</v>
      </c>
      <c r="T1319" t="s">
        <v>182</v>
      </c>
      <c r="U1319" t="s">
        <v>182</v>
      </c>
      <c r="V1319" t="s">
        <v>0</v>
      </c>
      <c r="W1319" t="s">
        <v>182</v>
      </c>
      <c r="X1319">
        <v>2</v>
      </c>
      <c r="Y1319" t="s">
        <v>182</v>
      </c>
      <c r="Z1319" t="s">
        <v>182</v>
      </c>
      <c r="AA1319" t="s">
        <v>182</v>
      </c>
      <c r="AB1319" t="s">
        <v>182</v>
      </c>
      <c r="AC1319">
        <v>57</v>
      </c>
      <c r="AD1319">
        <v>2</v>
      </c>
      <c r="AE1319">
        <v>1</v>
      </c>
      <c r="AF1319">
        <v>3</v>
      </c>
      <c r="AG1319" t="s">
        <v>182</v>
      </c>
      <c r="AH1319" t="s">
        <v>182</v>
      </c>
      <c r="AI1319" t="s">
        <v>182</v>
      </c>
      <c r="AJ1319">
        <v>1</v>
      </c>
      <c r="AK1319" t="s">
        <v>182</v>
      </c>
      <c r="AL1319" t="s">
        <v>182</v>
      </c>
      <c r="AM1319" t="s">
        <v>182</v>
      </c>
      <c r="AN1319" t="s">
        <v>182</v>
      </c>
      <c r="AO1319" t="b">
        <v>1</v>
      </c>
      <c r="AQ1319" s="10">
        <f t="shared" si="40"/>
        <v>2117601305.2032001</v>
      </c>
      <c r="AR1319" s="10">
        <f t="shared" si="41"/>
        <v>772042142.52200007</v>
      </c>
    </row>
    <row r="1320" spans="1:44" x14ac:dyDescent="0.3">
      <c r="A1320">
        <v>1319</v>
      </c>
      <c r="B1320">
        <v>141</v>
      </c>
      <c r="C1320">
        <v>1</v>
      </c>
      <c r="D1320">
        <v>17.5</v>
      </c>
      <c r="E1320">
        <v>0.5</v>
      </c>
      <c r="F1320" s="47">
        <v>44116693.858400002</v>
      </c>
      <c r="G1320">
        <v>2019207</v>
      </c>
      <c r="H1320">
        <v>24027</v>
      </c>
      <c r="I1320">
        <v>1019</v>
      </c>
      <c r="J1320" t="s">
        <v>180</v>
      </c>
      <c r="K1320" t="s">
        <v>181</v>
      </c>
      <c r="L1320" t="s">
        <v>180</v>
      </c>
      <c r="M1320">
        <v>126417</v>
      </c>
      <c r="N1320">
        <v>1</v>
      </c>
      <c r="O1320">
        <v>97</v>
      </c>
      <c r="P1320">
        <v>50</v>
      </c>
      <c r="Q1320">
        <v>17.5</v>
      </c>
      <c r="R1320">
        <v>1</v>
      </c>
      <c r="S1320">
        <v>1</v>
      </c>
      <c r="T1320" t="s">
        <v>182</v>
      </c>
      <c r="U1320" t="s">
        <v>182</v>
      </c>
      <c r="V1320" t="s">
        <v>0</v>
      </c>
      <c r="W1320" t="s">
        <v>182</v>
      </c>
      <c r="X1320">
        <v>2</v>
      </c>
      <c r="Y1320" t="s">
        <v>182</v>
      </c>
      <c r="Z1320" t="s">
        <v>182</v>
      </c>
      <c r="AA1320" t="s">
        <v>182</v>
      </c>
      <c r="AB1320" t="s">
        <v>182</v>
      </c>
      <c r="AC1320">
        <v>57</v>
      </c>
      <c r="AD1320">
        <v>2</v>
      </c>
      <c r="AE1320">
        <v>1</v>
      </c>
      <c r="AF1320">
        <v>3</v>
      </c>
      <c r="AG1320" t="s">
        <v>182</v>
      </c>
      <c r="AH1320" t="s">
        <v>182</v>
      </c>
      <c r="AI1320" t="s">
        <v>182</v>
      </c>
      <c r="AJ1320">
        <v>1</v>
      </c>
      <c r="AK1320" t="s">
        <v>182</v>
      </c>
      <c r="AL1320" t="s">
        <v>182</v>
      </c>
      <c r="AM1320" t="s">
        <v>182</v>
      </c>
      <c r="AN1320" t="s">
        <v>182</v>
      </c>
      <c r="AO1320" t="b">
        <v>1</v>
      </c>
      <c r="AQ1320" s="10">
        <f t="shared" si="40"/>
        <v>2205834692.9200001</v>
      </c>
      <c r="AR1320" s="10">
        <f t="shared" si="41"/>
        <v>772042142.52200007</v>
      </c>
    </row>
    <row r="1321" spans="1:44" x14ac:dyDescent="0.3">
      <c r="A1321">
        <v>1320</v>
      </c>
      <c r="B1321">
        <v>141</v>
      </c>
      <c r="C1321">
        <v>1</v>
      </c>
      <c r="D1321">
        <v>18</v>
      </c>
      <c r="E1321">
        <v>0.5</v>
      </c>
      <c r="F1321" s="47">
        <v>39031303.593000002</v>
      </c>
      <c r="G1321">
        <v>2019207</v>
      </c>
      <c r="H1321">
        <v>24018</v>
      </c>
      <c r="I1321">
        <v>1019</v>
      </c>
      <c r="J1321" t="s">
        <v>180</v>
      </c>
      <c r="K1321" t="s">
        <v>181</v>
      </c>
      <c r="L1321" t="s">
        <v>180</v>
      </c>
      <c r="M1321">
        <v>126417</v>
      </c>
      <c r="N1321">
        <v>1</v>
      </c>
      <c r="O1321">
        <v>18</v>
      </c>
      <c r="P1321">
        <v>43</v>
      </c>
      <c r="Q1321">
        <v>18</v>
      </c>
      <c r="R1321">
        <v>1</v>
      </c>
      <c r="S1321">
        <v>2</v>
      </c>
      <c r="T1321" t="s">
        <v>182</v>
      </c>
      <c r="U1321" t="s">
        <v>182</v>
      </c>
      <c r="V1321" t="s">
        <v>0</v>
      </c>
      <c r="W1321" t="s">
        <v>182</v>
      </c>
      <c r="X1321">
        <v>3</v>
      </c>
      <c r="Y1321" t="s">
        <v>182</v>
      </c>
      <c r="Z1321" t="s">
        <v>182</v>
      </c>
      <c r="AA1321" t="s">
        <v>182</v>
      </c>
      <c r="AB1321" t="s">
        <v>182</v>
      </c>
      <c r="AC1321">
        <v>57</v>
      </c>
      <c r="AD1321">
        <v>2</v>
      </c>
      <c r="AE1321">
        <v>1</v>
      </c>
      <c r="AF1321">
        <v>2</v>
      </c>
      <c r="AG1321" t="s">
        <v>182</v>
      </c>
      <c r="AH1321" t="s">
        <v>182</v>
      </c>
      <c r="AI1321" t="s">
        <v>182</v>
      </c>
      <c r="AJ1321">
        <v>1</v>
      </c>
      <c r="AK1321" t="s">
        <v>182</v>
      </c>
      <c r="AL1321" t="s">
        <v>182</v>
      </c>
      <c r="AM1321" t="s">
        <v>182</v>
      </c>
      <c r="AN1321" t="s">
        <v>182</v>
      </c>
      <c r="AO1321" t="b">
        <v>1</v>
      </c>
      <c r="AQ1321" s="10">
        <f t="shared" si="40"/>
        <v>1678346054.4990001</v>
      </c>
      <c r="AR1321" s="10">
        <f t="shared" si="41"/>
        <v>702563464.67400002</v>
      </c>
    </row>
    <row r="1322" spans="1:44" x14ac:dyDescent="0.3">
      <c r="A1322">
        <v>1321</v>
      </c>
      <c r="B1322">
        <v>141</v>
      </c>
      <c r="C1322">
        <v>1</v>
      </c>
      <c r="D1322">
        <v>18</v>
      </c>
      <c r="E1322">
        <v>0.5</v>
      </c>
      <c r="F1322" s="47">
        <v>39031303.593000002</v>
      </c>
      <c r="G1322">
        <v>2019207</v>
      </c>
      <c r="H1322">
        <v>24022</v>
      </c>
      <c r="I1322">
        <v>1019</v>
      </c>
      <c r="J1322" t="s">
        <v>180</v>
      </c>
      <c r="K1322" t="s">
        <v>181</v>
      </c>
      <c r="L1322" t="s">
        <v>180</v>
      </c>
      <c r="M1322">
        <v>126417</v>
      </c>
      <c r="N1322">
        <v>1</v>
      </c>
      <c r="O1322">
        <v>14</v>
      </c>
      <c r="P1322">
        <v>49</v>
      </c>
      <c r="Q1322">
        <v>18</v>
      </c>
      <c r="R1322">
        <v>1</v>
      </c>
      <c r="S1322">
        <v>1</v>
      </c>
      <c r="T1322" t="s">
        <v>182</v>
      </c>
      <c r="U1322" t="s">
        <v>182</v>
      </c>
      <c r="V1322" t="s">
        <v>0</v>
      </c>
      <c r="W1322" t="s">
        <v>182</v>
      </c>
      <c r="X1322">
        <v>2</v>
      </c>
      <c r="Y1322" t="s">
        <v>182</v>
      </c>
      <c r="Z1322" t="s">
        <v>182</v>
      </c>
      <c r="AA1322" t="s">
        <v>182</v>
      </c>
      <c r="AB1322" t="s">
        <v>182</v>
      </c>
      <c r="AC1322">
        <v>57</v>
      </c>
      <c r="AD1322">
        <v>2</v>
      </c>
      <c r="AE1322">
        <v>1</v>
      </c>
      <c r="AF1322">
        <v>4</v>
      </c>
      <c r="AG1322" t="s">
        <v>182</v>
      </c>
      <c r="AH1322" t="s">
        <v>182</v>
      </c>
      <c r="AI1322" t="s">
        <v>182</v>
      </c>
      <c r="AJ1322">
        <v>1</v>
      </c>
      <c r="AK1322" t="s">
        <v>182</v>
      </c>
      <c r="AL1322" t="s">
        <v>182</v>
      </c>
      <c r="AM1322" t="s">
        <v>182</v>
      </c>
      <c r="AN1322" t="s">
        <v>182</v>
      </c>
      <c r="AO1322" t="b">
        <v>1</v>
      </c>
      <c r="AQ1322" s="10">
        <f t="shared" si="40"/>
        <v>1912533876.0570002</v>
      </c>
      <c r="AR1322" s="10">
        <f t="shared" si="41"/>
        <v>702563464.67400002</v>
      </c>
    </row>
    <row r="1323" spans="1:44" x14ac:dyDescent="0.3">
      <c r="A1323">
        <v>1322</v>
      </c>
      <c r="B1323">
        <v>141</v>
      </c>
      <c r="C1323">
        <v>1</v>
      </c>
      <c r="D1323">
        <v>18</v>
      </c>
      <c r="E1323">
        <v>0.5</v>
      </c>
      <c r="F1323" s="47">
        <v>39031303.593000002</v>
      </c>
      <c r="G1323">
        <v>2019207</v>
      </c>
      <c r="H1323">
        <v>24022</v>
      </c>
      <c r="I1323">
        <v>1019</v>
      </c>
      <c r="J1323" t="s">
        <v>180</v>
      </c>
      <c r="K1323" t="s">
        <v>181</v>
      </c>
      <c r="L1323" t="s">
        <v>180</v>
      </c>
      <c r="M1323">
        <v>126417</v>
      </c>
      <c r="N1323">
        <v>1</v>
      </c>
      <c r="O1323">
        <v>32</v>
      </c>
      <c r="P1323">
        <v>51</v>
      </c>
      <c r="Q1323">
        <v>18</v>
      </c>
      <c r="R1323">
        <v>1</v>
      </c>
      <c r="S1323">
        <v>2</v>
      </c>
      <c r="T1323" t="s">
        <v>182</v>
      </c>
      <c r="U1323" t="s">
        <v>182</v>
      </c>
      <c r="V1323" t="s">
        <v>0</v>
      </c>
      <c r="W1323" t="s">
        <v>182</v>
      </c>
      <c r="X1323">
        <v>2</v>
      </c>
      <c r="Y1323" t="s">
        <v>182</v>
      </c>
      <c r="Z1323" t="s">
        <v>182</v>
      </c>
      <c r="AA1323" t="s">
        <v>182</v>
      </c>
      <c r="AB1323" t="s">
        <v>182</v>
      </c>
      <c r="AC1323">
        <v>58</v>
      </c>
      <c r="AD1323">
        <v>2</v>
      </c>
      <c r="AE1323">
        <v>1</v>
      </c>
      <c r="AF1323">
        <v>3</v>
      </c>
      <c r="AG1323" t="s">
        <v>182</v>
      </c>
      <c r="AH1323" t="s">
        <v>182</v>
      </c>
      <c r="AI1323" t="s">
        <v>182</v>
      </c>
      <c r="AJ1323">
        <v>1</v>
      </c>
      <c r="AK1323" t="s">
        <v>182</v>
      </c>
      <c r="AL1323" t="s">
        <v>182</v>
      </c>
      <c r="AM1323" t="s">
        <v>182</v>
      </c>
      <c r="AN1323" t="s">
        <v>182</v>
      </c>
      <c r="AO1323" t="b">
        <v>1</v>
      </c>
      <c r="AQ1323" s="10">
        <f t="shared" si="40"/>
        <v>1990596483.243</v>
      </c>
      <c r="AR1323" s="10">
        <f t="shared" si="41"/>
        <v>702563464.67400002</v>
      </c>
    </row>
    <row r="1324" spans="1:44" x14ac:dyDescent="0.3">
      <c r="A1324">
        <v>1323</v>
      </c>
      <c r="B1324">
        <v>141</v>
      </c>
      <c r="C1324">
        <v>1</v>
      </c>
      <c r="D1324">
        <v>18</v>
      </c>
      <c r="E1324">
        <v>0.5</v>
      </c>
      <c r="F1324" s="47">
        <v>39031303.593000002</v>
      </c>
      <c r="G1324">
        <v>2019207</v>
      </c>
      <c r="H1324">
        <v>24022</v>
      </c>
      <c r="I1324">
        <v>1019</v>
      </c>
      <c r="J1324" t="s">
        <v>180</v>
      </c>
      <c r="K1324" t="s">
        <v>181</v>
      </c>
      <c r="L1324" t="s">
        <v>180</v>
      </c>
      <c r="M1324">
        <v>126417</v>
      </c>
      <c r="N1324">
        <v>1</v>
      </c>
      <c r="O1324">
        <v>35</v>
      </c>
      <c r="P1324">
        <v>55</v>
      </c>
      <c r="Q1324">
        <v>18</v>
      </c>
      <c r="R1324">
        <v>1</v>
      </c>
      <c r="S1324">
        <v>2</v>
      </c>
      <c r="T1324" t="s">
        <v>182</v>
      </c>
      <c r="U1324" t="s">
        <v>182</v>
      </c>
      <c r="V1324" t="s">
        <v>0</v>
      </c>
      <c r="W1324" t="s">
        <v>182</v>
      </c>
      <c r="X1324">
        <v>2</v>
      </c>
      <c r="Y1324" t="s">
        <v>182</v>
      </c>
      <c r="Z1324" t="s">
        <v>182</v>
      </c>
      <c r="AA1324" t="s">
        <v>182</v>
      </c>
      <c r="AB1324" t="s">
        <v>182</v>
      </c>
      <c r="AC1324">
        <v>57</v>
      </c>
      <c r="AD1324">
        <v>2</v>
      </c>
      <c r="AE1324">
        <v>1</v>
      </c>
      <c r="AF1324">
        <v>3</v>
      </c>
      <c r="AG1324" t="s">
        <v>182</v>
      </c>
      <c r="AH1324" t="s">
        <v>182</v>
      </c>
      <c r="AI1324" t="s">
        <v>182</v>
      </c>
      <c r="AJ1324">
        <v>1</v>
      </c>
      <c r="AK1324" t="s">
        <v>182</v>
      </c>
      <c r="AL1324" t="s">
        <v>182</v>
      </c>
      <c r="AM1324" t="s">
        <v>182</v>
      </c>
      <c r="AN1324" t="s">
        <v>182</v>
      </c>
      <c r="AO1324" t="b">
        <v>1</v>
      </c>
      <c r="AQ1324" s="10">
        <f t="shared" si="40"/>
        <v>2146721697.615</v>
      </c>
      <c r="AR1324" s="10">
        <f t="shared" si="41"/>
        <v>702563464.67400002</v>
      </c>
    </row>
    <row r="1325" spans="1:44" x14ac:dyDescent="0.3">
      <c r="A1325">
        <v>1324</v>
      </c>
      <c r="B1325">
        <v>141</v>
      </c>
      <c r="C1325">
        <v>1</v>
      </c>
      <c r="D1325">
        <v>18</v>
      </c>
      <c r="E1325">
        <v>0.5</v>
      </c>
      <c r="F1325" s="47">
        <v>39031303.593000002</v>
      </c>
      <c r="G1325">
        <v>2019207</v>
      </c>
      <c r="H1325">
        <v>24022</v>
      </c>
      <c r="I1325">
        <v>1019</v>
      </c>
      <c r="J1325" t="s">
        <v>180</v>
      </c>
      <c r="K1325" t="s">
        <v>181</v>
      </c>
      <c r="L1325" t="s">
        <v>180</v>
      </c>
      <c r="M1325">
        <v>126417</v>
      </c>
      <c r="N1325">
        <v>1</v>
      </c>
      <c r="O1325">
        <v>36</v>
      </c>
      <c r="P1325">
        <v>56</v>
      </c>
      <c r="Q1325">
        <v>18</v>
      </c>
      <c r="R1325">
        <v>1</v>
      </c>
      <c r="S1325">
        <v>2</v>
      </c>
      <c r="T1325" t="s">
        <v>182</v>
      </c>
      <c r="U1325" t="s">
        <v>182</v>
      </c>
      <c r="V1325" t="s">
        <v>0</v>
      </c>
      <c r="W1325" t="s">
        <v>182</v>
      </c>
      <c r="X1325">
        <v>3</v>
      </c>
      <c r="Y1325" t="s">
        <v>182</v>
      </c>
      <c r="Z1325" t="s">
        <v>182</v>
      </c>
      <c r="AA1325" t="s">
        <v>182</v>
      </c>
      <c r="AB1325" t="s">
        <v>182</v>
      </c>
      <c r="AC1325" t="s">
        <v>182</v>
      </c>
      <c r="AD1325">
        <v>2</v>
      </c>
      <c r="AE1325">
        <v>1</v>
      </c>
      <c r="AF1325">
        <v>3</v>
      </c>
      <c r="AG1325" t="s">
        <v>182</v>
      </c>
      <c r="AH1325" t="s">
        <v>182</v>
      </c>
      <c r="AI1325" t="s">
        <v>182</v>
      </c>
      <c r="AJ1325">
        <v>1</v>
      </c>
      <c r="AK1325" t="s">
        <v>182</v>
      </c>
      <c r="AL1325" t="s">
        <v>182</v>
      </c>
      <c r="AM1325" t="s">
        <v>182</v>
      </c>
      <c r="AN1325" t="s">
        <v>182</v>
      </c>
      <c r="AO1325" t="b">
        <v>1</v>
      </c>
      <c r="AQ1325" s="10">
        <f t="shared" si="40"/>
        <v>2185753001.2080002</v>
      </c>
      <c r="AR1325" s="10">
        <f t="shared" si="41"/>
        <v>702563464.67400002</v>
      </c>
    </row>
    <row r="1326" spans="1:44" x14ac:dyDescent="0.3">
      <c r="A1326">
        <v>1325</v>
      </c>
      <c r="B1326">
        <v>141</v>
      </c>
      <c r="C1326">
        <v>1</v>
      </c>
      <c r="D1326">
        <v>18</v>
      </c>
      <c r="E1326">
        <v>0.5</v>
      </c>
      <c r="F1326" s="47">
        <v>39031303.593000002</v>
      </c>
      <c r="G1326">
        <v>2019207</v>
      </c>
      <c r="H1326">
        <v>24022</v>
      </c>
      <c r="I1326">
        <v>1019</v>
      </c>
      <c r="J1326" t="s">
        <v>180</v>
      </c>
      <c r="K1326" t="s">
        <v>181</v>
      </c>
      <c r="L1326" t="s">
        <v>180</v>
      </c>
      <c r="M1326">
        <v>126417</v>
      </c>
      <c r="N1326">
        <v>1</v>
      </c>
      <c r="O1326">
        <v>84</v>
      </c>
      <c r="P1326">
        <v>47</v>
      </c>
      <c r="Q1326">
        <v>18</v>
      </c>
      <c r="R1326">
        <v>1</v>
      </c>
      <c r="S1326">
        <v>2</v>
      </c>
      <c r="T1326" t="s">
        <v>182</v>
      </c>
      <c r="U1326" t="s">
        <v>182</v>
      </c>
      <c r="V1326" t="s">
        <v>0</v>
      </c>
      <c r="W1326" t="s">
        <v>182</v>
      </c>
      <c r="X1326">
        <v>2</v>
      </c>
      <c r="Y1326" t="s">
        <v>182</v>
      </c>
      <c r="Z1326" t="s">
        <v>182</v>
      </c>
      <c r="AA1326" t="s">
        <v>182</v>
      </c>
      <c r="AB1326" t="s">
        <v>182</v>
      </c>
      <c r="AC1326">
        <v>57</v>
      </c>
      <c r="AD1326">
        <v>2</v>
      </c>
      <c r="AE1326">
        <v>1</v>
      </c>
      <c r="AF1326">
        <v>3</v>
      </c>
      <c r="AG1326" t="s">
        <v>182</v>
      </c>
      <c r="AH1326" t="s">
        <v>182</v>
      </c>
      <c r="AI1326" t="s">
        <v>182</v>
      </c>
      <c r="AJ1326">
        <v>1</v>
      </c>
      <c r="AK1326" t="s">
        <v>182</v>
      </c>
      <c r="AL1326" t="s">
        <v>182</v>
      </c>
      <c r="AM1326" t="s">
        <v>182</v>
      </c>
      <c r="AN1326" t="s">
        <v>182</v>
      </c>
      <c r="AO1326" t="b">
        <v>1</v>
      </c>
      <c r="AQ1326" s="10">
        <f t="shared" si="40"/>
        <v>1834471268.8710001</v>
      </c>
      <c r="AR1326" s="10">
        <f t="shared" si="41"/>
        <v>702563464.67400002</v>
      </c>
    </row>
    <row r="1327" spans="1:44" x14ac:dyDescent="0.3">
      <c r="A1327">
        <v>1326</v>
      </c>
      <c r="B1327">
        <v>141</v>
      </c>
      <c r="C1327">
        <v>1</v>
      </c>
      <c r="D1327">
        <v>18</v>
      </c>
      <c r="E1327">
        <v>0.5</v>
      </c>
      <c r="F1327" s="47">
        <v>39031303.593000002</v>
      </c>
      <c r="G1327">
        <v>2019207</v>
      </c>
      <c r="H1327">
        <v>24022</v>
      </c>
      <c r="I1327">
        <v>1019</v>
      </c>
      <c r="J1327" t="s">
        <v>180</v>
      </c>
      <c r="K1327" t="s">
        <v>181</v>
      </c>
      <c r="L1327" t="s">
        <v>180</v>
      </c>
      <c r="M1327">
        <v>126417</v>
      </c>
      <c r="N1327">
        <v>1</v>
      </c>
      <c r="O1327">
        <v>91</v>
      </c>
      <c r="P1327">
        <v>45</v>
      </c>
      <c r="Q1327">
        <v>18</v>
      </c>
      <c r="R1327">
        <v>1</v>
      </c>
      <c r="S1327">
        <v>2</v>
      </c>
      <c r="T1327" t="s">
        <v>182</v>
      </c>
      <c r="U1327" t="s">
        <v>182</v>
      </c>
      <c r="V1327" t="s">
        <v>0</v>
      </c>
      <c r="W1327" t="s">
        <v>182</v>
      </c>
      <c r="X1327">
        <v>2</v>
      </c>
      <c r="Y1327" t="s">
        <v>182</v>
      </c>
      <c r="Z1327" t="s">
        <v>182</v>
      </c>
      <c r="AA1327" t="s">
        <v>182</v>
      </c>
      <c r="AB1327" t="s">
        <v>182</v>
      </c>
      <c r="AC1327">
        <v>58</v>
      </c>
      <c r="AD1327">
        <v>2</v>
      </c>
      <c r="AE1327">
        <v>1</v>
      </c>
      <c r="AF1327">
        <v>3</v>
      </c>
      <c r="AG1327" t="s">
        <v>182</v>
      </c>
      <c r="AH1327" t="s">
        <v>182</v>
      </c>
      <c r="AI1327" t="s">
        <v>182</v>
      </c>
      <c r="AJ1327">
        <v>1</v>
      </c>
      <c r="AK1327" t="s">
        <v>182</v>
      </c>
      <c r="AL1327" t="s">
        <v>182</v>
      </c>
      <c r="AM1327" t="s">
        <v>182</v>
      </c>
      <c r="AN1327" t="s">
        <v>182</v>
      </c>
      <c r="AO1327" t="b">
        <v>1</v>
      </c>
      <c r="AQ1327" s="10">
        <f t="shared" si="40"/>
        <v>1756408661.6850002</v>
      </c>
      <c r="AR1327" s="10">
        <f t="shared" si="41"/>
        <v>702563464.67400002</v>
      </c>
    </row>
    <row r="1328" spans="1:44" x14ac:dyDescent="0.3">
      <c r="A1328">
        <v>1327</v>
      </c>
      <c r="B1328">
        <v>141</v>
      </c>
      <c r="C1328">
        <v>1</v>
      </c>
      <c r="D1328">
        <v>18</v>
      </c>
      <c r="E1328">
        <v>0.5</v>
      </c>
      <c r="F1328" s="47">
        <v>39031303.593000002</v>
      </c>
      <c r="G1328">
        <v>2019207</v>
      </c>
      <c r="H1328">
        <v>24027</v>
      </c>
      <c r="I1328">
        <v>1019</v>
      </c>
      <c r="J1328" t="s">
        <v>180</v>
      </c>
      <c r="K1328" t="s">
        <v>181</v>
      </c>
      <c r="L1328" t="s">
        <v>180</v>
      </c>
      <c r="M1328">
        <v>126417</v>
      </c>
      <c r="N1328">
        <v>1</v>
      </c>
      <c r="O1328">
        <v>3</v>
      </c>
      <c r="P1328">
        <v>52</v>
      </c>
      <c r="Q1328">
        <v>18</v>
      </c>
      <c r="R1328">
        <v>1</v>
      </c>
      <c r="S1328">
        <v>1</v>
      </c>
      <c r="T1328" t="s">
        <v>182</v>
      </c>
      <c r="U1328" t="s">
        <v>182</v>
      </c>
      <c r="V1328" t="s">
        <v>0</v>
      </c>
      <c r="W1328" t="s">
        <v>182</v>
      </c>
      <c r="X1328">
        <v>3</v>
      </c>
      <c r="Y1328" t="s">
        <v>182</v>
      </c>
      <c r="Z1328" t="s">
        <v>182</v>
      </c>
      <c r="AA1328" t="s">
        <v>182</v>
      </c>
      <c r="AB1328" t="s">
        <v>182</v>
      </c>
      <c r="AC1328">
        <v>56</v>
      </c>
      <c r="AD1328">
        <v>2</v>
      </c>
      <c r="AE1328">
        <v>1</v>
      </c>
      <c r="AF1328">
        <v>2</v>
      </c>
      <c r="AG1328" t="s">
        <v>182</v>
      </c>
      <c r="AH1328" t="s">
        <v>182</v>
      </c>
      <c r="AI1328" t="s">
        <v>182</v>
      </c>
      <c r="AJ1328">
        <v>1</v>
      </c>
      <c r="AK1328" t="s">
        <v>182</v>
      </c>
      <c r="AL1328" t="s">
        <v>182</v>
      </c>
      <c r="AM1328" t="s">
        <v>182</v>
      </c>
      <c r="AN1328" t="s">
        <v>182</v>
      </c>
      <c r="AO1328" t="b">
        <v>1</v>
      </c>
      <c r="AQ1328" s="10">
        <f t="shared" si="40"/>
        <v>2029627786.8360002</v>
      </c>
      <c r="AR1328" s="10">
        <f t="shared" si="41"/>
        <v>702563464.67400002</v>
      </c>
    </row>
    <row r="1329" spans="1:44" x14ac:dyDescent="0.3">
      <c r="A1329">
        <v>1328</v>
      </c>
      <c r="B1329">
        <v>141</v>
      </c>
      <c r="C1329">
        <v>1</v>
      </c>
      <c r="D1329">
        <v>18</v>
      </c>
      <c r="E1329">
        <v>0.5</v>
      </c>
      <c r="F1329" s="47">
        <v>39031303.593000002</v>
      </c>
      <c r="G1329">
        <v>2019207</v>
      </c>
      <c r="H1329">
        <v>24027</v>
      </c>
      <c r="I1329">
        <v>1019</v>
      </c>
      <c r="J1329" t="s">
        <v>180</v>
      </c>
      <c r="K1329" t="s">
        <v>181</v>
      </c>
      <c r="L1329" t="s">
        <v>180</v>
      </c>
      <c r="M1329">
        <v>126417</v>
      </c>
      <c r="N1329">
        <v>1</v>
      </c>
      <c r="O1329">
        <v>11</v>
      </c>
      <c r="P1329">
        <v>44</v>
      </c>
      <c r="Q1329">
        <v>18</v>
      </c>
      <c r="R1329">
        <v>1</v>
      </c>
      <c r="S1329">
        <v>2</v>
      </c>
      <c r="T1329" t="s">
        <v>182</v>
      </c>
      <c r="U1329" t="s">
        <v>182</v>
      </c>
      <c r="V1329" t="s">
        <v>0</v>
      </c>
      <c r="W1329" t="s">
        <v>182</v>
      </c>
      <c r="X1329">
        <v>2</v>
      </c>
      <c r="Y1329" t="s">
        <v>182</v>
      </c>
      <c r="Z1329" t="s">
        <v>182</v>
      </c>
      <c r="AA1329" t="s">
        <v>182</v>
      </c>
      <c r="AB1329" t="s">
        <v>182</v>
      </c>
      <c r="AC1329">
        <v>57</v>
      </c>
      <c r="AD1329">
        <v>2</v>
      </c>
      <c r="AE1329">
        <v>1</v>
      </c>
      <c r="AF1329">
        <v>2</v>
      </c>
      <c r="AG1329" t="s">
        <v>182</v>
      </c>
      <c r="AH1329" t="s">
        <v>182</v>
      </c>
      <c r="AI1329" t="s">
        <v>182</v>
      </c>
      <c r="AJ1329">
        <v>1</v>
      </c>
      <c r="AK1329" t="s">
        <v>182</v>
      </c>
      <c r="AL1329" t="s">
        <v>182</v>
      </c>
      <c r="AM1329" t="s">
        <v>182</v>
      </c>
      <c r="AN1329" t="s">
        <v>182</v>
      </c>
      <c r="AO1329" t="b">
        <v>1</v>
      </c>
      <c r="AQ1329" s="10">
        <f t="shared" si="40"/>
        <v>1717377358.092</v>
      </c>
      <c r="AR1329" s="10">
        <f t="shared" si="41"/>
        <v>702563464.67400002</v>
      </c>
    </row>
    <row r="1330" spans="1:44" x14ac:dyDescent="0.3">
      <c r="A1330">
        <v>1329</v>
      </c>
      <c r="B1330">
        <v>141</v>
      </c>
      <c r="C1330">
        <v>1</v>
      </c>
      <c r="D1330">
        <v>18</v>
      </c>
      <c r="E1330">
        <v>0.5</v>
      </c>
      <c r="F1330" s="47">
        <v>39031303.593000002</v>
      </c>
      <c r="G1330">
        <v>2019207</v>
      </c>
      <c r="H1330">
        <v>24027</v>
      </c>
      <c r="I1330">
        <v>1019</v>
      </c>
      <c r="J1330" t="s">
        <v>180</v>
      </c>
      <c r="K1330" t="s">
        <v>181</v>
      </c>
      <c r="L1330" t="s">
        <v>180</v>
      </c>
      <c r="M1330">
        <v>126417</v>
      </c>
      <c r="N1330">
        <v>1</v>
      </c>
      <c r="O1330">
        <v>30</v>
      </c>
      <c r="P1330">
        <v>40</v>
      </c>
      <c r="Q1330">
        <v>18</v>
      </c>
      <c r="R1330">
        <v>1</v>
      </c>
      <c r="S1330">
        <v>1</v>
      </c>
      <c r="T1330" t="s">
        <v>182</v>
      </c>
      <c r="U1330" t="s">
        <v>182</v>
      </c>
      <c r="V1330" t="s">
        <v>0</v>
      </c>
      <c r="W1330" t="s">
        <v>182</v>
      </c>
      <c r="X1330">
        <v>3</v>
      </c>
      <c r="Y1330" t="s">
        <v>182</v>
      </c>
      <c r="Z1330" t="s">
        <v>182</v>
      </c>
      <c r="AA1330" t="s">
        <v>182</v>
      </c>
      <c r="AB1330" t="s">
        <v>182</v>
      </c>
      <c r="AC1330">
        <v>56</v>
      </c>
      <c r="AD1330">
        <v>2</v>
      </c>
      <c r="AE1330">
        <v>1</v>
      </c>
      <c r="AF1330">
        <v>2</v>
      </c>
      <c r="AG1330" t="s">
        <v>182</v>
      </c>
      <c r="AH1330" t="s">
        <v>182</v>
      </c>
      <c r="AI1330" t="s">
        <v>182</v>
      </c>
      <c r="AJ1330">
        <v>1</v>
      </c>
      <c r="AK1330" t="s">
        <v>182</v>
      </c>
      <c r="AL1330" t="s">
        <v>182</v>
      </c>
      <c r="AM1330" t="s">
        <v>182</v>
      </c>
      <c r="AN1330" t="s">
        <v>182</v>
      </c>
      <c r="AO1330" t="b">
        <v>1</v>
      </c>
      <c r="AQ1330" s="10">
        <f t="shared" si="40"/>
        <v>1561252143.72</v>
      </c>
      <c r="AR1330" s="10">
        <f t="shared" si="41"/>
        <v>702563464.67400002</v>
      </c>
    </row>
    <row r="1331" spans="1:44" x14ac:dyDescent="0.3">
      <c r="A1331">
        <v>1330</v>
      </c>
      <c r="B1331">
        <v>141</v>
      </c>
      <c r="C1331">
        <v>1</v>
      </c>
      <c r="D1331">
        <v>18</v>
      </c>
      <c r="E1331">
        <v>0.5</v>
      </c>
      <c r="F1331" s="47">
        <v>39031303.593000002</v>
      </c>
      <c r="G1331">
        <v>2019207</v>
      </c>
      <c r="H1331">
        <v>24027</v>
      </c>
      <c r="I1331">
        <v>1019</v>
      </c>
      <c r="J1331" t="s">
        <v>180</v>
      </c>
      <c r="K1331" t="s">
        <v>181</v>
      </c>
      <c r="L1331" t="s">
        <v>180</v>
      </c>
      <c r="M1331">
        <v>126417</v>
      </c>
      <c r="N1331">
        <v>1</v>
      </c>
      <c r="O1331">
        <v>41</v>
      </c>
      <c r="P1331">
        <v>49</v>
      </c>
      <c r="Q1331">
        <v>18</v>
      </c>
      <c r="R1331">
        <v>1</v>
      </c>
      <c r="S1331">
        <v>1</v>
      </c>
      <c r="T1331" t="s">
        <v>182</v>
      </c>
      <c r="U1331" t="s">
        <v>182</v>
      </c>
      <c r="V1331" t="s">
        <v>0</v>
      </c>
      <c r="W1331" t="s">
        <v>182</v>
      </c>
      <c r="X1331">
        <v>3</v>
      </c>
      <c r="Y1331" t="s">
        <v>182</v>
      </c>
      <c r="Z1331" t="s">
        <v>182</v>
      </c>
      <c r="AA1331" t="s">
        <v>182</v>
      </c>
      <c r="AB1331" t="s">
        <v>182</v>
      </c>
      <c r="AC1331">
        <v>56</v>
      </c>
      <c r="AD1331">
        <v>2</v>
      </c>
      <c r="AE1331">
        <v>1</v>
      </c>
      <c r="AF1331">
        <v>3</v>
      </c>
      <c r="AG1331" t="s">
        <v>182</v>
      </c>
      <c r="AH1331" t="s">
        <v>182</v>
      </c>
      <c r="AI1331" t="s">
        <v>182</v>
      </c>
      <c r="AJ1331">
        <v>1</v>
      </c>
      <c r="AK1331" t="s">
        <v>182</v>
      </c>
      <c r="AL1331" t="s">
        <v>182</v>
      </c>
      <c r="AM1331" t="s">
        <v>182</v>
      </c>
      <c r="AN1331" t="s">
        <v>182</v>
      </c>
      <c r="AO1331" t="b">
        <v>1</v>
      </c>
      <c r="AQ1331" s="10">
        <f t="shared" si="40"/>
        <v>1912533876.0570002</v>
      </c>
      <c r="AR1331" s="10">
        <f t="shared" si="41"/>
        <v>702563464.67400002</v>
      </c>
    </row>
    <row r="1332" spans="1:44" x14ac:dyDescent="0.3">
      <c r="A1332">
        <v>1331</v>
      </c>
      <c r="B1332">
        <v>141</v>
      </c>
      <c r="C1332">
        <v>1</v>
      </c>
      <c r="D1332">
        <v>18</v>
      </c>
      <c r="E1332">
        <v>0.5</v>
      </c>
      <c r="F1332" s="47">
        <v>39031303.593000002</v>
      </c>
      <c r="G1332">
        <v>2019207</v>
      </c>
      <c r="H1332">
        <v>24027</v>
      </c>
      <c r="I1332">
        <v>1019</v>
      </c>
      <c r="J1332" t="s">
        <v>180</v>
      </c>
      <c r="K1332" t="s">
        <v>181</v>
      </c>
      <c r="L1332" t="s">
        <v>180</v>
      </c>
      <c r="M1332">
        <v>126417</v>
      </c>
      <c r="N1332">
        <v>1</v>
      </c>
      <c r="O1332">
        <v>59</v>
      </c>
      <c r="P1332">
        <v>51</v>
      </c>
      <c r="Q1332">
        <v>18</v>
      </c>
      <c r="R1332">
        <v>1</v>
      </c>
      <c r="S1332">
        <v>1</v>
      </c>
      <c r="T1332" t="s">
        <v>182</v>
      </c>
      <c r="U1332" t="s">
        <v>182</v>
      </c>
      <c r="V1332" t="s">
        <v>0</v>
      </c>
      <c r="W1332" t="s">
        <v>182</v>
      </c>
      <c r="X1332">
        <v>3</v>
      </c>
      <c r="Y1332" t="s">
        <v>182</v>
      </c>
      <c r="Z1332" t="s">
        <v>182</v>
      </c>
      <c r="AA1332" t="s">
        <v>182</v>
      </c>
      <c r="AB1332" t="s">
        <v>182</v>
      </c>
      <c r="AC1332">
        <v>56</v>
      </c>
      <c r="AD1332">
        <v>2</v>
      </c>
      <c r="AE1332">
        <v>1</v>
      </c>
      <c r="AF1332">
        <v>3</v>
      </c>
      <c r="AG1332" t="s">
        <v>182</v>
      </c>
      <c r="AH1332" t="s">
        <v>182</v>
      </c>
      <c r="AI1332" t="s">
        <v>182</v>
      </c>
      <c r="AJ1332">
        <v>1</v>
      </c>
      <c r="AK1332" t="s">
        <v>182</v>
      </c>
      <c r="AL1332" t="s">
        <v>182</v>
      </c>
      <c r="AM1332" t="s">
        <v>182</v>
      </c>
      <c r="AN1332" t="s">
        <v>182</v>
      </c>
      <c r="AO1332" t="b">
        <v>1</v>
      </c>
      <c r="AQ1332" s="10">
        <f t="shared" si="40"/>
        <v>1990596483.243</v>
      </c>
      <c r="AR1332" s="10">
        <f t="shared" si="41"/>
        <v>702563464.67400002</v>
      </c>
    </row>
    <row r="1333" spans="1:44" x14ac:dyDescent="0.3">
      <c r="A1333">
        <v>1332</v>
      </c>
      <c r="B1333">
        <v>141</v>
      </c>
      <c r="C1333">
        <v>1</v>
      </c>
      <c r="D1333">
        <v>18</v>
      </c>
      <c r="E1333">
        <v>0.5</v>
      </c>
      <c r="F1333" s="47">
        <v>39031303.593000002</v>
      </c>
      <c r="G1333">
        <v>2019207</v>
      </c>
      <c r="H1333">
        <v>24027</v>
      </c>
      <c r="I1333">
        <v>1019</v>
      </c>
      <c r="J1333" t="s">
        <v>180</v>
      </c>
      <c r="K1333" t="s">
        <v>181</v>
      </c>
      <c r="L1333" t="s">
        <v>180</v>
      </c>
      <c r="M1333">
        <v>126417</v>
      </c>
      <c r="N1333">
        <v>1</v>
      </c>
      <c r="O1333">
        <v>84</v>
      </c>
      <c r="P1333">
        <v>55</v>
      </c>
      <c r="Q1333">
        <v>18</v>
      </c>
      <c r="R1333">
        <v>1</v>
      </c>
      <c r="S1333">
        <v>1</v>
      </c>
      <c r="T1333" t="s">
        <v>182</v>
      </c>
      <c r="U1333" t="s">
        <v>182</v>
      </c>
      <c r="V1333" t="s">
        <v>0</v>
      </c>
      <c r="W1333" t="s">
        <v>182</v>
      </c>
      <c r="X1333">
        <v>3</v>
      </c>
      <c r="Y1333" t="s">
        <v>182</v>
      </c>
      <c r="Z1333" t="s">
        <v>182</v>
      </c>
      <c r="AA1333" t="s">
        <v>182</v>
      </c>
      <c r="AB1333" t="s">
        <v>182</v>
      </c>
      <c r="AC1333">
        <v>56</v>
      </c>
      <c r="AD1333">
        <v>2</v>
      </c>
      <c r="AE1333">
        <v>1</v>
      </c>
      <c r="AF1333">
        <v>2</v>
      </c>
      <c r="AG1333" t="s">
        <v>182</v>
      </c>
      <c r="AH1333" t="s">
        <v>182</v>
      </c>
      <c r="AI1333" t="s">
        <v>182</v>
      </c>
      <c r="AJ1333">
        <v>1</v>
      </c>
      <c r="AK1333" t="s">
        <v>182</v>
      </c>
      <c r="AL1333" t="s">
        <v>182</v>
      </c>
      <c r="AM1333" t="s">
        <v>182</v>
      </c>
      <c r="AN1333" t="s">
        <v>182</v>
      </c>
      <c r="AO1333" t="b">
        <v>1</v>
      </c>
      <c r="AQ1333" s="10">
        <f t="shared" si="40"/>
        <v>2146721697.615</v>
      </c>
      <c r="AR1333" s="10">
        <f t="shared" si="41"/>
        <v>702563464.67400002</v>
      </c>
    </row>
    <row r="1334" spans="1:44" x14ac:dyDescent="0.3">
      <c r="A1334">
        <v>1333</v>
      </c>
      <c r="B1334">
        <v>141</v>
      </c>
      <c r="C1334">
        <v>1</v>
      </c>
      <c r="D1334">
        <v>18</v>
      </c>
      <c r="E1334">
        <v>0.5</v>
      </c>
      <c r="F1334" s="47">
        <v>39031303.593000002</v>
      </c>
      <c r="G1334">
        <v>2019207</v>
      </c>
      <c r="H1334">
        <v>24027</v>
      </c>
      <c r="I1334">
        <v>1019</v>
      </c>
      <c r="J1334" t="s">
        <v>180</v>
      </c>
      <c r="K1334" t="s">
        <v>181</v>
      </c>
      <c r="L1334" t="s">
        <v>180</v>
      </c>
      <c r="M1334">
        <v>126417</v>
      </c>
      <c r="N1334">
        <v>1</v>
      </c>
      <c r="O1334">
        <v>85</v>
      </c>
      <c r="P1334">
        <v>49</v>
      </c>
      <c r="Q1334">
        <v>18</v>
      </c>
      <c r="R1334">
        <v>1</v>
      </c>
      <c r="S1334">
        <v>2</v>
      </c>
      <c r="T1334" t="s">
        <v>182</v>
      </c>
      <c r="U1334" t="s">
        <v>182</v>
      </c>
      <c r="V1334" t="s">
        <v>0</v>
      </c>
      <c r="W1334" t="s">
        <v>182</v>
      </c>
      <c r="X1334">
        <v>2</v>
      </c>
      <c r="Y1334" t="s">
        <v>182</v>
      </c>
      <c r="Z1334" t="s">
        <v>182</v>
      </c>
      <c r="AA1334" t="s">
        <v>182</v>
      </c>
      <c r="AB1334" t="s">
        <v>182</v>
      </c>
      <c r="AC1334">
        <v>57</v>
      </c>
      <c r="AD1334">
        <v>2</v>
      </c>
      <c r="AE1334">
        <v>1</v>
      </c>
      <c r="AF1334">
        <v>2</v>
      </c>
      <c r="AG1334" t="s">
        <v>182</v>
      </c>
      <c r="AH1334" t="s">
        <v>182</v>
      </c>
      <c r="AI1334" t="s">
        <v>182</v>
      </c>
      <c r="AJ1334">
        <v>1</v>
      </c>
      <c r="AK1334" t="s">
        <v>182</v>
      </c>
      <c r="AL1334" t="s">
        <v>182</v>
      </c>
      <c r="AM1334" t="s">
        <v>182</v>
      </c>
      <c r="AN1334" t="s">
        <v>182</v>
      </c>
      <c r="AO1334" t="b">
        <v>1</v>
      </c>
      <c r="AQ1334" s="10">
        <f t="shared" si="40"/>
        <v>1912533876.0570002</v>
      </c>
      <c r="AR1334" s="10">
        <f t="shared" si="41"/>
        <v>702563464.67400002</v>
      </c>
    </row>
    <row r="1335" spans="1:44" x14ac:dyDescent="0.3">
      <c r="A1335">
        <v>1334</v>
      </c>
      <c r="B1335">
        <v>141</v>
      </c>
      <c r="C1335">
        <v>1</v>
      </c>
      <c r="D1335">
        <v>18</v>
      </c>
      <c r="E1335">
        <v>0.5</v>
      </c>
      <c r="F1335" s="47">
        <v>39031303.593000002</v>
      </c>
      <c r="G1335">
        <v>2019207</v>
      </c>
      <c r="H1335">
        <v>24027</v>
      </c>
      <c r="I1335">
        <v>1019</v>
      </c>
      <c r="J1335" t="s">
        <v>180</v>
      </c>
      <c r="K1335" t="s">
        <v>181</v>
      </c>
      <c r="L1335" t="s">
        <v>180</v>
      </c>
      <c r="M1335">
        <v>126417</v>
      </c>
      <c r="N1335">
        <v>1</v>
      </c>
      <c r="O1335">
        <v>91</v>
      </c>
      <c r="P1335">
        <v>51</v>
      </c>
      <c r="Q1335">
        <v>18</v>
      </c>
      <c r="R1335">
        <v>1</v>
      </c>
      <c r="S1335">
        <v>1</v>
      </c>
      <c r="T1335" t="s">
        <v>182</v>
      </c>
      <c r="U1335" t="s">
        <v>182</v>
      </c>
      <c r="V1335" t="s">
        <v>0</v>
      </c>
      <c r="W1335" t="s">
        <v>182</v>
      </c>
      <c r="X1335">
        <v>3</v>
      </c>
      <c r="Y1335" t="s">
        <v>182</v>
      </c>
      <c r="Z1335" t="s">
        <v>182</v>
      </c>
      <c r="AA1335" t="s">
        <v>182</v>
      </c>
      <c r="AB1335" t="s">
        <v>182</v>
      </c>
      <c r="AC1335">
        <v>56</v>
      </c>
      <c r="AD1335">
        <v>2</v>
      </c>
      <c r="AE1335">
        <v>1</v>
      </c>
      <c r="AF1335">
        <v>2</v>
      </c>
      <c r="AG1335" t="s">
        <v>182</v>
      </c>
      <c r="AH1335" t="s">
        <v>182</v>
      </c>
      <c r="AI1335" t="s">
        <v>182</v>
      </c>
      <c r="AJ1335">
        <v>1</v>
      </c>
      <c r="AK1335" t="s">
        <v>182</v>
      </c>
      <c r="AL1335" t="s">
        <v>182</v>
      </c>
      <c r="AM1335" t="s">
        <v>182</v>
      </c>
      <c r="AN1335" t="s">
        <v>182</v>
      </c>
      <c r="AO1335" t="b">
        <v>1</v>
      </c>
      <c r="AQ1335" s="10">
        <f t="shared" si="40"/>
        <v>1990596483.243</v>
      </c>
      <c r="AR1335" s="10">
        <f t="shared" si="41"/>
        <v>702563464.67400002</v>
      </c>
    </row>
    <row r="1336" spans="1:44" x14ac:dyDescent="0.3">
      <c r="A1336">
        <v>1335</v>
      </c>
      <c r="B1336">
        <v>141</v>
      </c>
      <c r="C1336">
        <v>1</v>
      </c>
      <c r="D1336">
        <v>18.5</v>
      </c>
      <c r="E1336">
        <v>0.5</v>
      </c>
      <c r="F1336" s="47">
        <v>18498224.427499998</v>
      </c>
      <c r="G1336">
        <v>2019207</v>
      </c>
      <c r="H1336">
        <v>24022</v>
      </c>
      <c r="I1336">
        <v>1019</v>
      </c>
      <c r="J1336" t="s">
        <v>180</v>
      </c>
      <c r="K1336" t="s">
        <v>181</v>
      </c>
      <c r="L1336" t="s">
        <v>180</v>
      </c>
      <c r="M1336">
        <v>126417</v>
      </c>
      <c r="N1336">
        <v>1</v>
      </c>
      <c r="O1336">
        <v>10</v>
      </c>
      <c r="P1336">
        <v>56</v>
      </c>
      <c r="Q1336">
        <v>18.5</v>
      </c>
      <c r="R1336">
        <v>1</v>
      </c>
      <c r="S1336">
        <v>2</v>
      </c>
      <c r="T1336" t="s">
        <v>182</v>
      </c>
      <c r="U1336" t="s">
        <v>182</v>
      </c>
      <c r="V1336" t="s">
        <v>0</v>
      </c>
      <c r="W1336" t="s">
        <v>182</v>
      </c>
      <c r="X1336">
        <v>3</v>
      </c>
      <c r="Y1336" t="s">
        <v>182</v>
      </c>
      <c r="Z1336" t="s">
        <v>182</v>
      </c>
      <c r="AA1336" t="s">
        <v>182</v>
      </c>
      <c r="AB1336" t="s">
        <v>182</v>
      </c>
      <c r="AC1336">
        <v>57</v>
      </c>
      <c r="AD1336">
        <v>2</v>
      </c>
      <c r="AE1336">
        <v>1</v>
      </c>
      <c r="AF1336">
        <v>3</v>
      </c>
      <c r="AG1336" t="s">
        <v>182</v>
      </c>
      <c r="AH1336" t="s">
        <v>182</v>
      </c>
      <c r="AI1336" t="s">
        <v>182</v>
      </c>
      <c r="AJ1336">
        <v>1</v>
      </c>
      <c r="AK1336" t="s">
        <v>182</v>
      </c>
      <c r="AL1336" t="s">
        <v>182</v>
      </c>
      <c r="AM1336" t="s">
        <v>182</v>
      </c>
      <c r="AN1336" t="s">
        <v>182</v>
      </c>
      <c r="AO1336" t="b">
        <v>1</v>
      </c>
      <c r="AQ1336" s="10">
        <f t="shared" si="40"/>
        <v>1035900567.9399999</v>
      </c>
      <c r="AR1336" s="10">
        <f t="shared" si="41"/>
        <v>342217151.90875</v>
      </c>
    </row>
    <row r="1337" spans="1:44" x14ac:dyDescent="0.3">
      <c r="A1337">
        <v>1336</v>
      </c>
      <c r="B1337">
        <v>141</v>
      </c>
      <c r="C1337">
        <v>1</v>
      </c>
      <c r="D1337">
        <v>18.5</v>
      </c>
      <c r="E1337">
        <v>0.5</v>
      </c>
      <c r="F1337" s="47">
        <v>18498224.427499998</v>
      </c>
      <c r="G1337">
        <v>2019207</v>
      </c>
      <c r="H1337">
        <v>24022</v>
      </c>
      <c r="I1337">
        <v>1019</v>
      </c>
      <c r="J1337" t="s">
        <v>180</v>
      </c>
      <c r="K1337" t="s">
        <v>181</v>
      </c>
      <c r="L1337" t="s">
        <v>180</v>
      </c>
      <c r="M1337">
        <v>126417</v>
      </c>
      <c r="N1337">
        <v>1</v>
      </c>
      <c r="O1337">
        <v>74</v>
      </c>
      <c r="P1337">
        <v>58</v>
      </c>
      <c r="Q1337">
        <v>18.5</v>
      </c>
      <c r="R1337">
        <v>1</v>
      </c>
      <c r="S1337">
        <v>2</v>
      </c>
      <c r="T1337" t="s">
        <v>182</v>
      </c>
      <c r="U1337" t="s">
        <v>182</v>
      </c>
      <c r="V1337" t="s">
        <v>0</v>
      </c>
      <c r="W1337" t="s">
        <v>182</v>
      </c>
      <c r="X1337">
        <v>3</v>
      </c>
      <c r="Y1337" t="s">
        <v>182</v>
      </c>
      <c r="Z1337" t="s">
        <v>182</v>
      </c>
      <c r="AA1337" t="s">
        <v>182</v>
      </c>
      <c r="AB1337" t="s">
        <v>182</v>
      </c>
      <c r="AC1337">
        <v>57</v>
      </c>
      <c r="AD1337">
        <v>2</v>
      </c>
      <c r="AE1337">
        <v>1</v>
      </c>
      <c r="AF1337">
        <v>3</v>
      </c>
      <c r="AG1337" t="s">
        <v>182</v>
      </c>
      <c r="AH1337" t="s">
        <v>182</v>
      </c>
      <c r="AI1337" t="s">
        <v>182</v>
      </c>
      <c r="AJ1337">
        <v>1</v>
      </c>
      <c r="AK1337" t="s">
        <v>182</v>
      </c>
      <c r="AL1337" t="s">
        <v>182</v>
      </c>
      <c r="AM1337" t="s">
        <v>182</v>
      </c>
      <c r="AN1337" t="s">
        <v>182</v>
      </c>
      <c r="AO1337" t="b">
        <v>1</v>
      </c>
      <c r="AQ1337" s="10">
        <f t="shared" si="40"/>
        <v>1072897016.795</v>
      </c>
      <c r="AR1337" s="10">
        <f t="shared" si="41"/>
        <v>342217151.90875</v>
      </c>
    </row>
    <row r="1338" spans="1:44" x14ac:dyDescent="0.3">
      <c r="A1338">
        <v>1337</v>
      </c>
      <c r="B1338">
        <v>141</v>
      </c>
      <c r="C1338">
        <v>1</v>
      </c>
      <c r="D1338">
        <v>18.5</v>
      </c>
      <c r="E1338">
        <v>0.5</v>
      </c>
      <c r="F1338" s="47">
        <v>18498224.427499998</v>
      </c>
      <c r="G1338">
        <v>2019207</v>
      </c>
      <c r="H1338">
        <v>24022</v>
      </c>
      <c r="I1338">
        <v>1019</v>
      </c>
      <c r="J1338" t="s">
        <v>180</v>
      </c>
      <c r="K1338" t="s">
        <v>181</v>
      </c>
      <c r="L1338" t="s">
        <v>180</v>
      </c>
      <c r="M1338">
        <v>126417</v>
      </c>
      <c r="N1338">
        <v>1</v>
      </c>
      <c r="O1338">
        <v>96</v>
      </c>
      <c r="P1338">
        <v>51</v>
      </c>
      <c r="Q1338">
        <v>18.5</v>
      </c>
      <c r="R1338">
        <v>1</v>
      </c>
      <c r="S1338">
        <v>2</v>
      </c>
      <c r="T1338" t="s">
        <v>182</v>
      </c>
      <c r="U1338" t="s">
        <v>182</v>
      </c>
      <c r="V1338" t="s">
        <v>0</v>
      </c>
      <c r="W1338" t="s">
        <v>182</v>
      </c>
      <c r="X1338">
        <v>3</v>
      </c>
      <c r="Y1338" t="s">
        <v>182</v>
      </c>
      <c r="Z1338" t="s">
        <v>182</v>
      </c>
      <c r="AA1338" t="s">
        <v>182</v>
      </c>
      <c r="AB1338" t="s">
        <v>182</v>
      </c>
      <c r="AC1338">
        <v>57</v>
      </c>
      <c r="AD1338">
        <v>2</v>
      </c>
      <c r="AE1338">
        <v>1</v>
      </c>
      <c r="AF1338">
        <v>3</v>
      </c>
      <c r="AG1338" t="s">
        <v>182</v>
      </c>
      <c r="AH1338" t="s">
        <v>182</v>
      </c>
      <c r="AI1338" t="s">
        <v>182</v>
      </c>
      <c r="AJ1338">
        <v>1</v>
      </c>
      <c r="AK1338" t="s">
        <v>182</v>
      </c>
      <c r="AL1338" t="s">
        <v>182</v>
      </c>
      <c r="AM1338" t="s">
        <v>182</v>
      </c>
      <c r="AN1338" t="s">
        <v>182</v>
      </c>
      <c r="AO1338" t="b">
        <v>1</v>
      </c>
      <c r="AQ1338" s="10">
        <f t="shared" si="40"/>
        <v>943409445.80249989</v>
      </c>
      <c r="AR1338" s="10">
        <f t="shared" si="41"/>
        <v>342217151.90875</v>
      </c>
    </row>
    <row r="1339" spans="1:44" x14ac:dyDescent="0.3">
      <c r="A1339">
        <v>1338</v>
      </c>
      <c r="B1339">
        <v>141</v>
      </c>
      <c r="C1339">
        <v>1</v>
      </c>
      <c r="D1339">
        <v>18.5</v>
      </c>
      <c r="E1339">
        <v>0.5</v>
      </c>
      <c r="F1339" s="47">
        <v>18498224.427499998</v>
      </c>
      <c r="G1339">
        <v>2019207</v>
      </c>
      <c r="H1339">
        <v>24027</v>
      </c>
      <c r="I1339">
        <v>1019</v>
      </c>
      <c r="J1339" t="s">
        <v>180</v>
      </c>
      <c r="K1339" t="s">
        <v>181</v>
      </c>
      <c r="L1339" t="s">
        <v>180</v>
      </c>
      <c r="M1339">
        <v>126417</v>
      </c>
      <c r="N1339">
        <v>1</v>
      </c>
      <c r="O1339">
        <v>95</v>
      </c>
      <c r="P1339">
        <v>56</v>
      </c>
      <c r="Q1339">
        <v>18.5</v>
      </c>
      <c r="R1339">
        <v>1</v>
      </c>
      <c r="S1339">
        <v>2</v>
      </c>
      <c r="T1339" t="s">
        <v>182</v>
      </c>
      <c r="U1339" t="s">
        <v>182</v>
      </c>
      <c r="V1339" t="s">
        <v>0</v>
      </c>
      <c r="W1339" t="s">
        <v>182</v>
      </c>
      <c r="X1339">
        <v>3</v>
      </c>
      <c r="Y1339" t="s">
        <v>182</v>
      </c>
      <c r="Z1339" t="s">
        <v>182</v>
      </c>
      <c r="AA1339" t="s">
        <v>182</v>
      </c>
      <c r="AB1339" t="s">
        <v>182</v>
      </c>
      <c r="AC1339">
        <v>57</v>
      </c>
      <c r="AD1339">
        <v>2</v>
      </c>
      <c r="AE1339">
        <v>1</v>
      </c>
      <c r="AF1339">
        <v>3</v>
      </c>
      <c r="AG1339" t="s">
        <v>182</v>
      </c>
      <c r="AH1339" t="s">
        <v>182</v>
      </c>
      <c r="AI1339" t="s">
        <v>182</v>
      </c>
      <c r="AJ1339">
        <v>1</v>
      </c>
      <c r="AK1339" t="s">
        <v>182</v>
      </c>
      <c r="AL1339" t="s">
        <v>182</v>
      </c>
      <c r="AM1339" t="s">
        <v>182</v>
      </c>
      <c r="AN1339" t="s">
        <v>182</v>
      </c>
      <c r="AO1339" t="b">
        <v>1</v>
      </c>
      <c r="AQ1339" s="10">
        <f t="shared" si="40"/>
        <v>1035900567.9399999</v>
      </c>
      <c r="AR1339" s="10">
        <f t="shared" si="41"/>
        <v>342217151.90875</v>
      </c>
    </row>
    <row r="1340" spans="1:44" x14ac:dyDescent="0.3">
      <c r="A1340">
        <v>1339</v>
      </c>
      <c r="B1340">
        <v>141</v>
      </c>
      <c r="C1340">
        <v>1</v>
      </c>
      <c r="D1340">
        <v>19</v>
      </c>
      <c r="E1340">
        <v>0.5</v>
      </c>
      <c r="F1340" s="47">
        <v>36589035.267700002</v>
      </c>
      <c r="G1340">
        <v>2019207</v>
      </c>
      <c r="H1340">
        <v>24022</v>
      </c>
      <c r="I1340">
        <v>1019</v>
      </c>
      <c r="J1340" t="s">
        <v>180</v>
      </c>
      <c r="K1340" t="s">
        <v>181</v>
      </c>
      <c r="L1340" t="s">
        <v>180</v>
      </c>
      <c r="M1340">
        <v>126417</v>
      </c>
      <c r="N1340">
        <v>1</v>
      </c>
      <c r="O1340">
        <v>13</v>
      </c>
      <c r="P1340">
        <v>63</v>
      </c>
      <c r="Q1340">
        <v>19</v>
      </c>
      <c r="R1340">
        <v>1</v>
      </c>
      <c r="S1340">
        <v>2</v>
      </c>
      <c r="T1340" t="s">
        <v>182</v>
      </c>
      <c r="U1340" t="s">
        <v>182</v>
      </c>
      <c r="V1340" t="s">
        <v>0</v>
      </c>
      <c r="W1340" t="s">
        <v>182</v>
      </c>
      <c r="X1340">
        <v>2</v>
      </c>
      <c r="Y1340" t="s">
        <v>182</v>
      </c>
      <c r="Z1340" t="s">
        <v>182</v>
      </c>
      <c r="AA1340" t="s">
        <v>182</v>
      </c>
      <c r="AB1340" t="s">
        <v>182</v>
      </c>
      <c r="AC1340">
        <v>56</v>
      </c>
      <c r="AD1340">
        <v>2</v>
      </c>
      <c r="AE1340">
        <v>1</v>
      </c>
      <c r="AF1340">
        <v>3</v>
      </c>
      <c r="AG1340" t="s">
        <v>182</v>
      </c>
      <c r="AH1340" t="s">
        <v>182</v>
      </c>
      <c r="AI1340" t="s">
        <v>182</v>
      </c>
      <c r="AJ1340">
        <v>1</v>
      </c>
      <c r="AK1340" t="s">
        <v>182</v>
      </c>
      <c r="AL1340" t="s">
        <v>182</v>
      </c>
      <c r="AM1340" t="s">
        <v>182</v>
      </c>
      <c r="AN1340" t="s">
        <v>182</v>
      </c>
      <c r="AO1340" t="b">
        <v>1</v>
      </c>
      <c r="AQ1340" s="10">
        <f t="shared" si="40"/>
        <v>2305109221.8650999</v>
      </c>
      <c r="AR1340" s="10">
        <f t="shared" si="41"/>
        <v>695191670.08630002</v>
      </c>
    </row>
    <row r="1341" spans="1:44" x14ac:dyDescent="0.3">
      <c r="A1341">
        <v>1340</v>
      </c>
      <c r="B1341">
        <v>141</v>
      </c>
      <c r="C1341">
        <v>1</v>
      </c>
      <c r="D1341">
        <v>19</v>
      </c>
      <c r="E1341">
        <v>0.5</v>
      </c>
      <c r="F1341" s="47">
        <v>36589035.267700002</v>
      </c>
      <c r="G1341">
        <v>2019207</v>
      </c>
      <c r="H1341">
        <v>24022</v>
      </c>
      <c r="I1341">
        <v>1019</v>
      </c>
      <c r="J1341" t="s">
        <v>180</v>
      </c>
      <c r="K1341" t="s">
        <v>181</v>
      </c>
      <c r="L1341" t="s">
        <v>180</v>
      </c>
      <c r="M1341">
        <v>126417</v>
      </c>
      <c r="N1341">
        <v>1</v>
      </c>
      <c r="O1341">
        <v>39</v>
      </c>
      <c r="P1341">
        <v>54</v>
      </c>
      <c r="Q1341">
        <v>19</v>
      </c>
      <c r="R1341">
        <v>1</v>
      </c>
      <c r="S1341">
        <v>2</v>
      </c>
      <c r="T1341" t="s">
        <v>182</v>
      </c>
      <c r="U1341" t="s">
        <v>182</v>
      </c>
      <c r="V1341" t="s">
        <v>0</v>
      </c>
      <c r="W1341" t="s">
        <v>182</v>
      </c>
      <c r="X1341">
        <v>3</v>
      </c>
      <c r="Y1341" t="s">
        <v>182</v>
      </c>
      <c r="Z1341" t="s">
        <v>182</v>
      </c>
      <c r="AA1341" t="s">
        <v>182</v>
      </c>
      <c r="AB1341" t="s">
        <v>182</v>
      </c>
      <c r="AC1341">
        <v>57</v>
      </c>
      <c r="AD1341">
        <v>2</v>
      </c>
      <c r="AE1341">
        <v>1</v>
      </c>
      <c r="AF1341">
        <v>2</v>
      </c>
      <c r="AG1341" t="s">
        <v>182</v>
      </c>
      <c r="AH1341" t="s">
        <v>182</v>
      </c>
      <c r="AI1341" t="s">
        <v>182</v>
      </c>
      <c r="AJ1341">
        <v>1</v>
      </c>
      <c r="AK1341" t="s">
        <v>182</v>
      </c>
      <c r="AL1341" t="s">
        <v>182</v>
      </c>
      <c r="AM1341" t="s">
        <v>182</v>
      </c>
      <c r="AN1341" t="s">
        <v>182</v>
      </c>
      <c r="AO1341" t="b">
        <v>1</v>
      </c>
      <c r="AQ1341" s="10">
        <f t="shared" si="40"/>
        <v>1975807904.4558001</v>
      </c>
      <c r="AR1341" s="10">
        <f t="shared" si="41"/>
        <v>695191670.08630002</v>
      </c>
    </row>
    <row r="1342" spans="1:44" x14ac:dyDescent="0.3">
      <c r="A1342">
        <v>1341</v>
      </c>
      <c r="B1342">
        <v>141</v>
      </c>
      <c r="C1342">
        <v>1</v>
      </c>
      <c r="D1342">
        <v>19</v>
      </c>
      <c r="E1342">
        <v>0.5</v>
      </c>
      <c r="F1342" s="47">
        <v>36589035.267700002</v>
      </c>
      <c r="G1342">
        <v>2019207</v>
      </c>
      <c r="H1342">
        <v>24022</v>
      </c>
      <c r="I1342">
        <v>1019</v>
      </c>
      <c r="J1342" t="s">
        <v>180</v>
      </c>
      <c r="K1342" t="s">
        <v>181</v>
      </c>
      <c r="L1342" t="s">
        <v>180</v>
      </c>
      <c r="M1342">
        <v>126417</v>
      </c>
      <c r="N1342">
        <v>1</v>
      </c>
      <c r="O1342">
        <v>75</v>
      </c>
      <c r="P1342">
        <v>71</v>
      </c>
      <c r="Q1342">
        <v>19</v>
      </c>
      <c r="R1342">
        <v>1</v>
      </c>
      <c r="S1342">
        <v>2</v>
      </c>
      <c r="T1342" t="s">
        <v>182</v>
      </c>
      <c r="U1342" t="s">
        <v>182</v>
      </c>
      <c r="V1342" t="s">
        <v>0</v>
      </c>
      <c r="W1342" t="s">
        <v>182</v>
      </c>
      <c r="X1342">
        <v>2</v>
      </c>
      <c r="Y1342" t="s">
        <v>182</v>
      </c>
      <c r="Z1342" t="s">
        <v>182</v>
      </c>
      <c r="AA1342" t="s">
        <v>182</v>
      </c>
      <c r="AB1342" t="s">
        <v>182</v>
      </c>
      <c r="AC1342">
        <v>56</v>
      </c>
      <c r="AD1342">
        <v>2</v>
      </c>
      <c r="AE1342">
        <v>1</v>
      </c>
      <c r="AF1342">
        <v>3</v>
      </c>
      <c r="AG1342" t="s">
        <v>182</v>
      </c>
      <c r="AH1342" t="s">
        <v>182</v>
      </c>
      <c r="AI1342" t="s">
        <v>182</v>
      </c>
      <c r="AJ1342">
        <v>1</v>
      </c>
      <c r="AK1342" t="s">
        <v>182</v>
      </c>
      <c r="AL1342" t="s">
        <v>182</v>
      </c>
      <c r="AM1342" t="s">
        <v>182</v>
      </c>
      <c r="AN1342" t="s">
        <v>182</v>
      </c>
      <c r="AO1342" t="b">
        <v>1</v>
      </c>
      <c r="AQ1342" s="10">
        <f t="shared" si="40"/>
        <v>2597821504.0067</v>
      </c>
      <c r="AR1342" s="10">
        <f t="shared" si="41"/>
        <v>695191670.08630002</v>
      </c>
    </row>
    <row r="1343" spans="1:44" x14ac:dyDescent="0.3">
      <c r="A1343">
        <v>1342</v>
      </c>
      <c r="B1343">
        <v>141</v>
      </c>
      <c r="C1343">
        <v>1</v>
      </c>
      <c r="D1343">
        <v>19</v>
      </c>
      <c r="E1343">
        <v>0.5</v>
      </c>
      <c r="F1343" s="47">
        <v>36589035.267700002</v>
      </c>
      <c r="G1343">
        <v>2019207</v>
      </c>
      <c r="H1343">
        <v>24027</v>
      </c>
      <c r="I1343">
        <v>1019</v>
      </c>
      <c r="J1343" t="s">
        <v>180</v>
      </c>
      <c r="K1343" t="s">
        <v>181</v>
      </c>
      <c r="L1343" t="s">
        <v>180</v>
      </c>
      <c r="M1343">
        <v>126417</v>
      </c>
      <c r="N1343">
        <v>1</v>
      </c>
      <c r="O1343">
        <v>10</v>
      </c>
      <c r="P1343">
        <v>59</v>
      </c>
      <c r="Q1343">
        <v>19</v>
      </c>
      <c r="R1343">
        <v>1</v>
      </c>
      <c r="S1343">
        <v>2</v>
      </c>
      <c r="T1343" t="s">
        <v>182</v>
      </c>
      <c r="U1343" t="s">
        <v>182</v>
      </c>
      <c r="V1343" t="s">
        <v>0</v>
      </c>
      <c r="W1343" t="s">
        <v>182</v>
      </c>
      <c r="X1343">
        <v>3</v>
      </c>
      <c r="Y1343" t="s">
        <v>182</v>
      </c>
      <c r="Z1343" t="s">
        <v>182</v>
      </c>
      <c r="AA1343" t="s">
        <v>182</v>
      </c>
      <c r="AB1343" t="s">
        <v>182</v>
      </c>
      <c r="AC1343">
        <v>57</v>
      </c>
      <c r="AD1343">
        <v>2</v>
      </c>
      <c r="AE1343">
        <v>1</v>
      </c>
      <c r="AF1343">
        <v>2</v>
      </c>
      <c r="AG1343" t="s">
        <v>182</v>
      </c>
      <c r="AH1343" t="s">
        <v>182</v>
      </c>
      <c r="AI1343" t="s">
        <v>182</v>
      </c>
      <c r="AJ1343">
        <v>1</v>
      </c>
      <c r="AK1343" t="s">
        <v>182</v>
      </c>
      <c r="AL1343" t="s">
        <v>182</v>
      </c>
      <c r="AM1343" t="s">
        <v>182</v>
      </c>
      <c r="AN1343" t="s">
        <v>182</v>
      </c>
      <c r="AO1343" t="b">
        <v>1</v>
      </c>
      <c r="AQ1343" s="10">
        <f t="shared" si="40"/>
        <v>2158753080.7943001</v>
      </c>
      <c r="AR1343" s="10">
        <f t="shared" si="41"/>
        <v>695191670.08630002</v>
      </c>
    </row>
    <row r="1344" spans="1:44" x14ac:dyDescent="0.3">
      <c r="A1344">
        <v>1343</v>
      </c>
      <c r="B1344">
        <v>141</v>
      </c>
      <c r="C1344">
        <v>1</v>
      </c>
      <c r="D1344">
        <v>19</v>
      </c>
      <c r="E1344">
        <v>0.5</v>
      </c>
      <c r="F1344" s="47">
        <v>36589035.267700002</v>
      </c>
      <c r="G1344">
        <v>2019207</v>
      </c>
      <c r="H1344">
        <v>24027</v>
      </c>
      <c r="I1344">
        <v>1019</v>
      </c>
      <c r="J1344" t="s">
        <v>180</v>
      </c>
      <c r="K1344" t="s">
        <v>181</v>
      </c>
      <c r="L1344" t="s">
        <v>180</v>
      </c>
      <c r="M1344">
        <v>126417</v>
      </c>
      <c r="N1344">
        <v>1</v>
      </c>
      <c r="O1344">
        <v>20</v>
      </c>
      <c r="P1344">
        <v>65</v>
      </c>
      <c r="Q1344">
        <v>19</v>
      </c>
      <c r="R1344">
        <v>1</v>
      </c>
      <c r="S1344">
        <v>1</v>
      </c>
      <c r="T1344" t="s">
        <v>182</v>
      </c>
      <c r="U1344" t="s">
        <v>182</v>
      </c>
      <c r="V1344" t="s">
        <v>0</v>
      </c>
      <c r="W1344" t="s">
        <v>182</v>
      </c>
      <c r="X1344">
        <v>3</v>
      </c>
      <c r="Y1344" t="s">
        <v>182</v>
      </c>
      <c r="Z1344" t="s">
        <v>182</v>
      </c>
      <c r="AA1344" t="s">
        <v>182</v>
      </c>
      <c r="AB1344" t="s">
        <v>182</v>
      </c>
      <c r="AC1344">
        <v>56</v>
      </c>
      <c r="AD1344">
        <v>2</v>
      </c>
      <c r="AE1344">
        <v>1</v>
      </c>
      <c r="AF1344">
        <v>3</v>
      </c>
      <c r="AG1344" t="s">
        <v>182</v>
      </c>
      <c r="AH1344" t="s">
        <v>182</v>
      </c>
      <c r="AI1344" t="s">
        <v>182</v>
      </c>
      <c r="AJ1344">
        <v>1</v>
      </c>
      <c r="AK1344" t="s">
        <v>182</v>
      </c>
      <c r="AL1344" t="s">
        <v>182</v>
      </c>
      <c r="AM1344" t="s">
        <v>182</v>
      </c>
      <c r="AN1344" t="s">
        <v>182</v>
      </c>
      <c r="AO1344" t="b">
        <v>1</v>
      </c>
      <c r="AQ1344" s="10">
        <f t="shared" si="40"/>
        <v>2378287292.4005003</v>
      </c>
      <c r="AR1344" s="10">
        <f t="shared" si="41"/>
        <v>695191670.08630002</v>
      </c>
    </row>
    <row r="1345" spans="1:44" x14ac:dyDescent="0.3">
      <c r="A1345">
        <v>1344</v>
      </c>
      <c r="B1345">
        <v>141</v>
      </c>
      <c r="C1345">
        <v>1</v>
      </c>
      <c r="D1345">
        <v>19</v>
      </c>
      <c r="E1345">
        <v>0.5</v>
      </c>
      <c r="F1345" s="47">
        <v>36589035.267700002</v>
      </c>
      <c r="G1345">
        <v>2019207</v>
      </c>
      <c r="H1345">
        <v>24027</v>
      </c>
      <c r="I1345">
        <v>1019</v>
      </c>
      <c r="J1345" t="s">
        <v>180</v>
      </c>
      <c r="K1345" t="s">
        <v>181</v>
      </c>
      <c r="L1345" t="s">
        <v>180</v>
      </c>
      <c r="M1345">
        <v>126417</v>
      </c>
      <c r="N1345">
        <v>1</v>
      </c>
      <c r="O1345">
        <v>74</v>
      </c>
      <c r="P1345">
        <v>57</v>
      </c>
      <c r="Q1345">
        <v>19</v>
      </c>
      <c r="R1345">
        <v>1</v>
      </c>
      <c r="S1345">
        <v>2</v>
      </c>
      <c r="T1345" t="s">
        <v>182</v>
      </c>
      <c r="U1345" t="s">
        <v>182</v>
      </c>
      <c r="V1345" t="s">
        <v>0</v>
      </c>
      <c r="W1345" t="s">
        <v>182</v>
      </c>
      <c r="X1345">
        <v>3</v>
      </c>
      <c r="Y1345" t="s">
        <v>182</v>
      </c>
      <c r="Z1345" t="s">
        <v>182</v>
      </c>
      <c r="AA1345" t="s">
        <v>182</v>
      </c>
      <c r="AB1345" t="s">
        <v>182</v>
      </c>
      <c r="AC1345">
        <v>57</v>
      </c>
      <c r="AD1345">
        <v>2</v>
      </c>
      <c r="AE1345">
        <v>1</v>
      </c>
      <c r="AF1345">
        <v>2</v>
      </c>
      <c r="AG1345" t="s">
        <v>182</v>
      </c>
      <c r="AH1345" t="s">
        <v>182</v>
      </c>
      <c r="AI1345" t="s">
        <v>182</v>
      </c>
      <c r="AJ1345">
        <v>1</v>
      </c>
      <c r="AK1345" t="s">
        <v>182</v>
      </c>
      <c r="AL1345" t="s">
        <v>182</v>
      </c>
      <c r="AM1345" t="s">
        <v>182</v>
      </c>
      <c r="AN1345" t="s">
        <v>182</v>
      </c>
      <c r="AO1345" t="b">
        <v>1</v>
      </c>
      <c r="AQ1345" s="10">
        <f t="shared" si="40"/>
        <v>2085575010.2589002</v>
      </c>
      <c r="AR1345" s="10">
        <f t="shared" si="41"/>
        <v>695191670.08630002</v>
      </c>
    </row>
    <row r="1346" spans="1:44" x14ac:dyDescent="0.3">
      <c r="A1346">
        <v>1345</v>
      </c>
      <c r="B1346">
        <v>141</v>
      </c>
      <c r="C1346">
        <v>1</v>
      </c>
      <c r="D1346">
        <v>19.5</v>
      </c>
      <c r="E1346">
        <v>0.5</v>
      </c>
      <c r="F1346" s="47">
        <v>36686093.209100001</v>
      </c>
      <c r="G1346">
        <v>2019207</v>
      </c>
      <c r="H1346">
        <v>24018</v>
      </c>
      <c r="I1346">
        <v>1019</v>
      </c>
      <c r="J1346" t="s">
        <v>180</v>
      </c>
      <c r="K1346" t="s">
        <v>181</v>
      </c>
      <c r="L1346" t="s">
        <v>180</v>
      </c>
      <c r="M1346">
        <v>126417</v>
      </c>
      <c r="N1346">
        <v>1</v>
      </c>
      <c r="O1346">
        <v>3</v>
      </c>
      <c r="P1346">
        <v>59</v>
      </c>
      <c r="Q1346">
        <v>19.5</v>
      </c>
      <c r="R1346">
        <v>2</v>
      </c>
      <c r="S1346">
        <v>1</v>
      </c>
      <c r="T1346" t="s">
        <v>182</v>
      </c>
      <c r="U1346" t="s">
        <v>182</v>
      </c>
      <c r="V1346" t="s">
        <v>0</v>
      </c>
      <c r="W1346" t="s">
        <v>182</v>
      </c>
      <c r="X1346">
        <v>2</v>
      </c>
      <c r="Y1346" t="s">
        <v>182</v>
      </c>
      <c r="Z1346" t="s">
        <v>182</v>
      </c>
      <c r="AA1346" t="s">
        <v>182</v>
      </c>
      <c r="AB1346" t="s">
        <v>182</v>
      </c>
      <c r="AC1346">
        <v>57</v>
      </c>
      <c r="AD1346">
        <v>2</v>
      </c>
      <c r="AE1346">
        <v>1</v>
      </c>
      <c r="AF1346">
        <v>2</v>
      </c>
      <c r="AG1346" t="s">
        <v>182</v>
      </c>
      <c r="AH1346" t="s">
        <v>182</v>
      </c>
      <c r="AI1346" t="s">
        <v>182</v>
      </c>
      <c r="AJ1346">
        <v>1</v>
      </c>
      <c r="AK1346" t="s">
        <v>182</v>
      </c>
      <c r="AL1346" t="s">
        <v>182</v>
      </c>
      <c r="AM1346" t="s">
        <v>182</v>
      </c>
      <c r="AN1346" t="s">
        <v>182</v>
      </c>
      <c r="AO1346" t="b">
        <v>1</v>
      </c>
      <c r="AQ1346" s="10">
        <f t="shared" ref="AQ1346:AQ1409" si="42">$F1346*P1346</f>
        <v>2164479499.3369002</v>
      </c>
      <c r="AR1346" s="10">
        <f t="shared" ref="AR1346:AR1409" si="43">$F1346*Q1346</f>
        <v>715378817.57745004</v>
      </c>
    </row>
    <row r="1347" spans="1:44" x14ac:dyDescent="0.3">
      <c r="A1347">
        <v>1346</v>
      </c>
      <c r="B1347">
        <v>141</v>
      </c>
      <c r="C1347">
        <v>1</v>
      </c>
      <c r="D1347">
        <v>19.5</v>
      </c>
      <c r="E1347">
        <v>0.5</v>
      </c>
      <c r="F1347" s="47">
        <v>36686093.209100001</v>
      </c>
      <c r="G1347">
        <v>2019207</v>
      </c>
      <c r="H1347">
        <v>24027</v>
      </c>
      <c r="I1347">
        <v>1019</v>
      </c>
      <c r="J1347" t="s">
        <v>180</v>
      </c>
      <c r="K1347" t="s">
        <v>181</v>
      </c>
      <c r="L1347" t="s">
        <v>180</v>
      </c>
      <c r="M1347">
        <v>126417</v>
      </c>
      <c r="N1347">
        <v>1</v>
      </c>
      <c r="O1347">
        <v>6</v>
      </c>
      <c r="P1347">
        <v>68</v>
      </c>
      <c r="Q1347">
        <v>19.5</v>
      </c>
      <c r="R1347">
        <v>1</v>
      </c>
      <c r="S1347">
        <v>2</v>
      </c>
      <c r="T1347" t="s">
        <v>182</v>
      </c>
      <c r="U1347" t="s">
        <v>182</v>
      </c>
      <c r="V1347" t="s">
        <v>0</v>
      </c>
      <c r="W1347" t="s">
        <v>182</v>
      </c>
      <c r="X1347">
        <v>2</v>
      </c>
      <c r="Y1347" t="s">
        <v>182</v>
      </c>
      <c r="Z1347" t="s">
        <v>182</v>
      </c>
      <c r="AA1347" t="s">
        <v>182</v>
      </c>
      <c r="AB1347" t="s">
        <v>182</v>
      </c>
      <c r="AC1347">
        <v>56</v>
      </c>
      <c r="AD1347">
        <v>2</v>
      </c>
      <c r="AE1347">
        <v>1</v>
      </c>
      <c r="AF1347">
        <v>3</v>
      </c>
      <c r="AG1347" t="s">
        <v>182</v>
      </c>
      <c r="AH1347" t="s">
        <v>182</v>
      </c>
      <c r="AI1347" t="s">
        <v>182</v>
      </c>
      <c r="AJ1347">
        <v>1</v>
      </c>
      <c r="AK1347" t="s">
        <v>182</v>
      </c>
      <c r="AL1347" t="s">
        <v>182</v>
      </c>
      <c r="AM1347" t="s">
        <v>182</v>
      </c>
      <c r="AN1347" t="s">
        <v>182</v>
      </c>
      <c r="AO1347" t="b">
        <v>1</v>
      </c>
      <c r="AQ1347" s="10">
        <f t="shared" si="42"/>
        <v>2494654338.2188001</v>
      </c>
      <c r="AR1347" s="10">
        <f t="shared" si="43"/>
        <v>715378817.57745004</v>
      </c>
    </row>
    <row r="1348" spans="1:44" x14ac:dyDescent="0.3">
      <c r="A1348">
        <v>1347</v>
      </c>
      <c r="B1348">
        <v>141</v>
      </c>
      <c r="C1348">
        <v>1</v>
      </c>
      <c r="D1348">
        <v>19.5</v>
      </c>
      <c r="E1348">
        <v>0.5</v>
      </c>
      <c r="F1348" s="47">
        <v>36686093.209100001</v>
      </c>
      <c r="G1348">
        <v>2019207</v>
      </c>
      <c r="H1348">
        <v>24027</v>
      </c>
      <c r="I1348">
        <v>1019</v>
      </c>
      <c r="J1348" t="s">
        <v>180</v>
      </c>
      <c r="K1348" t="s">
        <v>181</v>
      </c>
      <c r="L1348" t="s">
        <v>180</v>
      </c>
      <c r="M1348">
        <v>126417</v>
      </c>
      <c r="N1348">
        <v>1</v>
      </c>
      <c r="O1348">
        <v>43</v>
      </c>
      <c r="P1348">
        <v>65</v>
      </c>
      <c r="Q1348">
        <v>19.5</v>
      </c>
      <c r="R1348">
        <v>1</v>
      </c>
      <c r="S1348">
        <v>2</v>
      </c>
      <c r="T1348" t="s">
        <v>182</v>
      </c>
      <c r="U1348" t="s">
        <v>182</v>
      </c>
      <c r="V1348" t="s">
        <v>0</v>
      </c>
      <c r="W1348" t="s">
        <v>182</v>
      </c>
      <c r="X1348">
        <v>3</v>
      </c>
      <c r="Y1348" t="s">
        <v>182</v>
      </c>
      <c r="Z1348" t="s">
        <v>182</v>
      </c>
      <c r="AA1348" t="s">
        <v>182</v>
      </c>
      <c r="AB1348" t="s">
        <v>182</v>
      </c>
      <c r="AC1348">
        <v>56</v>
      </c>
      <c r="AD1348">
        <v>2</v>
      </c>
      <c r="AE1348">
        <v>1</v>
      </c>
      <c r="AF1348">
        <v>2</v>
      </c>
      <c r="AG1348" t="s">
        <v>182</v>
      </c>
      <c r="AH1348" t="s">
        <v>182</v>
      </c>
      <c r="AI1348" t="s">
        <v>182</v>
      </c>
      <c r="AJ1348">
        <v>1</v>
      </c>
      <c r="AK1348" t="s">
        <v>182</v>
      </c>
      <c r="AL1348" t="s">
        <v>182</v>
      </c>
      <c r="AM1348" t="s">
        <v>182</v>
      </c>
      <c r="AN1348" t="s">
        <v>182</v>
      </c>
      <c r="AO1348" t="b">
        <v>1</v>
      </c>
      <c r="AQ1348" s="10">
        <f t="shared" si="42"/>
        <v>2384596058.5914998</v>
      </c>
      <c r="AR1348" s="10">
        <f t="shared" si="43"/>
        <v>715378817.57745004</v>
      </c>
    </row>
    <row r="1349" spans="1:44" x14ac:dyDescent="0.3">
      <c r="A1349">
        <v>1348</v>
      </c>
      <c r="B1349">
        <v>141</v>
      </c>
      <c r="C1349">
        <v>1</v>
      </c>
      <c r="D1349">
        <v>19.5</v>
      </c>
      <c r="E1349">
        <v>0.5</v>
      </c>
      <c r="F1349" s="47">
        <v>36686093.209100001</v>
      </c>
      <c r="G1349">
        <v>2019207</v>
      </c>
      <c r="H1349">
        <v>24045</v>
      </c>
      <c r="I1349">
        <v>1019</v>
      </c>
      <c r="J1349" t="s">
        <v>180</v>
      </c>
      <c r="K1349" t="s">
        <v>181</v>
      </c>
      <c r="L1349" t="s">
        <v>180</v>
      </c>
      <c r="M1349">
        <v>126417</v>
      </c>
      <c r="N1349">
        <v>1</v>
      </c>
      <c r="O1349">
        <v>41</v>
      </c>
      <c r="P1349">
        <v>73</v>
      </c>
      <c r="Q1349">
        <v>19.5</v>
      </c>
      <c r="R1349">
        <v>1</v>
      </c>
      <c r="S1349">
        <v>1</v>
      </c>
      <c r="T1349" t="s">
        <v>182</v>
      </c>
      <c r="U1349" t="s">
        <v>182</v>
      </c>
      <c r="V1349" t="s">
        <v>0</v>
      </c>
      <c r="W1349" t="s">
        <v>182</v>
      </c>
      <c r="X1349">
        <v>3</v>
      </c>
      <c r="Y1349" t="s">
        <v>182</v>
      </c>
      <c r="Z1349" t="s">
        <v>182</v>
      </c>
      <c r="AA1349" t="s">
        <v>182</v>
      </c>
      <c r="AB1349" t="s">
        <v>182</v>
      </c>
      <c r="AC1349" t="s">
        <v>182</v>
      </c>
      <c r="AD1349">
        <v>2</v>
      </c>
      <c r="AE1349">
        <v>1</v>
      </c>
      <c r="AF1349">
        <v>2</v>
      </c>
      <c r="AG1349" t="s">
        <v>182</v>
      </c>
      <c r="AH1349" t="s">
        <v>182</v>
      </c>
      <c r="AI1349" t="s">
        <v>182</v>
      </c>
      <c r="AJ1349">
        <v>1</v>
      </c>
      <c r="AK1349" t="s">
        <v>182</v>
      </c>
      <c r="AL1349" t="s">
        <v>182</v>
      </c>
      <c r="AM1349" t="s">
        <v>182</v>
      </c>
      <c r="AN1349" t="s">
        <v>182</v>
      </c>
      <c r="AO1349" t="b">
        <v>1</v>
      </c>
      <c r="AQ1349" s="10">
        <f t="shared" si="42"/>
        <v>2678084804.2642999</v>
      </c>
      <c r="AR1349" s="10">
        <f t="shared" si="43"/>
        <v>715378817.57745004</v>
      </c>
    </row>
    <row r="1350" spans="1:44" x14ac:dyDescent="0.3">
      <c r="A1350">
        <v>1349</v>
      </c>
      <c r="B1350">
        <v>141</v>
      </c>
      <c r="C1350">
        <v>1</v>
      </c>
      <c r="D1350">
        <v>20</v>
      </c>
      <c r="E1350">
        <v>0.5</v>
      </c>
      <c r="F1350">
        <v>503240.35519999999</v>
      </c>
      <c r="G1350">
        <v>2019207</v>
      </c>
      <c r="H1350">
        <v>24019</v>
      </c>
      <c r="I1350">
        <v>1019</v>
      </c>
      <c r="J1350" t="s">
        <v>180</v>
      </c>
      <c r="K1350" t="s">
        <v>181</v>
      </c>
      <c r="L1350" t="s">
        <v>180</v>
      </c>
      <c r="M1350">
        <v>126417</v>
      </c>
      <c r="N1350">
        <v>1</v>
      </c>
      <c r="O1350">
        <v>16</v>
      </c>
      <c r="P1350">
        <v>57</v>
      </c>
      <c r="Q1350">
        <v>20</v>
      </c>
      <c r="R1350">
        <v>1</v>
      </c>
      <c r="S1350">
        <v>1</v>
      </c>
      <c r="T1350" t="s">
        <v>182</v>
      </c>
      <c r="U1350" t="s">
        <v>182</v>
      </c>
      <c r="V1350" t="s">
        <v>0</v>
      </c>
      <c r="W1350" t="s">
        <v>182</v>
      </c>
      <c r="X1350">
        <v>2</v>
      </c>
      <c r="Y1350" t="s">
        <v>182</v>
      </c>
      <c r="Z1350" t="s">
        <v>182</v>
      </c>
      <c r="AA1350" t="s">
        <v>182</v>
      </c>
      <c r="AB1350" t="s">
        <v>182</v>
      </c>
      <c r="AC1350">
        <v>56</v>
      </c>
      <c r="AD1350">
        <v>2</v>
      </c>
      <c r="AE1350">
        <v>1</v>
      </c>
      <c r="AF1350">
        <v>3</v>
      </c>
      <c r="AG1350" t="s">
        <v>182</v>
      </c>
      <c r="AH1350" t="s">
        <v>182</v>
      </c>
      <c r="AI1350" t="s">
        <v>182</v>
      </c>
      <c r="AJ1350">
        <v>1</v>
      </c>
      <c r="AK1350" t="s">
        <v>182</v>
      </c>
      <c r="AL1350" t="s">
        <v>182</v>
      </c>
      <c r="AM1350" t="s">
        <v>182</v>
      </c>
      <c r="AN1350" t="s">
        <v>182</v>
      </c>
      <c r="AO1350" t="b">
        <v>1</v>
      </c>
      <c r="AQ1350" s="10">
        <f t="shared" si="42"/>
        <v>28684700.246399999</v>
      </c>
      <c r="AR1350" s="10">
        <f t="shared" si="43"/>
        <v>10064807.104</v>
      </c>
    </row>
    <row r="1351" spans="1:44" x14ac:dyDescent="0.3">
      <c r="A1351">
        <v>1350</v>
      </c>
      <c r="B1351">
        <v>141</v>
      </c>
      <c r="C1351">
        <v>1</v>
      </c>
      <c r="D1351">
        <v>20</v>
      </c>
      <c r="E1351">
        <v>0.5</v>
      </c>
      <c r="F1351">
        <v>503240.35519999999</v>
      </c>
      <c r="G1351">
        <v>2019207</v>
      </c>
      <c r="H1351">
        <v>24022</v>
      </c>
      <c r="I1351">
        <v>1019</v>
      </c>
      <c r="J1351" t="s">
        <v>180</v>
      </c>
      <c r="K1351" t="s">
        <v>181</v>
      </c>
      <c r="L1351" t="s">
        <v>180</v>
      </c>
      <c r="M1351">
        <v>126417</v>
      </c>
      <c r="N1351">
        <v>1</v>
      </c>
      <c r="O1351">
        <v>2</v>
      </c>
      <c r="P1351">
        <v>77</v>
      </c>
      <c r="Q1351">
        <v>20</v>
      </c>
      <c r="R1351">
        <v>1</v>
      </c>
      <c r="S1351">
        <v>1</v>
      </c>
      <c r="T1351" t="s">
        <v>182</v>
      </c>
      <c r="U1351" t="s">
        <v>182</v>
      </c>
      <c r="V1351" t="s">
        <v>0</v>
      </c>
      <c r="W1351" t="s">
        <v>182</v>
      </c>
      <c r="X1351">
        <v>3</v>
      </c>
      <c r="Y1351" t="s">
        <v>182</v>
      </c>
      <c r="Z1351" t="s">
        <v>182</v>
      </c>
      <c r="AA1351" t="s">
        <v>182</v>
      </c>
      <c r="AB1351" t="s">
        <v>182</v>
      </c>
      <c r="AC1351">
        <v>57</v>
      </c>
      <c r="AD1351">
        <v>2</v>
      </c>
      <c r="AE1351">
        <v>1</v>
      </c>
      <c r="AF1351">
        <v>3</v>
      </c>
      <c r="AG1351" t="s">
        <v>182</v>
      </c>
      <c r="AH1351" t="s">
        <v>182</v>
      </c>
      <c r="AI1351" t="s">
        <v>182</v>
      </c>
      <c r="AJ1351">
        <v>1</v>
      </c>
      <c r="AK1351" t="s">
        <v>182</v>
      </c>
      <c r="AL1351" t="s">
        <v>182</v>
      </c>
      <c r="AM1351" t="s">
        <v>182</v>
      </c>
      <c r="AN1351" t="s">
        <v>182</v>
      </c>
      <c r="AO1351" t="b">
        <v>1</v>
      </c>
      <c r="AQ1351" s="10">
        <f t="shared" si="42"/>
        <v>38749507.350400001</v>
      </c>
      <c r="AR1351" s="10">
        <f t="shared" si="43"/>
        <v>10064807.104</v>
      </c>
    </row>
    <row r="1352" spans="1:44" x14ac:dyDescent="0.3">
      <c r="A1352">
        <v>1351</v>
      </c>
      <c r="B1352">
        <v>141</v>
      </c>
      <c r="C1352">
        <v>1</v>
      </c>
      <c r="D1352">
        <v>20</v>
      </c>
      <c r="E1352">
        <v>0.5</v>
      </c>
      <c r="F1352">
        <v>503240.35519999999</v>
      </c>
      <c r="G1352">
        <v>2019207</v>
      </c>
      <c r="H1352">
        <v>24022</v>
      </c>
      <c r="I1352">
        <v>1019</v>
      </c>
      <c r="J1352" t="s">
        <v>180</v>
      </c>
      <c r="K1352" t="s">
        <v>181</v>
      </c>
      <c r="L1352" t="s">
        <v>180</v>
      </c>
      <c r="M1352">
        <v>126417</v>
      </c>
      <c r="N1352">
        <v>1</v>
      </c>
      <c r="O1352">
        <v>18</v>
      </c>
      <c r="P1352">
        <v>69</v>
      </c>
      <c r="Q1352">
        <v>20</v>
      </c>
      <c r="R1352">
        <v>2</v>
      </c>
      <c r="S1352">
        <v>2</v>
      </c>
      <c r="T1352" t="s">
        <v>182</v>
      </c>
      <c r="U1352" t="s">
        <v>182</v>
      </c>
      <c r="V1352" t="s">
        <v>0</v>
      </c>
      <c r="W1352" t="s">
        <v>182</v>
      </c>
      <c r="X1352">
        <v>3</v>
      </c>
      <c r="Y1352" t="s">
        <v>182</v>
      </c>
      <c r="Z1352" t="s">
        <v>182</v>
      </c>
      <c r="AA1352" t="s">
        <v>182</v>
      </c>
      <c r="AB1352" t="s">
        <v>182</v>
      </c>
      <c r="AC1352">
        <v>56</v>
      </c>
      <c r="AD1352">
        <v>2</v>
      </c>
      <c r="AE1352">
        <v>1</v>
      </c>
      <c r="AF1352">
        <v>4</v>
      </c>
      <c r="AG1352" t="s">
        <v>182</v>
      </c>
      <c r="AH1352" t="s">
        <v>182</v>
      </c>
      <c r="AI1352" t="s">
        <v>182</v>
      </c>
      <c r="AJ1352">
        <v>1</v>
      </c>
      <c r="AK1352" t="s">
        <v>182</v>
      </c>
      <c r="AL1352" t="s">
        <v>182</v>
      </c>
      <c r="AM1352" t="s">
        <v>182</v>
      </c>
      <c r="AN1352" t="s">
        <v>182</v>
      </c>
      <c r="AO1352" t="b">
        <v>1</v>
      </c>
      <c r="AQ1352" s="10">
        <f t="shared" si="42"/>
        <v>34723584.5088</v>
      </c>
      <c r="AR1352" s="10">
        <f t="shared" si="43"/>
        <v>10064807.104</v>
      </c>
    </row>
    <row r="1353" spans="1:44" x14ac:dyDescent="0.3">
      <c r="A1353">
        <v>1352</v>
      </c>
      <c r="B1353">
        <v>141</v>
      </c>
      <c r="C1353">
        <v>1</v>
      </c>
      <c r="D1353">
        <v>20</v>
      </c>
      <c r="E1353">
        <v>0.5</v>
      </c>
      <c r="F1353">
        <v>503240.35519999999</v>
      </c>
      <c r="G1353">
        <v>2019207</v>
      </c>
      <c r="H1353">
        <v>24022</v>
      </c>
      <c r="I1353">
        <v>1019</v>
      </c>
      <c r="J1353" t="s">
        <v>180</v>
      </c>
      <c r="K1353" t="s">
        <v>181</v>
      </c>
      <c r="L1353" t="s">
        <v>180</v>
      </c>
      <c r="M1353">
        <v>126417</v>
      </c>
      <c r="N1353">
        <v>1</v>
      </c>
      <c r="O1353">
        <v>23</v>
      </c>
      <c r="P1353">
        <v>72</v>
      </c>
      <c r="Q1353">
        <v>20</v>
      </c>
      <c r="R1353">
        <v>1</v>
      </c>
      <c r="S1353">
        <v>2</v>
      </c>
      <c r="T1353" t="s">
        <v>182</v>
      </c>
      <c r="U1353" t="s">
        <v>182</v>
      </c>
      <c r="V1353" t="s">
        <v>0</v>
      </c>
      <c r="W1353" t="s">
        <v>182</v>
      </c>
      <c r="X1353">
        <v>3</v>
      </c>
      <c r="Y1353" t="s">
        <v>182</v>
      </c>
      <c r="Z1353" t="s">
        <v>182</v>
      </c>
      <c r="AA1353" t="s">
        <v>182</v>
      </c>
      <c r="AB1353" t="s">
        <v>182</v>
      </c>
      <c r="AC1353">
        <v>57</v>
      </c>
      <c r="AD1353">
        <v>2</v>
      </c>
      <c r="AE1353">
        <v>1</v>
      </c>
      <c r="AF1353">
        <v>2</v>
      </c>
      <c r="AG1353" t="s">
        <v>182</v>
      </c>
      <c r="AH1353" t="s">
        <v>182</v>
      </c>
      <c r="AI1353" t="s">
        <v>182</v>
      </c>
      <c r="AJ1353">
        <v>1</v>
      </c>
      <c r="AK1353" t="s">
        <v>182</v>
      </c>
      <c r="AL1353" t="s">
        <v>182</v>
      </c>
      <c r="AM1353" t="s">
        <v>182</v>
      </c>
      <c r="AN1353" t="s">
        <v>182</v>
      </c>
      <c r="AO1353" t="b">
        <v>1</v>
      </c>
      <c r="AQ1353" s="10">
        <f t="shared" si="42"/>
        <v>36233305.5744</v>
      </c>
      <c r="AR1353" s="10">
        <f t="shared" si="43"/>
        <v>10064807.104</v>
      </c>
    </row>
    <row r="1354" spans="1:44" x14ac:dyDescent="0.3">
      <c r="A1354">
        <v>1353</v>
      </c>
      <c r="B1354">
        <v>141</v>
      </c>
      <c r="C1354">
        <v>1</v>
      </c>
      <c r="D1354">
        <v>20</v>
      </c>
      <c r="E1354">
        <v>0.5</v>
      </c>
      <c r="F1354">
        <v>503240.35519999999</v>
      </c>
      <c r="G1354">
        <v>2019207</v>
      </c>
      <c r="H1354">
        <v>24036</v>
      </c>
      <c r="I1354">
        <v>1019</v>
      </c>
      <c r="J1354" t="s">
        <v>180</v>
      </c>
      <c r="K1354" t="s">
        <v>181</v>
      </c>
      <c r="L1354" t="s">
        <v>180</v>
      </c>
      <c r="M1354">
        <v>126417</v>
      </c>
      <c r="N1354">
        <v>1</v>
      </c>
      <c r="O1354">
        <v>92</v>
      </c>
      <c r="P1354">
        <v>81</v>
      </c>
      <c r="Q1354">
        <v>20</v>
      </c>
      <c r="R1354">
        <v>1</v>
      </c>
      <c r="S1354">
        <v>1</v>
      </c>
      <c r="T1354" t="s">
        <v>182</v>
      </c>
      <c r="U1354" t="s">
        <v>182</v>
      </c>
      <c r="V1354" t="s">
        <v>0</v>
      </c>
      <c r="W1354" t="s">
        <v>182</v>
      </c>
      <c r="X1354">
        <v>3</v>
      </c>
      <c r="Y1354" t="s">
        <v>182</v>
      </c>
      <c r="Z1354" t="s">
        <v>182</v>
      </c>
      <c r="AA1354" t="s">
        <v>182</v>
      </c>
      <c r="AB1354" t="s">
        <v>182</v>
      </c>
      <c r="AC1354">
        <v>57</v>
      </c>
      <c r="AD1354">
        <v>2</v>
      </c>
      <c r="AE1354">
        <v>1</v>
      </c>
      <c r="AF1354">
        <v>3</v>
      </c>
      <c r="AG1354" t="s">
        <v>182</v>
      </c>
      <c r="AH1354" t="s">
        <v>182</v>
      </c>
      <c r="AI1354" t="s">
        <v>182</v>
      </c>
      <c r="AJ1354">
        <v>1</v>
      </c>
      <c r="AK1354" t="s">
        <v>182</v>
      </c>
      <c r="AL1354" t="s">
        <v>182</v>
      </c>
      <c r="AM1354" t="s">
        <v>182</v>
      </c>
      <c r="AN1354" t="s">
        <v>182</v>
      </c>
      <c r="AO1354" t="b">
        <v>1</v>
      </c>
      <c r="AQ1354" s="10">
        <f t="shared" si="42"/>
        <v>40762468.771200001</v>
      </c>
      <c r="AR1354" s="10">
        <f t="shared" si="43"/>
        <v>10064807.104</v>
      </c>
    </row>
    <row r="1355" spans="1:44" x14ac:dyDescent="0.3">
      <c r="A1355">
        <v>1354</v>
      </c>
      <c r="B1355">
        <v>141</v>
      </c>
      <c r="C1355">
        <v>1</v>
      </c>
      <c r="D1355">
        <v>20</v>
      </c>
      <c r="E1355">
        <v>0.5</v>
      </c>
      <c r="F1355">
        <v>503240.35519999999</v>
      </c>
      <c r="G1355">
        <v>2019207</v>
      </c>
      <c r="H1355">
        <v>24045</v>
      </c>
      <c r="I1355">
        <v>1019</v>
      </c>
      <c r="J1355" t="s">
        <v>180</v>
      </c>
      <c r="K1355" t="s">
        <v>181</v>
      </c>
      <c r="L1355" t="s">
        <v>180</v>
      </c>
      <c r="M1355">
        <v>126417</v>
      </c>
      <c r="N1355">
        <v>1</v>
      </c>
      <c r="O1355">
        <v>28</v>
      </c>
      <c r="P1355">
        <v>72</v>
      </c>
      <c r="Q1355">
        <v>20</v>
      </c>
      <c r="R1355">
        <v>2</v>
      </c>
      <c r="S1355">
        <v>1</v>
      </c>
      <c r="T1355" t="s">
        <v>182</v>
      </c>
      <c r="U1355" t="s">
        <v>182</v>
      </c>
      <c r="V1355" t="s">
        <v>0</v>
      </c>
      <c r="W1355" t="s">
        <v>182</v>
      </c>
      <c r="X1355">
        <v>4</v>
      </c>
      <c r="Y1355" t="s">
        <v>182</v>
      </c>
      <c r="Z1355" t="s">
        <v>182</v>
      </c>
      <c r="AA1355" t="s">
        <v>182</v>
      </c>
      <c r="AB1355" t="s">
        <v>182</v>
      </c>
      <c r="AC1355">
        <v>56</v>
      </c>
      <c r="AD1355">
        <v>2</v>
      </c>
      <c r="AE1355">
        <v>1</v>
      </c>
      <c r="AF1355">
        <v>2</v>
      </c>
      <c r="AG1355" t="s">
        <v>182</v>
      </c>
      <c r="AH1355" t="s">
        <v>182</v>
      </c>
      <c r="AI1355" t="s">
        <v>182</v>
      </c>
      <c r="AJ1355">
        <v>1</v>
      </c>
      <c r="AK1355" t="s">
        <v>182</v>
      </c>
      <c r="AL1355" t="s">
        <v>182</v>
      </c>
      <c r="AM1355" t="s">
        <v>182</v>
      </c>
      <c r="AN1355" t="s">
        <v>182</v>
      </c>
      <c r="AO1355" t="b">
        <v>1</v>
      </c>
      <c r="AQ1355" s="10">
        <f t="shared" si="42"/>
        <v>36233305.5744</v>
      </c>
      <c r="AR1355" s="10">
        <f t="shared" si="43"/>
        <v>10064807.104</v>
      </c>
    </row>
    <row r="1356" spans="1:44" x14ac:dyDescent="0.3">
      <c r="A1356">
        <v>1355</v>
      </c>
      <c r="B1356">
        <v>141</v>
      </c>
      <c r="C1356">
        <v>1</v>
      </c>
      <c r="D1356">
        <v>20</v>
      </c>
      <c r="E1356">
        <v>0.5</v>
      </c>
      <c r="F1356">
        <v>503240.35519999999</v>
      </c>
      <c r="G1356">
        <v>2019207</v>
      </c>
      <c r="H1356">
        <v>24045</v>
      </c>
      <c r="I1356">
        <v>1019</v>
      </c>
      <c r="J1356" t="s">
        <v>180</v>
      </c>
      <c r="K1356" t="s">
        <v>181</v>
      </c>
      <c r="L1356" t="s">
        <v>180</v>
      </c>
      <c r="M1356">
        <v>126417</v>
      </c>
      <c r="N1356">
        <v>1</v>
      </c>
      <c r="O1356">
        <v>84</v>
      </c>
      <c r="P1356">
        <v>81</v>
      </c>
      <c r="Q1356">
        <v>20</v>
      </c>
      <c r="R1356">
        <v>2</v>
      </c>
      <c r="S1356">
        <v>1</v>
      </c>
      <c r="T1356" t="s">
        <v>182</v>
      </c>
      <c r="U1356" t="s">
        <v>182</v>
      </c>
      <c r="V1356" t="s">
        <v>0</v>
      </c>
      <c r="W1356" t="s">
        <v>182</v>
      </c>
      <c r="X1356">
        <v>4</v>
      </c>
      <c r="Y1356" t="s">
        <v>182</v>
      </c>
      <c r="Z1356" t="s">
        <v>182</v>
      </c>
      <c r="AA1356" t="s">
        <v>182</v>
      </c>
      <c r="AB1356" t="s">
        <v>182</v>
      </c>
      <c r="AC1356">
        <v>56</v>
      </c>
      <c r="AD1356">
        <v>2</v>
      </c>
      <c r="AE1356">
        <v>1</v>
      </c>
      <c r="AF1356">
        <v>2</v>
      </c>
      <c r="AG1356" t="s">
        <v>182</v>
      </c>
      <c r="AH1356" t="s">
        <v>182</v>
      </c>
      <c r="AI1356" t="s">
        <v>182</v>
      </c>
      <c r="AJ1356">
        <v>1</v>
      </c>
      <c r="AK1356" t="s">
        <v>182</v>
      </c>
      <c r="AL1356" t="s">
        <v>182</v>
      </c>
      <c r="AM1356" t="s">
        <v>182</v>
      </c>
      <c r="AN1356" t="s">
        <v>182</v>
      </c>
      <c r="AO1356" t="b">
        <v>1</v>
      </c>
      <c r="AQ1356" s="10">
        <f t="shared" si="42"/>
        <v>40762468.771200001</v>
      </c>
      <c r="AR1356" s="10">
        <f t="shared" si="43"/>
        <v>10064807.104</v>
      </c>
    </row>
    <row r="1357" spans="1:44" x14ac:dyDescent="0.3">
      <c r="A1357">
        <v>1356</v>
      </c>
      <c r="B1357">
        <v>141</v>
      </c>
      <c r="C1357">
        <v>1</v>
      </c>
      <c r="D1357">
        <v>20</v>
      </c>
      <c r="E1357">
        <v>0.5</v>
      </c>
      <c r="F1357">
        <v>503240.35519999999</v>
      </c>
      <c r="G1357">
        <v>2019207</v>
      </c>
      <c r="H1357">
        <v>24052</v>
      </c>
      <c r="I1357">
        <v>1019</v>
      </c>
      <c r="J1357" t="s">
        <v>180</v>
      </c>
      <c r="K1357" t="s">
        <v>181</v>
      </c>
      <c r="L1357" t="s">
        <v>180</v>
      </c>
      <c r="M1357">
        <v>126417</v>
      </c>
      <c r="N1357">
        <v>1</v>
      </c>
      <c r="O1357">
        <v>47</v>
      </c>
      <c r="P1357">
        <v>79</v>
      </c>
      <c r="Q1357">
        <v>20</v>
      </c>
      <c r="R1357">
        <v>2</v>
      </c>
      <c r="S1357">
        <v>1</v>
      </c>
      <c r="T1357" t="s">
        <v>182</v>
      </c>
      <c r="U1357" t="s">
        <v>182</v>
      </c>
      <c r="V1357" t="s">
        <v>0</v>
      </c>
      <c r="W1357" t="s">
        <v>182</v>
      </c>
      <c r="X1357">
        <v>4</v>
      </c>
      <c r="Y1357" t="s">
        <v>182</v>
      </c>
      <c r="Z1357" t="s">
        <v>182</v>
      </c>
      <c r="AA1357" t="s">
        <v>182</v>
      </c>
      <c r="AB1357" t="s">
        <v>182</v>
      </c>
      <c r="AC1357">
        <v>56</v>
      </c>
      <c r="AD1357">
        <v>2</v>
      </c>
      <c r="AE1357">
        <v>1</v>
      </c>
      <c r="AF1357">
        <v>2</v>
      </c>
      <c r="AG1357" t="s">
        <v>182</v>
      </c>
      <c r="AH1357" t="s">
        <v>182</v>
      </c>
      <c r="AI1357" t="s">
        <v>182</v>
      </c>
      <c r="AJ1357">
        <v>1</v>
      </c>
      <c r="AK1357" t="s">
        <v>182</v>
      </c>
      <c r="AL1357" t="s">
        <v>182</v>
      </c>
      <c r="AM1357" t="s">
        <v>182</v>
      </c>
      <c r="AN1357" t="s">
        <v>182</v>
      </c>
      <c r="AO1357" t="b">
        <v>1</v>
      </c>
      <c r="AQ1357" s="10">
        <f t="shared" si="42"/>
        <v>39755988.060800001</v>
      </c>
      <c r="AR1357" s="10">
        <f t="shared" si="43"/>
        <v>10064807.104</v>
      </c>
    </row>
    <row r="1358" spans="1:44" x14ac:dyDescent="0.3">
      <c r="A1358">
        <v>1357</v>
      </c>
      <c r="B1358">
        <v>141</v>
      </c>
      <c r="C1358">
        <v>1</v>
      </c>
      <c r="D1358">
        <v>20.5</v>
      </c>
      <c r="E1358">
        <v>0.5</v>
      </c>
      <c r="F1358" s="47">
        <v>10750279.5944</v>
      </c>
      <c r="G1358">
        <v>2019207</v>
      </c>
      <c r="H1358">
        <v>24022</v>
      </c>
      <c r="I1358">
        <v>1019</v>
      </c>
      <c r="J1358" t="s">
        <v>180</v>
      </c>
      <c r="K1358" t="s">
        <v>181</v>
      </c>
      <c r="L1358" t="s">
        <v>180</v>
      </c>
      <c r="M1358">
        <v>126417</v>
      </c>
      <c r="N1358">
        <v>1</v>
      </c>
      <c r="O1358">
        <v>1</v>
      </c>
      <c r="P1358">
        <v>74</v>
      </c>
      <c r="Q1358">
        <v>20.5</v>
      </c>
      <c r="R1358">
        <v>2</v>
      </c>
      <c r="S1358">
        <v>2</v>
      </c>
      <c r="T1358" t="s">
        <v>182</v>
      </c>
      <c r="U1358" t="s">
        <v>182</v>
      </c>
      <c r="V1358" t="s">
        <v>0</v>
      </c>
      <c r="W1358" t="s">
        <v>182</v>
      </c>
      <c r="X1358">
        <v>3</v>
      </c>
      <c r="Y1358" t="s">
        <v>182</v>
      </c>
      <c r="Z1358" t="s">
        <v>182</v>
      </c>
      <c r="AA1358" t="s">
        <v>182</v>
      </c>
      <c r="AB1358" t="s">
        <v>182</v>
      </c>
      <c r="AC1358">
        <v>57</v>
      </c>
      <c r="AD1358">
        <v>2</v>
      </c>
      <c r="AE1358">
        <v>1</v>
      </c>
      <c r="AF1358">
        <v>3</v>
      </c>
      <c r="AG1358" t="s">
        <v>182</v>
      </c>
      <c r="AH1358" t="s">
        <v>182</v>
      </c>
      <c r="AI1358" t="s">
        <v>182</v>
      </c>
      <c r="AJ1358">
        <v>1</v>
      </c>
      <c r="AK1358" t="s">
        <v>182</v>
      </c>
      <c r="AL1358" t="s">
        <v>182</v>
      </c>
      <c r="AM1358" t="s">
        <v>182</v>
      </c>
      <c r="AN1358" t="s">
        <v>182</v>
      </c>
      <c r="AO1358" t="b">
        <v>1</v>
      </c>
      <c r="AQ1358" s="10">
        <f t="shared" si="42"/>
        <v>795520689.98559999</v>
      </c>
      <c r="AR1358" s="10">
        <f t="shared" si="43"/>
        <v>220380731.68520001</v>
      </c>
    </row>
    <row r="1359" spans="1:44" x14ac:dyDescent="0.3">
      <c r="A1359">
        <v>1358</v>
      </c>
      <c r="B1359">
        <v>141</v>
      </c>
      <c r="C1359">
        <v>1</v>
      </c>
      <c r="D1359">
        <v>20.5</v>
      </c>
      <c r="E1359">
        <v>0.5</v>
      </c>
      <c r="F1359" s="47">
        <v>10750279.5944</v>
      </c>
      <c r="G1359">
        <v>2019207</v>
      </c>
      <c r="H1359">
        <v>24022</v>
      </c>
      <c r="I1359">
        <v>1019</v>
      </c>
      <c r="J1359" t="s">
        <v>180</v>
      </c>
      <c r="K1359" t="s">
        <v>181</v>
      </c>
      <c r="L1359" t="s">
        <v>180</v>
      </c>
      <c r="M1359">
        <v>126417</v>
      </c>
      <c r="N1359">
        <v>1</v>
      </c>
      <c r="O1359">
        <v>30</v>
      </c>
      <c r="P1359">
        <v>71</v>
      </c>
      <c r="Q1359">
        <v>20.5</v>
      </c>
      <c r="R1359">
        <v>1</v>
      </c>
      <c r="S1359">
        <v>1</v>
      </c>
      <c r="T1359" t="s">
        <v>182</v>
      </c>
      <c r="U1359" t="s">
        <v>182</v>
      </c>
      <c r="V1359" t="s">
        <v>0</v>
      </c>
      <c r="W1359" t="s">
        <v>182</v>
      </c>
      <c r="X1359">
        <v>2</v>
      </c>
      <c r="Y1359" t="s">
        <v>182</v>
      </c>
      <c r="Z1359" t="s">
        <v>182</v>
      </c>
      <c r="AA1359" t="s">
        <v>182</v>
      </c>
      <c r="AB1359" t="s">
        <v>182</v>
      </c>
      <c r="AC1359">
        <v>56</v>
      </c>
      <c r="AD1359">
        <v>2</v>
      </c>
      <c r="AE1359">
        <v>1</v>
      </c>
      <c r="AF1359">
        <v>4</v>
      </c>
      <c r="AG1359" t="s">
        <v>182</v>
      </c>
      <c r="AH1359" t="s">
        <v>182</v>
      </c>
      <c r="AI1359" t="s">
        <v>182</v>
      </c>
      <c r="AJ1359">
        <v>1</v>
      </c>
      <c r="AK1359" t="s">
        <v>182</v>
      </c>
      <c r="AL1359" t="s">
        <v>182</v>
      </c>
      <c r="AM1359" t="s">
        <v>182</v>
      </c>
      <c r="AN1359" t="s">
        <v>182</v>
      </c>
      <c r="AO1359" t="b">
        <v>1</v>
      </c>
      <c r="AQ1359" s="10">
        <f t="shared" si="42"/>
        <v>763269851.20239997</v>
      </c>
      <c r="AR1359" s="10">
        <f t="shared" si="43"/>
        <v>220380731.68520001</v>
      </c>
    </row>
    <row r="1360" spans="1:44" x14ac:dyDescent="0.3">
      <c r="A1360">
        <v>1359</v>
      </c>
      <c r="B1360">
        <v>141</v>
      </c>
      <c r="C1360">
        <v>1</v>
      </c>
      <c r="D1360">
        <v>20.5</v>
      </c>
      <c r="E1360">
        <v>0.5</v>
      </c>
      <c r="F1360" s="47">
        <v>10750279.5944</v>
      </c>
      <c r="G1360">
        <v>2019207</v>
      </c>
      <c r="H1360">
        <v>24022</v>
      </c>
      <c r="I1360">
        <v>1019</v>
      </c>
      <c r="J1360" t="s">
        <v>180</v>
      </c>
      <c r="K1360" t="s">
        <v>181</v>
      </c>
      <c r="L1360" t="s">
        <v>180</v>
      </c>
      <c r="M1360">
        <v>126417</v>
      </c>
      <c r="N1360">
        <v>1</v>
      </c>
      <c r="O1360">
        <v>31</v>
      </c>
      <c r="P1360">
        <v>76</v>
      </c>
      <c r="Q1360">
        <v>20.5</v>
      </c>
      <c r="R1360">
        <v>1</v>
      </c>
      <c r="S1360">
        <v>2</v>
      </c>
      <c r="T1360" t="s">
        <v>182</v>
      </c>
      <c r="U1360" t="s">
        <v>182</v>
      </c>
      <c r="V1360" t="s">
        <v>0</v>
      </c>
      <c r="W1360" t="s">
        <v>182</v>
      </c>
      <c r="X1360">
        <v>3</v>
      </c>
      <c r="Y1360" t="s">
        <v>182</v>
      </c>
      <c r="Z1360" t="s">
        <v>182</v>
      </c>
      <c r="AA1360" t="s">
        <v>182</v>
      </c>
      <c r="AB1360" t="s">
        <v>182</v>
      </c>
      <c r="AC1360">
        <v>57</v>
      </c>
      <c r="AD1360">
        <v>2</v>
      </c>
      <c r="AE1360">
        <v>1</v>
      </c>
      <c r="AF1360">
        <v>3</v>
      </c>
      <c r="AG1360" t="s">
        <v>182</v>
      </c>
      <c r="AH1360" t="s">
        <v>182</v>
      </c>
      <c r="AI1360" t="s">
        <v>182</v>
      </c>
      <c r="AJ1360">
        <v>1</v>
      </c>
      <c r="AK1360" t="s">
        <v>182</v>
      </c>
      <c r="AL1360" t="s">
        <v>182</v>
      </c>
      <c r="AM1360" t="s">
        <v>182</v>
      </c>
      <c r="AN1360" t="s">
        <v>182</v>
      </c>
      <c r="AO1360" t="b">
        <v>1</v>
      </c>
      <c r="AQ1360" s="10">
        <f t="shared" si="42"/>
        <v>817021249.17439997</v>
      </c>
      <c r="AR1360" s="10">
        <f t="shared" si="43"/>
        <v>220380731.68520001</v>
      </c>
    </row>
    <row r="1361" spans="1:44" x14ac:dyDescent="0.3">
      <c r="A1361">
        <v>1360</v>
      </c>
      <c r="B1361">
        <v>141</v>
      </c>
      <c r="C1361">
        <v>1</v>
      </c>
      <c r="D1361">
        <v>20.5</v>
      </c>
      <c r="E1361">
        <v>0.5</v>
      </c>
      <c r="F1361" s="47">
        <v>10750279.5944</v>
      </c>
      <c r="G1361">
        <v>2019207</v>
      </c>
      <c r="H1361">
        <v>24027</v>
      </c>
      <c r="I1361">
        <v>1019</v>
      </c>
      <c r="J1361" t="s">
        <v>180</v>
      </c>
      <c r="K1361" t="s">
        <v>181</v>
      </c>
      <c r="L1361" t="s">
        <v>180</v>
      </c>
      <c r="M1361">
        <v>126417</v>
      </c>
      <c r="N1361">
        <v>1</v>
      </c>
      <c r="O1361">
        <v>53</v>
      </c>
      <c r="P1361">
        <v>76</v>
      </c>
      <c r="Q1361">
        <v>20.5</v>
      </c>
      <c r="R1361">
        <v>1</v>
      </c>
      <c r="S1361">
        <v>1</v>
      </c>
      <c r="T1361" t="s">
        <v>182</v>
      </c>
      <c r="U1361" t="s">
        <v>182</v>
      </c>
      <c r="V1361" t="s">
        <v>0</v>
      </c>
      <c r="W1361" t="s">
        <v>182</v>
      </c>
      <c r="X1361">
        <v>2</v>
      </c>
      <c r="Y1361" t="s">
        <v>182</v>
      </c>
      <c r="Z1361" t="s">
        <v>182</v>
      </c>
      <c r="AA1361" t="s">
        <v>182</v>
      </c>
      <c r="AB1361" t="s">
        <v>182</v>
      </c>
      <c r="AC1361">
        <v>56</v>
      </c>
      <c r="AD1361">
        <v>2</v>
      </c>
      <c r="AE1361">
        <v>1</v>
      </c>
      <c r="AF1361">
        <v>4</v>
      </c>
      <c r="AG1361" t="s">
        <v>182</v>
      </c>
      <c r="AH1361" t="s">
        <v>182</v>
      </c>
      <c r="AI1361" t="s">
        <v>182</v>
      </c>
      <c r="AJ1361">
        <v>1</v>
      </c>
      <c r="AK1361" t="s">
        <v>182</v>
      </c>
      <c r="AL1361" t="s">
        <v>182</v>
      </c>
      <c r="AM1361" t="s">
        <v>182</v>
      </c>
      <c r="AN1361" t="s">
        <v>182</v>
      </c>
      <c r="AO1361" t="b">
        <v>1</v>
      </c>
      <c r="AQ1361" s="10">
        <f t="shared" si="42"/>
        <v>817021249.17439997</v>
      </c>
      <c r="AR1361" s="10">
        <f t="shared" si="43"/>
        <v>220380731.68520001</v>
      </c>
    </row>
    <row r="1362" spans="1:44" x14ac:dyDescent="0.3">
      <c r="A1362">
        <v>1361</v>
      </c>
      <c r="B1362">
        <v>141</v>
      </c>
      <c r="C1362">
        <v>1</v>
      </c>
      <c r="D1362">
        <v>20.5</v>
      </c>
      <c r="E1362">
        <v>0.5</v>
      </c>
      <c r="F1362" s="47">
        <v>10750279.5944</v>
      </c>
      <c r="G1362">
        <v>2019207</v>
      </c>
      <c r="H1362">
        <v>24034</v>
      </c>
      <c r="I1362">
        <v>1019</v>
      </c>
      <c r="J1362" t="s">
        <v>180</v>
      </c>
      <c r="K1362" t="s">
        <v>181</v>
      </c>
      <c r="L1362" t="s">
        <v>180</v>
      </c>
      <c r="M1362">
        <v>126417</v>
      </c>
      <c r="N1362">
        <v>1</v>
      </c>
      <c r="O1362">
        <v>19</v>
      </c>
      <c r="P1362">
        <v>75</v>
      </c>
      <c r="Q1362">
        <v>20.5</v>
      </c>
      <c r="R1362">
        <v>2</v>
      </c>
      <c r="S1362">
        <v>2</v>
      </c>
      <c r="T1362" t="s">
        <v>182</v>
      </c>
      <c r="U1362" t="s">
        <v>182</v>
      </c>
      <c r="V1362" t="s">
        <v>0</v>
      </c>
      <c r="W1362" t="s">
        <v>182</v>
      </c>
      <c r="X1362">
        <v>3</v>
      </c>
      <c r="Y1362" t="s">
        <v>182</v>
      </c>
      <c r="Z1362" t="s">
        <v>182</v>
      </c>
      <c r="AA1362" t="s">
        <v>182</v>
      </c>
      <c r="AB1362" t="s">
        <v>182</v>
      </c>
      <c r="AC1362">
        <v>56</v>
      </c>
      <c r="AD1362">
        <v>2</v>
      </c>
      <c r="AE1362">
        <v>1</v>
      </c>
      <c r="AF1362">
        <v>2</v>
      </c>
      <c r="AG1362" t="s">
        <v>182</v>
      </c>
      <c r="AH1362" t="s">
        <v>182</v>
      </c>
      <c r="AI1362" t="s">
        <v>182</v>
      </c>
      <c r="AJ1362">
        <v>1</v>
      </c>
      <c r="AK1362" t="s">
        <v>182</v>
      </c>
      <c r="AL1362" t="s">
        <v>182</v>
      </c>
      <c r="AM1362" t="s">
        <v>182</v>
      </c>
      <c r="AN1362" t="s">
        <v>182</v>
      </c>
      <c r="AO1362" t="b">
        <v>1</v>
      </c>
      <c r="AQ1362" s="10">
        <f t="shared" si="42"/>
        <v>806270969.58000004</v>
      </c>
      <c r="AR1362" s="10">
        <f t="shared" si="43"/>
        <v>220380731.68520001</v>
      </c>
    </row>
    <row r="1363" spans="1:44" x14ac:dyDescent="0.3">
      <c r="A1363">
        <v>1362</v>
      </c>
      <c r="B1363">
        <v>141</v>
      </c>
      <c r="C1363">
        <v>1</v>
      </c>
      <c r="D1363">
        <v>20.5</v>
      </c>
      <c r="E1363">
        <v>0.5</v>
      </c>
      <c r="F1363" s="47">
        <v>10750279.5944</v>
      </c>
      <c r="G1363">
        <v>2019207</v>
      </c>
      <c r="H1363">
        <v>24035</v>
      </c>
      <c r="I1363">
        <v>1019</v>
      </c>
      <c r="J1363" t="s">
        <v>180</v>
      </c>
      <c r="K1363" t="s">
        <v>181</v>
      </c>
      <c r="L1363" t="s">
        <v>180</v>
      </c>
      <c r="M1363">
        <v>126417</v>
      </c>
      <c r="N1363">
        <v>1</v>
      </c>
      <c r="O1363">
        <v>7</v>
      </c>
      <c r="P1363">
        <v>63</v>
      </c>
      <c r="Q1363">
        <v>20.5</v>
      </c>
      <c r="R1363">
        <v>2</v>
      </c>
      <c r="S1363">
        <v>2</v>
      </c>
      <c r="T1363" t="s">
        <v>182</v>
      </c>
      <c r="U1363" t="s">
        <v>182</v>
      </c>
      <c r="V1363" t="s">
        <v>0</v>
      </c>
      <c r="W1363" t="s">
        <v>182</v>
      </c>
      <c r="X1363">
        <v>2</v>
      </c>
      <c r="Y1363" t="s">
        <v>182</v>
      </c>
      <c r="Z1363" t="s">
        <v>182</v>
      </c>
      <c r="AA1363" t="s">
        <v>182</v>
      </c>
      <c r="AB1363" t="s">
        <v>182</v>
      </c>
      <c r="AC1363">
        <v>56</v>
      </c>
      <c r="AD1363">
        <v>2</v>
      </c>
      <c r="AE1363">
        <v>1</v>
      </c>
      <c r="AF1363">
        <v>2</v>
      </c>
      <c r="AG1363" t="s">
        <v>182</v>
      </c>
      <c r="AH1363" t="s">
        <v>182</v>
      </c>
      <c r="AI1363" t="s">
        <v>182</v>
      </c>
      <c r="AJ1363">
        <v>1</v>
      </c>
      <c r="AK1363" t="s">
        <v>182</v>
      </c>
      <c r="AL1363" t="s">
        <v>182</v>
      </c>
      <c r="AM1363" t="s">
        <v>182</v>
      </c>
      <c r="AN1363" t="s">
        <v>182</v>
      </c>
      <c r="AO1363" t="b">
        <v>1</v>
      </c>
      <c r="AQ1363" s="10">
        <f t="shared" si="42"/>
        <v>677267614.44719994</v>
      </c>
      <c r="AR1363" s="10">
        <f t="shared" si="43"/>
        <v>220380731.68520001</v>
      </c>
    </row>
    <row r="1364" spans="1:44" x14ac:dyDescent="0.3">
      <c r="A1364">
        <v>1363</v>
      </c>
      <c r="B1364">
        <v>141</v>
      </c>
      <c r="C1364">
        <v>1</v>
      </c>
      <c r="D1364">
        <v>20.5</v>
      </c>
      <c r="E1364">
        <v>0.5</v>
      </c>
      <c r="F1364" s="47">
        <v>10750279.5944</v>
      </c>
      <c r="G1364">
        <v>2019207</v>
      </c>
      <c r="H1364">
        <v>24035</v>
      </c>
      <c r="I1364">
        <v>1019</v>
      </c>
      <c r="J1364" t="s">
        <v>180</v>
      </c>
      <c r="K1364" t="s">
        <v>181</v>
      </c>
      <c r="L1364" t="s">
        <v>180</v>
      </c>
      <c r="M1364">
        <v>126417</v>
      </c>
      <c r="N1364">
        <v>1</v>
      </c>
      <c r="O1364">
        <v>68</v>
      </c>
      <c r="P1364">
        <v>80</v>
      </c>
      <c r="Q1364">
        <v>20.5</v>
      </c>
      <c r="R1364">
        <v>2</v>
      </c>
      <c r="S1364">
        <v>2</v>
      </c>
      <c r="T1364" t="s">
        <v>182</v>
      </c>
      <c r="U1364" t="s">
        <v>182</v>
      </c>
      <c r="V1364" t="s">
        <v>0</v>
      </c>
      <c r="W1364" t="s">
        <v>182</v>
      </c>
      <c r="X1364">
        <v>2</v>
      </c>
      <c r="Y1364" t="s">
        <v>182</v>
      </c>
      <c r="Z1364" t="s">
        <v>182</v>
      </c>
      <c r="AA1364" t="s">
        <v>182</v>
      </c>
      <c r="AB1364" t="s">
        <v>182</v>
      </c>
      <c r="AC1364">
        <v>56</v>
      </c>
      <c r="AD1364">
        <v>2</v>
      </c>
      <c r="AE1364">
        <v>1</v>
      </c>
      <c r="AF1364">
        <v>2</v>
      </c>
      <c r="AG1364" t="s">
        <v>182</v>
      </c>
      <c r="AH1364" t="s">
        <v>182</v>
      </c>
      <c r="AI1364" t="s">
        <v>182</v>
      </c>
      <c r="AJ1364">
        <v>1</v>
      </c>
      <c r="AK1364" t="s">
        <v>182</v>
      </c>
      <c r="AL1364" t="s">
        <v>182</v>
      </c>
      <c r="AM1364" t="s">
        <v>182</v>
      </c>
      <c r="AN1364" t="s">
        <v>182</v>
      </c>
      <c r="AO1364" t="b">
        <v>1</v>
      </c>
      <c r="AQ1364" s="10">
        <f t="shared" si="42"/>
        <v>860022367.55200005</v>
      </c>
      <c r="AR1364" s="10">
        <f t="shared" si="43"/>
        <v>220380731.68520001</v>
      </c>
    </row>
    <row r="1365" spans="1:44" x14ac:dyDescent="0.3">
      <c r="A1365">
        <v>1364</v>
      </c>
      <c r="B1365">
        <v>141</v>
      </c>
      <c r="C1365">
        <v>1</v>
      </c>
      <c r="D1365">
        <v>21</v>
      </c>
      <c r="E1365">
        <v>0.5</v>
      </c>
      <c r="F1365">
        <v>565435.50009999995</v>
      </c>
      <c r="G1365">
        <v>2019207</v>
      </c>
      <c r="H1365">
        <v>24022</v>
      </c>
      <c r="I1365">
        <v>1019</v>
      </c>
      <c r="J1365" t="s">
        <v>180</v>
      </c>
      <c r="K1365" t="s">
        <v>181</v>
      </c>
      <c r="L1365" t="s">
        <v>180</v>
      </c>
      <c r="M1365">
        <v>126417</v>
      </c>
      <c r="N1365">
        <v>1</v>
      </c>
      <c r="O1365">
        <v>4</v>
      </c>
      <c r="P1365">
        <v>87</v>
      </c>
      <c r="Q1365">
        <v>21</v>
      </c>
      <c r="R1365">
        <v>1</v>
      </c>
      <c r="S1365">
        <v>1</v>
      </c>
      <c r="T1365" t="s">
        <v>182</v>
      </c>
      <c r="U1365" t="s">
        <v>182</v>
      </c>
      <c r="V1365" t="s">
        <v>0</v>
      </c>
      <c r="W1365" t="s">
        <v>182</v>
      </c>
      <c r="X1365">
        <v>3</v>
      </c>
      <c r="Y1365" t="s">
        <v>182</v>
      </c>
      <c r="Z1365" t="s">
        <v>182</v>
      </c>
      <c r="AA1365" t="s">
        <v>182</v>
      </c>
      <c r="AB1365" t="s">
        <v>182</v>
      </c>
      <c r="AC1365">
        <v>57</v>
      </c>
      <c r="AD1365">
        <v>2</v>
      </c>
      <c r="AE1365">
        <v>1</v>
      </c>
      <c r="AF1365">
        <v>3</v>
      </c>
      <c r="AG1365" t="s">
        <v>182</v>
      </c>
      <c r="AH1365" t="s">
        <v>182</v>
      </c>
      <c r="AI1365" t="s">
        <v>182</v>
      </c>
      <c r="AJ1365">
        <v>1</v>
      </c>
      <c r="AK1365" t="s">
        <v>182</v>
      </c>
      <c r="AL1365" t="s">
        <v>182</v>
      </c>
      <c r="AM1365" t="s">
        <v>182</v>
      </c>
      <c r="AN1365" t="s">
        <v>182</v>
      </c>
      <c r="AO1365" t="b">
        <v>1</v>
      </c>
      <c r="AQ1365" s="10">
        <f t="shared" si="42"/>
        <v>49192888.508699998</v>
      </c>
      <c r="AR1365" s="10">
        <f t="shared" si="43"/>
        <v>11874145.502099998</v>
      </c>
    </row>
    <row r="1366" spans="1:44" x14ac:dyDescent="0.3">
      <c r="A1366">
        <v>1365</v>
      </c>
      <c r="B1366">
        <v>141</v>
      </c>
      <c r="C1366">
        <v>1</v>
      </c>
      <c r="D1366">
        <v>21</v>
      </c>
      <c r="E1366">
        <v>0.5</v>
      </c>
      <c r="F1366">
        <v>565435.50009999995</v>
      </c>
      <c r="G1366">
        <v>2019207</v>
      </c>
      <c r="H1366">
        <v>24022</v>
      </c>
      <c r="I1366">
        <v>1019</v>
      </c>
      <c r="J1366" t="s">
        <v>180</v>
      </c>
      <c r="K1366" t="s">
        <v>181</v>
      </c>
      <c r="L1366" t="s">
        <v>180</v>
      </c>
      <c r="M1366">
        <v>126417</v>
      </c>
      <c r="N1366">
        <v>1</v>
      </c>
      <c r="O1366">
        <v>26</v>
      </c>
      <c r="P1366">
        <v>85</v>
      </c>
      <c r="Q1366">
        <v>21</v>
      </c>
      <c r="R1366">
        <v>1</v>
      </c>
      <c r="S1366">
        <v>1</v>
      </c>
      <c r="T1366" t="s">
        <v>182</v>
      </c>
      <c r="U1366" t="s">
        <v>182</v>
      </c>
      <c r="V1366" t="s">
        <v>0</v>
      </c>
      <c r="W1366" t="s">
        <v>182</v>
      </c>
      <c r="X1366">
        <v>3</v>
      </c>
      <c r="Y1366" t="s">
        <v>182</v>
      </c>
      <c r="Z1366" t="s">
        <v>182</v>
      </c>
      <c r="AA1366" t="s">
        <v>182</v>
      </c>
      <c r="AB1366" t="s">
        <v>182</v>
      </c>
      <c r="AC1366">
        <v>57</v>
      </c>
      <c r="AD1366">
        <v>2</v>
      </c>
      <c r="AE1366">
        <v>1</v>
      </c>
      <c r="AF1366">
        <v>2</v>
      </c>
      <c r="AG1366" t="s">
        <v>182</v>
      </c>
      <c r="AH1366" t="s">
        <v>182</v>
      </c>
      <c r="AI1366" t="s">
        <v>182</v>
      </c>
      <c r="AJ1366">
        <v>1</v>
      </c>
      <c r="AK1366" t="s">
        <v>182</v>
      </c>
      <c r="AL1366" t="s">
        <v>182</v>
      </c>
      <c r="AM1366" t="s">
        <v>182</v>
      </c>
      <c r="AN1366" t="s">
        <v>182</v>
      </c>
      <c r="AO1366" t="b">
        <v>1</v>
      </c>
      <c r="AQ1366" s="10">
        <f t="shared" si="42"/>
        <v>48062017.508499995</v>
      </c>
      <c r="AR1366" s="10">
        <f t="shared" si="43"/>
        <v>11874145.502099998</v>
      </c>
    </row>
    <row r="1367" spans="1:44" x14ac:dyDescent="0.3">
      <c r="A1367">
        <v>1366</v>
      </c>
      <c r="B1367">
        <v>141</v>
      </c>
      <c r="C1367">
        <v>1</v>
      </c>
      <c r="D1367">
        <v>21</v>
      </c>
      <c r="E1367">
        <v>0.5</v>
      </c>
      <c r="F1367">
        <v>565435.50009999995</v>
      </c>
      <c r="G1367">
        <v>2019207</v>
      </c>
      <c r="H1367">
        <v>24035</v>
      </c>
      <c r="I1367">
        <v>1019</v>
      </c>
      <c r="J1367" t="s">
        <v>180</v>
      </c>
      <c r="K1367" t="s">
        <v>181</v>
      </c>
      <c r="L1367" t="s">
        <v>180</v>
      </c>
      <c r="M1367">
        <v>126417</v>
      </c>
      <c r="N1367">
        <v>1</v>
      </c>
      <c r="O1367">
        <v>44</v>
      </c>
      <c r="P1367">
        <v>69</v>
      </c>
      <c r="Q1367">
        <v>21</v>
      </c>
      <c r="R1367">
        <v>2</v>
      </c>
      <c r="S1367">
        <v>2</v>
      </c>
      <c r="T1367" t="s">
        <v>182</v>
      </c>
      <c r="U1367" t="s">
        <v>182</v>
      </c>
      <c r="V1367" t="s">
        <v>0</v>
      </c>
      <c r="W1367" t="s">
        <v>182</v>
      </c>
      <c r="X1367">
        <v>4</v>
      </c>
      <c r="Y1367" t="s">
        <v>182</v>
      </c>
      <c r="Z1367" t="s">
        <v>182</v>
      </c>
      <c r="AA1367" t="s">
        <v>182</v>
      </c>
      <c r="AB1367" t="s">
        <v>182</v>
      </c>
      <c r="AC1367">
        <v>56</v>
      </c>
      <c r="AD1367">
        <v>2</v>
      </c>
      <c r="AE1367">
        <v>1</v>
      </c>
      <c r="AF1367">
        <v>2</v>
      </c>
      <c r="AG1367" t="s">
        <v>182</v>
      </c>
      <c r="AH1367" t="s">
        <v>182</v>
      </c>
      <c r="AI1367" t="s">
        <v>182</v>
      </c>
      <c r="AJ1367">
        <v>1</v>
      </c>
      <c r="AK1367" t="s">
        <v>182</v>
      </c>
      <c r="AL1367" t="s">
        <v>182</v>
      </c>
      <c r="AM1367" t="s">
        <v>182</v>
      </c>
      <c r="AN1367" t="s">
        <v>182</v>
      </c>
      <c r="AO1367" t="b">
        <v>1</v>
      </c>
      <c r="AQ1367" s="10">
        <f t="shared" si="42"/>
        <v>39015049.506899998</v>
      </c>
      <c r="AR1367" s="10">
        <f t="shared" si="43"/>
        <v>11874145.502099998</v>
      </c>
    </row>
    <row r="1368" spans="1:44" x14ac:dyDescent="0.3">
      <c r="A1368">
        <v>1367</v>
      </c>
      <c r="B1368">
        <v>141</v>
      </c>
      <c r="C1368">
        <v>1</v>
      </c>
      <c r="D1368">
        <v>21</v>
      </c>
      <c r="E1368">
        <v>0.5</v>
      </c>
      <c r="F1368">
        <v>565435.50009999995</v>
      </c>
      <c r="G1368">
        <v>2019207</v>
      </c>
      <c r="H1368">
        <v>24036</v>
      </c>
      <c r="I1368">
        <v>1019</v>
      </c>
      <c r="J1368" t="s">
        <v>180</v>
      </c>
      <c r="K1368" t="s">
        <v>181</v>
      </c>
      <c r="L1368" t="s">
        <v>180</v>
      </c>
      <c r="M1368">
        <v>126417</v>
      </c>
      <c r="N1368">
        <v>1</v>
      </c>
      <c r="O1368">
        <v>57</v>
      </c>
      <c r="P1368">
        <v>78</v>
      </c>
      <c r="Q1368">
        <v>21</v>
      </c>
      <c r="R1368">
        <v>2</v>
      </c>
      <c r="S1368">
        <v>2</v>
      </c>
      <c r="T1368" t="s">
        <v>182</v>
      </c>
      <c r="U1368" t="s">
        <v>182</v>
      </c>
      <c r="V1368" t="s">
        <v>0</v>
      </c>
      <c r="W1368" t="s">
        <v>182</v>
      </c>
      <c r="X1368">
        <v>4</v>
      </c>
      <c r="Y1368" t="s">
        <v>182</v>
      </c>
      <c r="Z1368" t="s">
        <v>182</v>
      </c>
      <c r="AA1368" t="s">
        <v>182</v>
      </c>
      <c r="AB1368" t="s">
        <v>182</v>
      </c>
      <c r="AC1368">
        <v>56</v>
      </c>
      <c r="AD1368">
        <v>2</v>
      </c>
      <c r="AE1368">
        <v>1</v>
      </c>
      <c r="AF1368">
        <v>2</v>
      </c>
      <c r="AG1368" t="s">
        <v>182</v>
      </c>
      <c r="AH1368" t="s">
        <v>182</v>
      </c>
      <c r="AI1368" t="s">
        <v>182</v>
      </c>
      <c r="AJ1368">
        <v>1</v>
      </c>
      <c r="AK1368" t="s">
        <v>182</v>
      </c>
      <c r="AL1368" t="s">
        <v>182</v>
      </c>
      <c r="AM1368" t="s">
        <v>182</v>
      </c>
      <c r="AN1368" t="s">
        <v>182</v>
      </c>
      <c r="AO1368" t="b">
        <v>1</v>
      </c>
      <c r="AQ1368" s="10">
        <f t="shared" si="42"/>
        <v>44103969.007799998</v>
      </c>
      <c r="AR1368" s="10">
        <f t="shared" si="43"/>
        <v>11874145.502099998</v>
      </c>
    </row>
    <row r="1369" spans="1:44" x14ac:dyDescent="0.3">
      <c r="A1369">
        <v>1368</v>
      </c>
      <c r="B1369">
        <v>141</v>
      </c>
      <c r="C1369">
        <v>1</v>
      </c>
      <c r="D1369">
        <v>21</v>
      </c>
      <c r="E1369">
        <v>0.5</v>
      </c>
      <c r="F1369">
        <v>565435.50009999995</v>
      </c>
      <c r="G1369">
        <v>2019207</v>
      </c>
      <c r="H1369">
        <v>24036</v>
      </c>
      <c r="I1369">
        <v>1019</v>
      </c>
      <c r="J1369" t="s">
        <v>180</v>
      </c>
      <c r="K1369" t="s">
        <v>181</v>
      </c>
      <c r="L1369" t="s">
        <v>180</v>
      </c>
      <c r="M1369">
        <v>126417</v>
      </c>
      <c r="N1369">
        <v>1</v>
      </c>
      <c r="O1369">
        <v>68</v>
      </c>
      <c r="P1369">
        <v>85</v>
      </c>
      <c r="Q1369">
        <v>21</v>
      </c>
      <c r="R1369">
        <v>1</v>
      </c>
      <c r="S1369">
        <v>1</v>
      </c>
      <c r="T1369" t="s">
        <v>182</v>
      </c>
      <c r="U1369" t="s">
        <v>182</v>
      </c>
      <c r="V1369" t="s">
        <v>0</v>
      </c>
      <c r="W1369" t="s">
        <v>182</v>
      </c>
      <c r="X1369">
        <v>3</v>
      </c>
      <c r="Y1369" t="s">
        <v>182</v>
      </c>
      <c r="Z1369" t="s">
        <v>182</v>
      </c>
      <c r="AA1369" t="s">
        <v>182</v>
      </c>
      <c r="AB1369" t="s">
        <v>182</v>
      </c>
      <c r="AC1369">
        <v>57</v>
      </c>
      <c r="AD1369">
        <v>2</v>
      </c>
      <c r="AE1369">
        <v>1</v>
      </c>
      <c r="AF1369">
        <v>3</v>
      </c>
      <c r="AG1369" t="s">
        <v>182</v>
      </c>
      <c r="AH1369" t="s">
        <v>182</v>
      </c>
      <c r="AI1369" t="s">
        <v>182</v>
      </c>
      <c r="AJ1369">
        <v>1</v>
      </c>
      <c r="AK1369" t="s">
        <v>182</v>
      </c>
      <c r="AL1369" t="s">
        <v>182</v>
      </c>
      <c r="AM1369" t="s">
        <v>182</v>
      </c>
      <c r="AN1369" t="s">
        <v>182</v>
      </c>
      <c r="AO1369" t="b">
        <v>1</v>
      </c>
      <c r="AQ1369" s="10">
        <f t="shared" si="42"/>
        <v>48062017.508499995</v>
      </c>
      <c r="AR1369" s="10">
        <f t="shared" si="43"/>
        <v>11874145.502099998</v>
      </c>
    </row>
    <row r="1370" spans="1:44" x14ac:dyDescent="0.3">
      <c r="A1370">
        <v>1369</v>
      </c>
      <c r="B1370">
        <v>141</v>
      </c>
      <c r="C1370">
        <v>1</v>
      </c>
      <c r="D1370">
        <v>21</v>
      </c>
      <c r="E1370">
        <v>0.5</v>
      </c>
      <c r="F1370">
        <v>565435.50009999995</v>
      </c>
      <c r="G1370">
        <v>2019207</v>
      </c>
      <c r="H1370">
        <v>24036</v>
      </c>
      <c r="I1370">
        <v>1019</v>
      </c>
      <c r="J1370" t="s">
        <v>180</v>
      </c>
      <c r="K1370" t="s">
        <v>181</v>
      </c>
      <c r="L1370" t="s">
        <v>180</v>
      </c>
      <c r="M1370">
        <v>126417</v>
      </c>
      <c r="N1370">
        <v>1</v>
      </c>
      <c r="O1370">
        <v>71</v>
      </c>
      <c r="P1370">
        <v>91</v>
      </c>
      <c r="Q1370">
        <v>21</v>
      </c>
      <c r="R1370">
        <v>1</v>
      </c>
      <c r="S1370">
        <v>1</v>
      </c>
      <c r="T1370" t="s">
        <v>182</v>
      </c>
      <c r="U1370" t="s">
        <v>182</v>
      </c>
      <c r="V1370" t="s">
        <v>0</v>
      </c>
      <c r="W1370" t="s">
        <v>182</v>
      </c>
      <c r="X1370">
        <v>3</v>
      </c>
      <c r="Y1370" t="s">
        <v>182</v>
      </c>
      <c r="Z1370" t="s">
        <v>182</v>
      </c>
      <c r="AA1370" t="s">
        <v>182</v>
      </c>
      <c r="AB1370" t="s">
        <v>182</v>
      </c>
      <c r="AC1370">
        <v>57</v>
      </c>
      <c r="AD1370">
        <v>2</v>
      </c>
      <c r="AE1370">
        <v>1</v>
      </c>
      <c r="AF1370">
        <v>3</v>
      </c>
      <c r="AG1370" t="s">
        <v>182</v>
      </c>
      <c r="AH1370" t="s">
        <v>182</v>
      </c>
      <c r="AI1370" t="s">
        <v>182</v>
      </c>
      <c r="AJ1370">
        <v>1</v>
      </c>
      <c r="AK1370" t="s">
        <v>182</v>
      </c>
      <c r="AL1370" t="s">
        <v>182</v>
      </c>
      <c r="AM1370" t="s">
        <v>182</v>
      </c>
      <c r="AN1370" t="s">
        <v>182</v>
      </c>
      <c r="AO1370" t="b">
        <v>1</v>
      </c>
      <c r="AQ1370" s="10">
        <f t="shared" si="42"/>
        <v>51454630.509099998</v>
      </c>
      <c r="AR1370" s="10">
        <f t="shared" si="43"/>
        <v>11874145.502099998</v>
      </c>
    </row>
    <row r="1371" spans="1:44" x14ac:dyDescent="0.3">
      <c r="A1371">
        <v>1370</v>
      </c>
      <c r="B1371">
        <v>141</v>
      </c>
      <c r="C1371">
        <v>1</v>
      </c>
      <c r="D1371">
        <v>21</v>
      </c>
      <c r="E1371">
        <v>0.5</v>
      </c>
      <c r="F1371">
        <v>565435.50009999995</v>
      </c>
      <c r="G1371">
        <v>2019207</v>
      </c>
      <c r="H1371">
        <v>24036</v>
      </c>
      <c r="I1371">
        <v>1019</v>
      </c>
      <c r="J1371" t="s">
        <v>180</v>
      </c>
      <c r="K1371" t="s">
        <v>181</v>
      </c>
      <c r="L1371" t="s">
        <v>180</v>
      </c>
      <c r="M1371">
        <v>126417</v>
      </c>
      <c r="N1371">
        <v>1</v>
      </c>
      <c r="O1371">
        <v>75</v>
      </c>
      <c r="P1371">
        <v>86</v>
      </c>
      <c r="Q1371">
        <v>21</v>
      </c>
      <c r="R1371">
        <v>1</v>
      </c>
      <c r="S1371">
        <v>1</v>
      </c>
      <c r="T1371" t="s">
        <v>182</v>
      </c>
      <c r="U1371" t="s">
        <v>182</v>
      </c>
      <c r="V1371" t="s">
        <v>0</v>
      </c>
      <c r="W1371" t="s">
        <v>182</v>
      </c>
      <c r="X1371">
        <v>3</v>
      </c>
      <c r="Y1371" t="s">
        <v>182</v>
      </c>
      <c r="Z1371" t="s">
        <v>182</v>
      </c>
      <c r="AA1371" t="s">
        <v>182</v>
      </c>
      <c r="AB1371" t="s">
        <v>182</v>
      </c>
      <c r="AC1371">
        <v>57</v>
      </c>
      <c r="AD1371">
        <v>2</v>
      </c>
      <c r="AE1371">
        <v>1</v>
      </c>
      <c r="AF1371">
        <v>2</v>
      </c>
      <c r="AG1371" t="s">
        <v>182</v>
      </c>
      <c r="AH1371" t="s">
        <v>182</v>
      </c>
      <c r="AI1371" t="s">
        <v>182</v>
      </c>
      <c r="AJ1371">
        <v>1</v>
      </c>
      <c r="AK1371" t="s">
        <v>182</v>
      </c>
      <c r="AL1371" t="s">
        <v>182</v>
      </c>
      <c r="AM1371" t="s">
        <v>182</v>
      </c>
      <c r="AN1371" t="s">
        <v>182</v>
      </c>
      <c r="AO1371" t="b">
        <v>1</v>
      </c>
      <c r="AQ1371" s="10">
        <f t="shared" si="42"/>
        <v>48627453.008599997</v>
      </c>
      <c r="AR1371" s="10">
        <f t="shared" si="43"/>
        <v>11874145.502099998</v>
      </c>
    </row>
    <row r="1372" spans="1:44" x14ac:dyDescent="0.3">
      <c r="A1372">
        <v>1371</v>
      </c>
      <c r="B1372">
        <v>141</v>
      </c>
      <c r="C1372">
        <v>1</v>
      </c>
      <c r="D1372">
        <v>21</v>
      </c>
      <c r="E1372">
        <v>0.5</v>
      </c>
      <c r="F1372">
        <v>565435.50009999995</v>
      </c>
      <c r="G1372">
        <v>2019207</v>
      </c>
      <c r="H1372">
        <v>24036</v>
      </c>
      <c r="I1372">
        <v>1019</v>
      </c>
      <c r="J1372" t="s">
        <v>180</v>
      </c>
      <c r="K1372" t="s">
        <v>181</v>
      </c>
      <c r="L1372" t="s">
        <v>180</v>
      </c>
      <c r="M1372">
        <v>126417</v>
      </c>
      <c r="N1372">
        <v>1</v>
      </c>
      <c r="O1372">
        <v>78</v>
      </c>
      <c r="P1372">
        <v>88</v>
      </c>
      <c r="Q1372">
        <v>21</v>
      </c>
      <c r="R1372">
        <v>2</v>
      </c>
      <c r="S1372">
        <v>2</v>
      </c>
      <c r="T1372" t="s">
        <v>182</v>
      </c>
      <c r="U1372" t="s">
        <v>182</v>
      </c>
      <c r="V1372" t="s">
        <v>0</v>
      </c>
      <c r="W1372" t="s">
        <v>182</v>
      </c>
      <c r="X1372">
        <v>4</v>
      </c>
      <c r="Y1372" t="s">
        <v>182</v>
      </c>
      <c r="Z1372" t="s">
        <v>182</v>
      </c>
      <c r="AA1372" t="s">
        <v>182</v>
      </c>
      <c r="AB1372" t="s">
        <v>182</v>
      </c>
      <c r="AC1372">
        <v>56</v>
      </c>
      <c r="AD1372">
        <v>2</v>
      </c>
      <c r="AE1372">
        <v>1</v>
      </c>
      <c r="AF1372">
        <v>2</v>
      </c>
      <c r="AG1372" t="s">
        <v>182</v>
      </c>
      <c r="AH1372" t="s">
        <v>182</v>
      </c>
      <c r="AI1372" t="s">
        <v>182</v>
      </c>
      <c r="AJ1372">
        <v>1</v>
      </c>
      <c r="AK1372" t="s">
        <v>182</v>
      </c>
      <c r="AL1372" t="s">
        <v>182</v>
      </c>
      <c r="AM1372" t="s">
        <v>182</v>
      </c>
      <c r="AN1372" t="s">
        <v>182</v>
      </c>
      <c r="AO1372" t="b">
        <v>1</v>
      </c>
      <c r="AQ1372" s="10">
        <f t="shared" si="42"/>
        <v>49758324.008799993</v>
      </c>
      <c r="AR1372" s="10">
        <f t="shared" si="43"/>
        <v>11874145.502099998</v>
      </c>
    </row>
    <row r="1373" spans="1:44" x14ac:dyDescent="0.3">
      <c r="A1373">
        <v>1372</v>
      </c>
      <c r="B1373">
        <v>141</v>
      </c>
      <c r="C1373">
        <v>1</v>
      </c>
      <c r="D1373">
        <v>21</v>
      </c>
      <c r="E1373">
        <v>0.5</v>
      </c>
      <c r="F1373">
        <v>565435.50009999995</v>
      </c>
      <c r="G1373">
        <v>2019207</v>
      </c>
      <c r="H1373">
        <v>24036</v>
      </c>
      <c r="I1373">
        <v>1019</v>
      </c>
      <c r="J1373" t="s">
        <v>180</v>
      </c>
      <c r="K1373" t="s">
        <v>181</v>
      </c>
      <c r="L1373" t="s">
        <v>180</v>
      </c>
      <c r="M1373">
        <v>126417</v>
      </c>
      <c r="N1373">
        <v>1</v>
      </c>
      <c r="O1373">
        <v>81</v>
      </c>
      <c r="P1373">
        <v>87</v>
      </c>
      <c r="Q1373">
        <v>21</v>
      </c>
      <c r="R1373">
        <v>1</v>
      </c>
      <c r="S1373">
        <v>1</v>
      </c>
      <c r="T1373" t="s">
        <v>182</v>
      </c>
      <c r="U1373" t="s">
        <v>182</v>
      </c>
      <c r="V1373" t="s">
        <v>0</v>
      </c>
      <c r="W1373" t="s">
        <v>182</v>
      </c>
      <c r="X1373">
        <v>3</v>
      </c>
      <c r="Y1373" t="s">
        <v>182</v>
      </c>
      <c r="Z1373" t="s">
        <v>182</v>
      </c>
      <c r="AA1373" t="s">
        <v>182</v>
      </c>
      <c r="AB1373" t="s">
        <v>182</v>
      </c>
      <c r="AC1373">
        <v>57</v>
      </c>
      <c r="AD1373">
        <v>2</v>
      </c>
      <c r="AE1373">
        <v>1</v>
      </c>
      <c r="AF1373">
        <v>3</v>
      </c>
      <c r="AG1373" t="s">
        <v>182</v>
      </c>
      <c r="AH1373" t="s">
        <v>182</v>
      </c>
      <c r="AI1373" t="s">
        <v>182</v>
      </c>
      <c r="AJ1373">
        <v>1</v>
      </c>
      <c r="AK1373" t="s">
        <v>182</v>
      </c>
      <c r="AL1373" t="s">
        <v>182</v>
      </c>
      <c r="AM1373" t="s">
        <v>182</v>
      </c>
      <c r="AN1373" t="s">
        <v>182</v>
      </c>
      <c r="AO1373" t="b">
        <v>1</v>
      </c>
      <c r="AQ1373" s="10">
        <f t="shared" si="42"/>
        <v>49192888.508699998</v>
      </c>
      <c r="AR1373" s="10">
        <f t="shared" si="43"/>
        <v>11874145.502099998</v>
      </c>
    </row>
    <row r="1374" spans="1:44" x14ac:dyDescent="0.3">
      <c r="A1374">
        <v>1373</v>
      </c>
      <c r="B1374">
        <v>141</v>
      </c>
      <c r="C1374">
        <v>1</v>
      </c>
      <c r="D1374">
        <v>21</v>
      </c>
      <c r="E1374">
        <v>0.5</v>
      </c>
      <c r="F1374">
        <v>565435.50009999995</v>
      </c>
      <c r="G1374">
        <v>2019207</v>
      </c>
      <c r="H1374">
        <v>24036</v>
      </c>
      <c r="I1374">
        <v>1019</v>
      </c>
      <c r="J1374" t="s">
        <v>180</v>
      </c>
      <c r="K1374" t="s">
        <v>181</v>
      </c>
      <c r="L1374" t="s">
        <v>180</v>
      </c>
      <c r="M1374">
        <v>126417</v>
      </c>
      <c r="N1374">
        <v>1</v>
      </c>
      <c r="O1374">
        <v>90</v>
      </c>
      <c r="P1374">
        <v>82</v>
      </c>
      <c r="Q1374">
        <v>21</v>
      </c>
      <c r="R1374">
        <v>1</v>
      </c>
      <c r="S1374">
        <v>1</v>
      </c>
      <c r="T1374" t="s">
        <v>182</v>
      </c>
      <c r="U1374" t="s">
        <v>182</v>
      </c>
      <c r="V1374" t="s">
        <v>0</v>
      </c>
      <c r="W1374" t="s">
        <v>182</v>
      </c>
      <c r="X1374">
        <v>3</v>
      </c>
      <c r="Y1374" t="s">
        <v>182</v>
      </c>
      <c r="Z1374" t="s">
        <v>182</v>
      </c>
      <c r="AA1374" t="s">
        <v>182</v>
      </c>
      <c r="AB1374" t="s">
        <v>182</v>
      </c>
      <c r="AC1374">
        <v>57</v>
      </c>
      <c r="AD1374">
        <v>2</v>
      </c>
      <c r="AE1374">
        <v>1</v>
      </c>
      <c r="AF1374">
        <v>2</v>
      </c>
      <c r="AG1374" t="s">
        <v>182</v>
      </c>
      <c r="AH1374" t="s">
        <v>182</v>
      </c>
      <c r="AI1374" t="s">
        <v>182</v>
      </c>
      <c r="AJ1374">
        <v>1</v>
      </c>
      <c r="AK1374" t="s">
        <v>182</v>
      </c>
      <c r="AL1374" t="s">
        <v>182</v>
      </c>
      <c r="AM1374" t="s">
        <v>182</v>
      </c>
      <c r="AN1374" t="s">
        <v>182</v>
      </c>
      <c r="AO1374" t="b">
        <v>1</v>
      </c>
      <c r="AQ1374" s="10">
        <f t="shared" si="42"/>
        <v>46365711.008199997</v>
      </c>
      <c r="AR1374" s="10">
        <f t="shared" si="43"/>
        <v>11874145.502099998</v>
      </c>
    </row>
    <row r="1375" spans="1:44" x14ac:dyDescent="0.3">
      <c r="A1375">
        <v>1374</v>
      </c>
      <c r="B1375">
        <v>141</v>
      </c>
      <c r="C1375">
        <v>1</v>
      </c>
      <c r="D1375">
        <v>21</v>
      </c>
      <c r="E1375">
        <v>0.5</v>
      </c>
      <c r="F1375">
        <v>565435.50009999995</v>
      </c>
      <c r="G1375">
        <v>2019207</v>
      </c>
      <c r="H1375">
        <v>24036</v>
      </c>
      <c r="I1375">
        <v>1019</v>
      </c>
      <c r="J1375" t="s">
        <v>180</v>
      </c>
      <c r="K1375" t="s">
        <v>181</v>
      </c>
      <c r="L1375" t="s">
        <v>180</v>
      </c>
      <c r="M1375">
        <v>126417</v>
      </c>
      <c r="N1375">
        <v>1</v>
      </c>
      <c r="O1375">
        <v>98</v>
      </c>
      <c r="P1375">
        <v>89</v>
      </c>
      <c r="Q1375">
        <v>21</v>
      </c>
      <c r="R1375">
        <v>1</v>
      </c>
      <c r="S1375">
        <v>1</v>
      </c>
      <c r="T1375" t="s">
        <v>182</v>
      </c>
      <c r="U1375" t="s">
        <v>182</v>
      </c>
      <c r="V1375" t="s">
        <v>0</v>
      </c>
      <c r="W1375" t="s">
        <v>182</v>
      </c>
      <c r="X1375">
        <v>3</v>
      </c>
      <c r="Y1375" t="s">
        <v>182</v>
      </c>
      <c r="Z1375" t="s">
        <v>182</v>
      </c>
      <c r="AA1375" t="s">
        <v>182</v>
      </c>
      <c r="AB1375" t="s">
        <v>182</v>
      </c>
      <c r="AC1375">
        <v>57</v>
      </c>
      <c r="AD1375">
        <v>2</v>
      </c>
      <c r="AE1375">
        <v>1</v>
      </c>
      <c r="AF1375">
        <v>2</v>
      </c>
      <c r="AG1375" t="s">
        <v>182</v>
      </c>
      <c r="AH1375" t="s">
        <v>182</v>
      </c>
      <c r="AI1375" t="s">
        <v>182</v>
      </c>
      <c r="AJ1375">
        <v>1</v>
      </c>
      <c r="AK1375" t="s">
        <v>182</v>
      </c>
      <c r="AL1375" t="s">
        <v>182</v>
      </c>
      <c r="AM1375" t="s">
        <v>182</v>
      </c>
      <c r="AN1375" t="s">
        <v>182</v>
      </c>
      <c r="AO1375" t="b">
        <v>1</v>
      </c>
      <c r="AQ1375" s="10">
        <f t="shared" si="42"/>
        <v>50323759.508899994</v>
      </c>
      <c r="AR1375" s="10">
        <f t="shared" si="43"/>
        <v>11874145.502099998</v>
      </c>
    </row>
    <row r="1376" spans="1:44" x14ac:dyDescent="0.3">
      <c r="A1376">
        <v>1375</v>
      </c>
      <c r="B1376">
        <v>141</v>
      </c>
      <c r="C1376">
        <v>1</v>
      </c>
      <c r="D1376">
        <v>21</v>
      </c>
      <c r="E1376">
        <v>0.5</v>
      </c>
      <c r="F1376">
        <v>565435.50009999995</v>
      </c>
      <c r="G1376">
        <v>2019207</v>
      </c>
      <c r="H1376">
        <v>24045</v>
      </c>
      <c r="I1376">
        <v>1019</v>
      </c>
      <c r="J1376" t="s">
        <v>180</v>
      </c>
      <c r="K1376" t="s">
        <v>181</v>
      </c>
      <c r="L1376" t="s">
        <v>180</v>
      </c>
      <c r="M1376">
        <v>126417</v>
      </c>
      <c r="N1376">
        <v>1</v>
      </c>
      <c r="O1376">
        <v>69</v>
      </c>
      <c r="P1376">
        <v>85</v>
      </c>
      <c r="Q1376">
        <v>21</v>
      </c>
      <c r="R1376">
        <v>1</v>
      </c>
      <c r="S1376">
        <v>1</v>
      </c>
      <c r="T1376" t="s">
        <v>182</v>
      </c>
      <c r="U1376" t="s">
        <v>182</v>
      </c>
      <c r="V1376" t="s">
        <v>0</v>
      </c>
      <c r="W1376" t="s">
        <v>182</v>
      </c>
      <c r="X1376">
        <v>3</v>
      </c>
      <c r="Y1376" t="s">
        <v>182</v>
      </c>
      <c r="Z1376" t="s">
        <v>182</v>
      </c>
      <c r="AA1376" t="s">
        <v>182</v>
      </c>
      <c r="AB1376" t="s">
        <v>182</v>
      </c>
      <c r="AC1376">
        <v>57</v>
      </c>
      <c r="AD1376">
        <v>2</v>
      </c>
      <c r="AE1376">
        <v>1</v>
      </c>
      <c r="AF1376">
        <v>2</v>
      </c>
      <c r="AG1376" t="s">
        <v>182</v>
      </c>
      <c r="AH1376" t="s">
        <v>182</v>
      </c>
      <c r="AI1376" t="s">
        <v>182</v>
      </c>
      <c r="AJ1376">
        <v>1</v>
      </c>
      <c r="AK1376" t="s">
        <v>182</v>
      </c>
      <c r="AL1376" t="s">
        <v>182</v>
      </c>
      <c r="AM1376" t="s">
        <v>182</v>
      </c>
      <c r="AN1376" t="s">
        <v>182</v>
      </c>
      <c r="AO1376" t="b">
        <v>1</v>
      </c>
      <c r="AQ1376" s="10">
        <f t="shared" si="42"/>
        <v>48062017.508499995</v>
      </c>
      <c r="AR1376" s="10">
        <f t="shared" si="43"/>
        <v>11874145.502099998</v>
      </c>
    </row>
    <row r="1377" spans="1:44" x14ac:dyDescent="0.3">
      <c r="A1377">
        <v>1376</v>
      </c>
      <c r="B1377">
        <v>141</v>
      </c>
      <c r="C1377">
        <v>1</v>
      </c>
      <c r="D1377">
        <v>21</v>
      </c>
      <c r="E1377">
        <v>0.5</v>
      </c>
      <c r="F1377">
        <v>565435.50009999995</v>
      </c>
      <c r="G1377">
        <v>2019207</v>
      </c>
      <c r="H1377">
        <v>24052</v>
      </c>
      <c r="I1377">
        <v>1019</v>
      </c>
      <c r="J1377" t="s">
        <v>180</v>
      </c>
      <c r="K1377" t="s">
        <v>181</v>
      </c>
      <c r="L1377" t="s">
        <v>180</v>
      </c>
      <c r="M1377">
        <v>126417</v>
      </c>
      <c r="N1377">
        <v>1</v>
      </c>
      <c r="O1377">
        <v>72</v>
      </c>
      <c r="P1377">
        <v>82</v>
      </c>
      <c r="Q1377">
        <v>21</v>
      </c>
      <c r="R1377">
        <v>1</v>
      </c>
      <c r="S1377">
        <v>1</v>
      </c>
      <c r="T1377" t="s">
        <v>182</v>
      </c>
      <c r="U1377" t="s">
        <v>182</v>
      </c>
      <c r="V1377" t="s">
        <v>0</v>
      </c>
      <c r="W1377" t="s">
        <v>182</v>
      </c>
      <c r="X1377">
        <v>3</v>
      </c>
      <c r="Y1377" t="s">
        <v>182</v>
      </c>
      <c r="Z1377" t="s">
        <v>182</v>
      </c>
      <c r="AA1377" t="s">
        <v>182</v>
      </c>
      <c r="AB1377" t="s">
        <v>182</v>
      </c>
      <c r="AC1377">
        <v>57</v>
      </c>
      <c r="AD1377">
        <v>2</v>
      </c>
      <c r="AE1377">
        <v>1</v>
      </c>
      <c r="AF1377">
        <v>3</v>
      </c>
      <c r="AG1377" t="s">
        <v>182</v>
      </c>
      <c r="AH1377" t="s">
        <v>182</v>
      </c>
      <c r="AI1377" t="s">
        <v>182</v>
      </c>
      <c r="AJ1377">
        <v>1</v>
      </c>
      <c r="AK1377" t="s">
        <v>182</v>
      </c>
      <c r="AL1377" t="s">
        <v>182</v>
      </c>
      <c r="AM1377" t="s">
        <v>182</v>
      </c>
      <c r="AN1377" t="s">
        <v>182</v>
      </c>
      <c r="AO1377" t="b">
        <v>1</v>
      </c>
      <c r="AQ1377" s="10">
        <f t="shared" si="42"/>
        <v>46365711.008199997</v>
      </c>
      <c r="AR1377" s="10">
        <f t="shared" si="43"/>
        <v>11874145.502099998</v>
      </c>
    </row>
    <row r="1378" spans="1:44" x14ac:dyDescent="0.3">
      <c r="A1378">
        <v>1377</v>
      </c>
      <c r="B1378">
        <v>141</v>
      </c>
      <c r="C1378">
        <v>1</v>
      </c>
      <c r="D1378">
        <v>21.5</v>
      </c>
      <c r="E1378">
        <v>0.5</v>
      </c>
      <c r="F1378">
        <v>570080.33730000001</v>
      </c>
      <c r="G1378">
        <v>2019207</v>
      </c>
      <c r="H1378">
        <v>24018</v>
      </c>
      <c r="I1378">
        <v>1019</v>
      </c>
      <c r="J1378" t="s">
        <v>180</v>
      </c>
      <c r="K1378" t="s">
        <v>181</v>
      </c>
      <c r="L1378" t="s">
        <v>180</v>
      </c>
      <c r="M1378">
        <v>126417</v>
      </c>
      <c r="N1378">
        <v>1</v>
      </c>
      <c r="O1378">
        <v>1</v>
      </c>
      <c r="P1378">
        <v>69</v>
      </c>
      <c r="Q1378">
        <v>21.5</v>
      </c>
      <c r="R1378">
        <v>2</v>
      </c>
      <c r="S1378">
        <v>1</v>
      </c>
      <c r="T1378" t="s">
        <v>182</v>
      </c>
      <c r="U1378" t="s">
        <v>182</v>
      </c>
      <c r="V1378" t="s">
        <v>0</v>
      </c>
      <c r="W1378" t="s">
        <v>182</v>
      </c>
      <c r="X1378">
        <v>2</v>
      </c>
      <c r="Y1378" t="s">
        <v>182</v>
      </c>
      <c r="Z1378" t="s">
        <v>182</v>
      </c>
      <c r="AA1378" t="s">
        <v>182</v>
      </c>
      <c r="AB1378" t="s">
        <v>182</v>
      </c>
      <c r="AC1378">
        <v>56</v>
      </c>
      <c r="AD1378">
        <v>2</v>
      </c>
      <c r="AE1378">
        <v>1</v>
      </c>
      <c r="AF1378">
        <v>2</v>
      </c>
      <c r="AG1378" t="s">
        <v>182</v>
      </c>
      <c r="AH1378" t="s">
        <v>182</v>
      </c>
      <c r="AI1378" t="s">
        <v>182</v>
      </c>
      <c r="AJ1378">
        <v>1</v>
      </c>
      <c r="AK1378" t="s">
        <v>182</v>
      </c>
      <c r="AL1378" t="s">
        <v>182</v>
      </c>
      <c r="AM1378" t="s">
        <v>182</v>
      </c>
      <c r="AN1378" t="s">
        <v>182</v>
      </c>
      <c r="AO1378" t="b">
        <v>1</v>
      </c>
      <c r="AQ1378" s="10">
        <f t="shared" si="42"/>
        <v>39335543.273699999</v>
      </c>
      <c r="AR1378" s="10">
        <f t="shared" si="43"/>
        <v>12256727.251949999</v>
      </c>
    </row>
    <row r="1379" spans="1:44" x14ac:dyDescent="0.3">
      <c r="A1379">
        <v>1378</v>
      </c>
      <c r="B1379">
        <v>141</v>
      </c>
      <c r="C1379">
        <v>1</v>
      </c>
      <c r="D1379">
        <v>21.5</v>
      </c>
      <c r="E1379">
        <v>0.5</v>
      </c>
      <c r="F1379">
        <v>570080.33730000001</v>
      </c>
      <c r="G1379">
        <v>2019207</v>
      </c>
      <c r="H1379">
        <v>24022</v>
      </c>
      <c r="I1379">
        <v>1019</v>
      </c>
      <c r="J1379" t="s">
        <v>180</v>
      </c>
      <c r="K1379" t="s">
        <v>181</v>
      </c>
      <c r="L1379" t="s">
        <v>180</v>
      </c>
      <c r="M1379">
        <v>126417</v>
      </c>
      <c r="N1379">
        <v>1</v>
      </c>
      <c r="O1379">
        <v>80</v>
      </c>
      <c r="P1379">
        <v>92</v>
      </c>
      <c r="Q1379">
        <v>21.5</v>
      </c>
      <c r="R1379">
        <v>2</v>
      </c>
      <c r="S1379">
        <v>2</v>
      </c>
      <c r="T1379" t="s">
        <v>182</v>
      </c>
      <c r="U1379" t="s">
        <v>182</v>
      </c>
      <c r="V1379" t="s">
        <v>7</v>
      </c>
      <c r="W1379" t="s">
        <v>182</v>
      </c>
      <c r="X1379">
        <v>3</v>
      </c>
      <c r="Y1379" t="s">
        <v>182</v>
      </c>
      <c r="Z1379" t="s">
        <v>182</v>
      </c>
      <c r="AA1379" t="s">
        <v>182</v>
      </c>
      <c r="AB1379" t="s">
        <v>182</v>
      </c>
      <c r="AC1379">
        <v>56</v>
      </c>
      <c r="AD1379">
        <v>2</v>
      </c>
      <c r="AE1379">
        <v>1</v>
      </c>
      <c r="AF1379">
        <v>2</v>
      </c>
      <c r="AG1379" t="s">
        <v>182</v>
      </c>
      <c r="AH1379" t="s">
        <v>182</v>
      </c>
      <c r="AI1379" t="s">
        <v>182</v>
      </c>
      <c r="AJ1379">
        <v>1</v>
      </c>
      <c r="AK1379" t="s">
        <v>182</v>
      </c>
      <c r="AL1379" t="s">
        <v>182</v>
      </c>
      <c r="AM1379" t="s">
        <v>182</v>
      </c>
      <c r="AN1379" t="s">
        <v>182</v>
      </c>
      <c r="AO1379" t="b">
        <v>1</v>
      </c>
      <c r="AQ1379" s="10">
        <f t="shared" si="42"/>
        <v>52447391.031599998</v>
      </c>
      <c r="AR1379" s="10">
        <f t="shared" si="43"/>
        <v>12256727.251949999</v>
      </c>
    </row>
    <row r="1380" spans="1:44" x14ac:dyDescent="0.3">
      <c r="A1380">
        <v>1379</v>
      </c>
      <c r="B1380">
        <v>141</v>
      </c>
      <c r="C1380">
        <v>1</v>
      </c>
      <c r="D1380">
        <v>21.5</v>
      </c>
      <c r="E1380">
        <v>0.5</v>
      </c>
      <c r="F1380">
        <v>570080.33730000001</v>
      </c>
      <c r="G1380">
        <v>2019207</v>
      </c>
      <c r="H1380">
        <v>24022</v>
      </c>
      <c r="I1380">
        <v>1019</v>
      </c>
      <c r="J1380" t="s">
        <v>180</v>
      </c>
      <c r="K1380" t="s">
        <v>181</v>
      </c>
      <c r="L1380" t="s">
        <v>180</v>
      </c>
      <c r="M1380">
        <v>126417</v>
      </c>
      <c r="N1380">
        <v>1</v>
      </c>
      <c r="O1380">
        <v>100</v>
      </c>
      <c r="P1380">
        <v>93</v>
      </c>
      <c r="Q1380">
        <v>21.5</v>
      </c>
      <c r="R1380">
        <v>2</v>
      </c>
      <c r="S1380">
        <v>1</v>
      </c>
      <c r="T1380" t="s">
        <v>182</v>
      </c>
      <c r="U1380" t="s">
        <v>182</v>
      </c>
      <c r="V1380" t="s">
        <v>0</v>
      </c>
      <c r="W1380" t="s">
        <v>182</v>
      </c>
      <c r="X1380">
        <v>3</v>
      </c>
      <c r="Y1380" t="s">
        <v>182</v>
      </c>
      <c r="Z1380" t="s">
        <v>182</v>
      </c>
      <c r="AA1380" t="s">
        <v>182</v>
      </c>
      <c r="AB1380" t="s">
        <v>182</v>
      </c>
      <c r="AC1380">
        <v>57</v>
      </c>
      <c r="AD1380">
        <v>2</v>
      </c>
      <c r="AE1380">
        <v>1</v>
      </c>
      <c r="AF1380">
        <v>3</v>
      </c>
      <c r="AG1380" t="s">
        <v>182</v>
      </c>
      <c r="AH1380" t="s">
        <v>182</v>
      </c>
      <c r="AI1380" t="s">
        <v>182</v>
      </c>
      <c r="AJ1380">
        <v>1</v>
      </c>
      <c r="AK1380" t="s">
        <v>182</v>
      </c>
      <c r="AL1380" t="s">
        <v>182</v>
      </c>
      <c r="AM1380" t="s">
        <v>182</v>
      </c>
      <c r="AN1380" t="s">
        <v>182</v>
      </c>
      <c r="AO1380" t="b">
        <v>1</v>
      </c>
      <c r="AQ1380" s="10">
        <f t="shared" si="42"/>
        <v>53017471.368900001</v>
      </c>
      <c r="AR1380" s="10">
        <f t="shared" si="43"/>
        <v>12256727.251949999</v>
      </c>
    </row>
    <row r="1381" spans="1:44" x14ac:dyDescent="0.3">
      <c r="A1381">
        <v>1380</v>
      </c>
      <c r="B1381">
        <v>141</v>
      </c>
      <c r="C1381">
        <v>1</v>
      </c>
      <c r="D1381">
        <v>21.5</v>
      </c>
      <c r="E1381">
        <v>0.5</v>
      </c>
      <c r="F1381">
        <v>570080.33730000001</v>
      </c>
      <c r="G1381">
        <v>2019207</v>
      </c>
      <c r="H1381">
        <v>24034</v>
      </c>
      <c r="I1381">
        <v>1019</v>
      </c>
      <c r="J1381" t="s">
        <v>180</v>
      </c>
      <c r="K1381" t="s">
        <v>181</v>
      </c>
      <c r="L1381" t="s">
        <v>180</v>
      </c>
      <c r="M1381">
        <v>126417</v>
      </c>
      <c r="N1381">
        <v>1</v>
      </c>
      <c r="O1381">
        <v>52</v>
      </c>
      <c r="P1381">
        <v>82</v>
      </c>
      <c r="Q1381">
        <v>21.5</v>
      </c>
      <c r="R1381">
        <v>2</v>
      </c>
      <c r="S1381">
        <v>2</v>
      </c>
      <c r="T1381" t="s">
        <v>182</v>
      </c>
      <c r="U1381" t="s">
        <v>182</v>
      </c>
      <c r="V1381" t="s">
        <v>0</v>
      </c>
      <c r="W1381" t="s">
        <v>182</v>
      </c>
      <c r="X1381">
        <v>4</v>
      </c>
      <c r="Y1381" t="s">
        <v>182</v>
      </c>
      <c r="Z1381" t="s">
        <v>182</v>
      </c>
      <c r="AA1381" t="s">
        <v>182</v>
      </c>
      <c r="AB1381" t="s">
        <v>182</v>
      </c>
      <c r="AC1381">
        <v>56</v>
      </c>
      <c r="AD1381">
        <v>2</v>
      </c>
      <c r="AE1381">
        <v>1</v>
      </c>
      <c r="AF1381">
        <v>3</v>
      </c>
      <c r="AG1381" t="s">
        <v>182</v>
      </c>
      <c r="AH1381" t="s">
        <v>182</v>
      </c>
      <c r="AI1381" t="s">
        <v>182</v>
      </c>
      <c r="AJ1381">
        <v>1</v>
      </c>
      <c r="AK1381" t="s">
        <v>182</v>
      </c>
      <c r="AL1381" t="s">
        <v>182</v>
      </c>
      <c r="AM1381" t="s">
        <v>182</v>
      </c>
      <c r="AN1381" t="s">
        <v>182</v>
      </c>
      <c r="AO1381" t="b">
        <v>1</v>
      </c>
      <c r="AQ1381" s="10">
        <f t="shared" si="42"/>
        <v>46746587.658600003</v>
      </c>
      <c r="AR1381" s="10">
        <f t="shared" si="43"/>
        <v>12256727.251949999</v>
      </c>
    </row>
    <row r="1382" spans="1:44" x14ac:dyDescent="0.3">
      <c r="A1382">
        <v>1381</v>
      </c>
      <c r="B1382">
        <v>141</v>
      </c>
      <c r="C1382">
        <v>1</v>
      </c>
      <c r="D1382">
        <v>21.5</v>
      </c>
      <c r="E1382">
        <v>0.5</v>
      </c>
      <c r="F1382">
        <v>570080.33730000001</v>
      </c>
      <c r="G1382">
        <v>2019207</v>
      </c>
      <c r="H1382">
        <v>24035</v>
      </c>
      <c r="I1382">
        <v>1019</v>
      </c>
      <c r="J1382" t="s">
        <v>180</v>
      </c>
      <c r="K1382" t="s">
        <v>181</v>
      </c>
      <c r="L1382" t="s">
        <v>180</v>
      </c>
      <c r="M1382">
        <v>126417</v>
      </c>
      <c r="N1382">
        <v>1</v>
      </c>
      <c r="O1382">
        <v>87</v>
      </c>
      <c r="P1382">
        <v>85</v>
      </c>
      <c r="Q1382">
        <v>21.5</v>
      </c>
      <c r="R1382">
        <v>2</v>
      </c>
      <c r="S1382">
        <v>2</v>
      </c>
      <c r="T1382" t="s">
        <v>182</v>
      </c>
      <c r="U1382" t="s">
        <v>182</v>
      </c>
      <c r="V1382" t="s">
        <v>0</v>
      </c>
      <c r="W1382" t="s">
        <v>182</v>
      </c>
      <c r="X1382">
        <v>4</v>
      </c>
      <c r="Y1382" t="s">
        <v>182</v>
      </c>
      <c r="Z1382" t="s">
        <v>182</v>
      </c>
      <c r="AA1382" t="s">
        <v>182</v>
      </c>
      <c r="AB1382" t="s">
        <v>182</v>
      </c>
      <c r="AC1382">
        <v>56</v>
      </c>
      <c r="AD1382">
        <v>2</v>
      </c>
      <c r="AE1382">
        <v>1</v>
      </c>
      <c r="AF1382">
        <v>3</v>
      </c>
      <c r="AG1382" t="s">
        <v>182</v>
      </c>
      <c r="AH1382" t="s">
        <v>182</v>
      </c>
      <c r="AI1382" t="s">
        <v>182</v>
      </c>
      <c r="AJ1382">
        <v>1</v>
      </c>
      <c r="AK1382" t="s">
        <v>182</v>
      </c>
      <c r="AL1382" t="s">
        <v>182</v>
      </c>
      <c r="AM1382" t="s">
        <v>182</v>
      </c>
      <c r="AN1382" t="s">
        <v>182</v>
      </c>
      <c r="AO1382" t="b">
        <v>1</v>
      </c>
      <c r="AQ1382" s="10">
        <f t="shared" si="42"/>
        <v>48456828.670500003</v>
      </c>
      <c r="AR1382" s="10">
        <f t="shared" si="43"/>
        <v>12256727.251949999</v>
      </c>
    </row>
    <row r="1383" spans="1:44" x14ac:dyDescent="0.3">
      <c r="A1383">
        <v>1382</v>
      </c>
      <c r="B1383">
        <v>141</v>
      </c>
      <c r="C1383">
        <v>1</v>
      </c>
      <c r="D1383">
        <v>21.5</v>
      </c>
      <c r="E1383">
        <v>0.5</v>
      </c>
      <c r="F1383">
        <v>570080.33730000001</v>
      </c>
      <c r="G1383">
        <v>2019207</v>
      </c>
      <c r="H1383">
        <v>24035</v>
      </c>
      <c r="I1383">
        <v>1019</v>
      </c>
      <c r="J1383" t="s">
        <v>180</v>
      </c>
      <c r="K1383" t="s">
        <v>181</v>
      </c>
      <c r="L1383" t="s">
        <v>180</v>
      </c>
      <c r="M1383">
        <v>126417</v>
      </c>
      <c r="N1383">
        <v>1</v>
      </c>
      <c r="O1383">
        <v>89</v>
      </c>
      <c r="P1383">
        <v>80</v>
      </c>
      <c r="Q1383">
        <v>21.5</v>
      </c>
      <c r="R1383">
        <v>3</v>
      </c>
      <c r="S1383">
        <v>1</v>
      </c>
      <c r="T1383" t="s">
        <v>182</v>
      </c>
      <c r="U1383" t="s">
        <v>182</v>
      </c>
      <c r="V1383" t="s">
        <v>0</v>
      </c>
      <c r="W1383" t="s">
        <v>182</v>
      </c>
      <c r="X1383">
        <v>2</v>
      </c>
      <c r="Y1383" t="s">
        <v>182</v>
      </c>
      <c r="Z1383" t="s">
        <v>182</v>
      </c>
      <c r="AA1383" t="s">
        <v>182</v>
      </c>
      <c r="AB1383" t="s">
        <v>182</v>
      </c>
      <c r="AC1383">
        <v>56</v>
      </c>
      <c r="AD1383">
        <v>2</v>
      </c>
      <c r="AE1383">
        <v>1</v>
      </c>
      <c r="AF1383">
        <v>3</v>
      </c>
      <c r="AG1383" t="s">
        <v>182</v>
      </c>
      <c r="AH1383" t="s">
        <v>182</v>
      </c>
      <c r="AI1383" t="s">
        <v>182</v>
      </c>
      <c r="AJ1383">
        <v>2</v>
      </c>
      <c r="AK1383" t="s">
        <v>182</v>
      </c>
      <c r="AL1383" t="s">
        <v>182</v>
      </c>
      <c r="AM1383" t="s">
        <v>182</v>
      </c>
      <c r="AN1383" t="s">
        <v>182</v>
      </c>
      <c r="AO1383" t="b">
        <v>1</v>
      </c>
      <c r="AQ1383" s="10">
        <f t="shared" si="42"/>
        <v>45606426.983999997</v>
      </c>
      <c r="AR1383" s="10">
        <f t="shared" si="43"/>
        <v>12256727.251949999</v>
      </c>
    </row>
    <row r="1384" spans="1:44" x14ac:dyDescent="0.3">
      <c r="A1384">
        <v>1383</v>
      </c>
      <c r="B1384">
        <v>141</v>
      </c>
      <c r="C1384">
        <v>1</v>
      </c>
      <c r="D1384">
        <v>21.5</v>
      </c>
      <c r="E1384">
        <v>0.5</v>
      </c>
      <c r="F1384">
        <v>570080.33730000001</v>
      </c>
      <c r="G1384">
        <v>2019207</v>
      </c>
      <c r="H1384">
        <v>24035</v>
      </c>
      <c r="I1384">
        <v>1019</v>
      </c>
      <c r="J1384" t="s">
        <v>180</v>
      </c>
      <c r="K1384" t="s">
        <v>181</v>
      </c>
      <c r="L1384" t="s">
        <v>180</v>
      </c>
      <c r="M1384">
        <v>126417</v>
      </c>
      <c r="N1384">
        <v>1</v>
      </c>
      <c r="O1384">
        <v>92</v>
      </c>
      <c r="P1384">
        <v>86</v>
      </c>
      <c r="Q1384">
        <v>21.5</v>
      </c>
      <c r="R1384">
        <v>3</v>
      </c>
      <c r="S1384">
        <v>1</v>
      </c>
      <c r="T1384" t="s">
        <v>182</v>
      </c>
      <c r="U1384" t="s">
        <v>182</v>
      </c>
      <c r="V1384" t="s">
        <v>0</v>
      </c>
      <c r="W1384" t="s">
        <v>182</v>
      </c>
      <c r="X1384">
        <v>2</v>
      </c>
      <c r="Y1384" t="s">
        <v>182</v>
      </c>
      <c r="Z1384" t="s">
        <v>182</v>
      </c>
      <c r="AA1384" t="s">
        <v>182</v>
      </c>
      <c r="AB1384" t="s">
        <v>182</v>
      </c>
      <c r="AC1384">
        <v>56</v>
      </c>
      <c r="AD1384">
        <v>2</v>
      </c>
      <c r="AE1384">
        <v>1</v>
      </c>
      <c r="AF1384">
        <v>3</v>
      </c>
      <c r="AG1384" t="s">
        <v>182</v>
      </c>
      <c r="AH1384" t="s">
        <v>182</v>
      </c>
      <c r="AI1384" t="s">
        <v>182</v>
      </c>
      <c r="AJ1384">
        <v>2</v>
      </c>
      <c r="AK1384" t="s">
        <v>182</v>
      </c>
      <c r="AL1384" t="s">
        <v>182</v>
      </c>
      <c r="AM1384" t="s">
        <v>182</v>
      </c>
      <c r="AN1384" t="s">
        <v>182</v>
      </c>
      <c r="AO1384" t="b">
        <v>1</v>
      </c>
      <c r="AQ1384" s="10">
        <f t="shared" si="42"/>
        <v>49026909.007799998</v>
      </c>
      <c r="AR1384" s="10">
        <f t="shared" si="43"/>
        <v>12256727.251949999</v>
      </c>
    </row>
    <row r="1385" spans="1:44" x14ac:dyDescent="0.3">
      <c r="A1385">
        <v>1384</v>
      </c>
      <c r="B1385">
        <v>141</v>
      </c>
      <c r="C1385">
        <v>1</v>
      </c>
      <c r="D1385">
        <v>21.5</v>
      </c>
      <c r="E1385">
        <v>0.5</v>
      </c>
      <c r="F1385">
        <v>570080.33730000001</v>
      </c>
      <c r="G1385">
        <v>2019207</v>
      </c>
      <c r="H1385">
        <v>24035</v>
      </c>
      <c r="I1385">
        <v>1019</v>
      </c>
      <c r="J1385" t="s">
        <v>180</v>
      </c>
      <c r="K1385" t="s">
        <v>181</v>
      </c>
      <c r="L1385" t="s">
        <v>180</v>
      </c>
      <c r="M1385">
        <v>126417</v>
      </c>
      <c r="N1385">
        <v>1</v>
      </c>
      <c r="O1385">
        <v>98</v>
      </c>
      <c r="P1385">
        <v>88</v>
      </c>
      <c r="Q1385">
        <v>21.5</v>
      </c>
      <c r="R1385">
        <v>2</v>
      </c>
      <c r="S1385">
        <v>2</v>
      </c>
      <c r="T1385" t="s">
        <v>182</v>
      </c>
      <c r="U1385" t="s">
        <v>182</v>
      </c>
      <c r="V1385" t="s">
        <v>7</v>
      </c>
      <c r="W1385" t="s">
        <v>182</v>
      </c>
      <c r="X1385">
        <v>3</v>
      </c>
      <c r="Y1385" t="s">
        <v>182</v>
      </c>
      <c r="Z1385" t="s">
        <v>182</v>
      </c>
      <c r="AA1385" t="s">
        <v>182</v>
      </c>
      <c r="AB1385" t="s">
        <v>182</v>
      </c>
      <c r="AC1385">
        <v>56</v>
      </c>
      <c r="AD1385">
        <v>2</v>
      </c>
      <c r="AE1385">
        <v>1</v>
      </c>
      <c r="AF1385">
        <v>2</v>
      </c>
      <c r="AG1385" t="s">
        <v>182</v>
      </c>
      <c r="AH1385" t="s">
        <v>182</v>
      </c>
      <c r="AI1385" t="s">
        <v>182</v>
      </c>
      <c r="AJ1385">
        <v>1</v>
      </c>
      <c r="AK1385" t="s">
        <v>182</v>
      </c>
      <c r="AL1385" t="s">
        <v>182</v>
      </c>
      <c r="AM1385" t="s">
        <v>182</v>
      </c>
      <c r="AN1385" t="s">
        <v>182</v>
      </c>
      <c r="AO1385" t="b">
        <v>1</v>
      </c>
      <c r="AQ1385" s="10">
        <f t="shared" si="42"/>
        <v>50167069.682400003</v>
      </c>
      <c r="AR1385" s="10">
        <f t="shared" si="43"/>
        <v>12256727.251949999</v>
      </c>
    </row>
    <row r="1386" spans="1:44" x14ac:dyDescent="0.3">
      <c r="A1386">
        <v>1385</v>
      </c>
      <c r="B1386">
        <v>141</v>
      </c>
      <c r="C1386">
        <v>1</v>
      </c>
      <c r="D1386">
        <v>21.5</v>
      </c>
      <c r="E1386">
        <v>0.5</v>
      </c>
      <c r="F1386">
        <v>570080.33730000001</v>
      </c>
      <c r="G1386">
        <v>2019207</v>
      </c>
      <c r="H1386">
        <v>24036</v>
      </c>
      <c r="I1386">
        <v>1019</v>
      </c>
      <c r="J1386" t="s">
        <v>180</v>
      </c>
      <c r="K1386" t="s">
        <v>181</v>
      </c>
      <c r="L1386" t="s">
        <v>180</v>
      </c>
      <c r="M1386">
        <v>126417</v>
      </c>
      <c r="N1386">
        <v>1</v>
      </c>
      <c r="O1386">
        <v>7</v>
      </c>
      <c r="P1386">
        <v>74</v>
      </c>
      <c r="Q1386">
        <v>21.5</v>
      </c>
      <c r="R1386">
        <v>2</v>
      </c>
      <c r="S1386">
        <v>1</v>
      </c>
      <c r="T1386" t="s">
        <v>182</v>
      </c>
      <c r="U1386" t="s">
        <v>182</v>
      </c>
      <c r="V1386" t="s">
        <v>0</v>
      </c>
      <c r="W1386" t="s">
        <v>182</v>
      </c>
      <c r="X1386">
        <v>3</v>
      </c>
      <c r="Y1386" t="s">
        <v>182</v>
      </c>
      <c r="Z1386" t="s">
        <v>182</v>
      </c>
      <c r="AA1386" t="s">
        <v>182</v>
      </c>
      <c r="AB1386" t="s">
        <v>182</v>
      </c>
      <c r="AC1386">
        <v>57</v>
      </c>
      <c r="AD1386">
        <v>2</v>
      </c>
      <c r="AE1386">
        <v>1</v>
      </c>
      <c r="AF1386">
        <v>3</v>
      </c>
      <c r="AG1386" t="s">
        <v>182</v>
      </c>
      <c r="AH1386" t="s">
        <v>182</v>
      </c>
      <c r="AI1386" t="s">
        <v>182</v>
      </c>
      <c r="AJ1386">
        <v>1</v>
      </c>
      <c r="AK1386" t="s">
        <v>182</v>
      </c>
      <c r="AL1386" t="s">
        <v>182</v>
      </c>
      <c r="AM1386" t="s">
        <v>182</v>
      </c>
      <c r="AN1386" t="s">
        <v>182</v>
      </c>
      <c r="AO1386" t="b">
        <v>1</v>
      </c>
      <c r="AQ1386" s="10">
        <f t="shared" si="42"/>
        <v>42185944.960200004</v>
      </c>
      <c r="AR1386" s="10">
        <f t="shared" si="43"/>
        <v>12256727.251949999</v>
      </c>
    </row>
    <row r="1387" spans="1:44" x14ac:dyDescent="0.3">
      <c r="A1387">
        <v>1386</v>
      </c>
      <c r="B1387">
        <v>141</v>
      </c>
      <c r="C1387">
        <v>1</v>
      </c>
      <c r="D1387">
        <v>21.5</v>
      </c>
      <c r="E1387">
        <v>0.5</v>
      </c>
      <c r="F1387">
        <v>570080.33730000001</v>
      </c>
      <c r="G1387">
        <v>2019207</v>
      </c>
      <c r="H1387">
        <v>24036</v>
      </c>
      <c r="I1387">
        <v>1019</v>
      </c>
      <c r="J1387" t="s">
        <v>180</v>
      </c>
      <c r="K1387" t="s">
        <v>181</v>
      </c>
      <c r="L1387" t="s">
        <v>180</v>
      </c>
      <c r="M1387">
        <v>126417</v>
      </c>
      <c r="N1387">
        <v>1</v>
      </c>
      <c r="O1387">
        <v>20</v>
      </c>
      <c r="P1387">
        <v>81</v>
      </c>
      <c r="Q1387">
        <v>21.5</v>
      </c>
      <c r="R1387">
        <v>2</v>
      </c>
      <c r="S1387">
        <v>2</v>
      </c>
      <c r="T1387" t="s">
        <v>182</v>
      </c>
      <c r="U1387" t="s">
        <v>182</v>
      </c>
      <c r="V1387" t="s">
        <v>0</v>
      </c>
      <c r="W1387" t="s">
        <v>182</v>
      </c>
      <c r="X1387">
        <v>4</v>
      </c>
      <c r="Y1387" t="s">
        <v>182</v>
      </c>
      <c r="Z1387" t="s">
        <v>182</v>
      </c>
      <c r="AA1387" t="s">
        <v>182</v>
      </c>
      <c r="AB1387" t="s">
        <v>182</v>
      </c>
      <c r="AC1387">
        <v>56</v>
      </c>
      <c r="AD1387">
        <v>2</v>
      </c>
      <c r="AE1387">
        <v>1</v>
      </c>
      <c r="AF1387">
        <v>3</v>
      </c>
      <c r="AG1387" t="s">
        <v>182</v>
      </c>
      <c r="AH1387" t="s">
        <v>182</v>
      </c>
      <c r="AI1387" t="s">
        <v>182</v>
      </c>
      <c r="AJ1387">
        <v>1</v>
      </c>
      <c r="AK1387" t="s">
        <v>182</v>
      </c>
      <c r="AL1387" t="s">
        <v>182</v>
      </c>
      <c r="AM1387" t="s">
        <v>182</v>
      </c>
      <c r="AN1387" t="s">
        <v>182</v>
      </c>
      <c r="AO1387" t="b">
        <v>1</v>
      </c>
      <c r="AQ1387" s="10">
        <f t="shared" si="42"/>
        <v>46176507.3213</v>
      </c>
      <c r="AR1387" s="10">
        <f t="shared" si="43"/>
        <v>12256727.251949999</v>
      </c>
    </row>
    <row r="1388" spans="1:44" x14ac:dyDescent="0.3">
      <c r="A1388">
        <v>1387</v>
      </c>
      <c r="B1388">
        <v>141</v>
      </c>
      <c r="C1388">
        <v>1</v>
      </c>
      <c r="D1388">
        <v>21.5</v>
      </c>
      <c r="E1388">
        <v>0.5</v>
      </c>
      <c r="F1388">
        <v>570080.33730000001</v>
      </c>
      <c r="G1388">
        <v>2019207</v>
      </c>
      <c r="H1388">
        <v>24036</v>
      </c>
      <c r="I1388">
        <v>1019</v>
      </c>
      <c r="J1388" t="s">
        <v>180</v>
      </c>
      <c r="K1388" t="s">
        <v>181</v>
      </c>
      <c r="L1388" t="s">
        <v>180</v>
      </c>
      <c r="M1388">
        <v>126417</v>
      </c>
      <c r="N1388">
        <v>1</v>
      </c>
      <c r="O1388">
        <v>43</v>
      </c>
      <c r="P1388">
        <v>78</v>
      </c>
      <c r="Q1388">
        <v>21.5</v>
      </c>
      <c r="R1388">
        <v>3</v>
      </c>
      <c r="S1388">
        <v>1</v>
      </c>
      <c r="T1388" t="s">
        <v>182</v>
      </c>
      <c r="U1388" t="s">
        <v>182</v>
      </c>
      <c r="V1388" t="s">
        <v>0</v>
      </c>
      <c r="W1388" t="s">
        <v>182</v>
      </c>
      <c r="X1388">
        <v>2</v>
      </c>
      <c r="Y1388" t="s">
        <v>182</v>
      </c>
      <c r="Z1388" t="s">
        <v>182</v>
      </c>
      <c r="AA1388" t="s">
        <v>182</v>
      </c>
      <c r="AB1388" t="s">
        <v>182</v>
      </c>
      <c r="AC1388">
        <v>56</v>
      </c>
      <c r="AD1388">
        <v>2</v>
      </c>
      <c r="AE1388">
        <v>1</v>
      </c>
      <c r="AF1388">
        <v>3</v>
      </c>
      <c r="AG1388" t="s">
        <v>182</v>
      </c>
      <c r="AH1388" t="s">
        <v>182</v>
      </c>
      <c r="AI1388" t="s">
        <v>182</v>
      </c>
      <c r="AJ1388">
        <v>2</v>
      </c>
      <c r="AK1388" t="s">
        <v>182</v>
      </c>
      <c r="AL1388" t="s">
        <v>182</v>
      </c>
      <c r="AM1388" t="s">
        <v>182</v>
      </c>
      <c r="AN1388" t="s">
        <v>182</v>
      </c>
      <c r="AO1388" t="b">
        <v>1</v>
      </c>
      <c r="AQ1388" s="10">
        <f t="shared" si="42"/>
        <v>44466266.3094</v>
      </c>
      <c r="AR1388" s="10">
        <f t="shared" si="43"/>
        <v>12256727.251949999</v>
      </c>
    </row>
    <row r="1389" spans="1:44" x14ac:dyDescent="0.3">
      <c r="A1389">
        <v>1388</v>
      </c>
      <c r="B1389">
        <v>141</v>
      </c>
      <c r="C1389">
        <v>1</v>
      </c>
      <c r="D1389">
        <v>21.5</v>
      </c>
      <c r="E1389">
        <v>0.5</v>
      </c>
      <c r="F1389">
        <v>570080.33730000001</v>
      </c>
      <c r="G1389">
        <v>2019207</v>
      </c>
      <c r="H1389">
        <v>24036</v>
      </c>
      <c r="I1389">
        <v>1019</v>
      </c>
      <c r="J1389" t="s">
        <v>180</v>
      </c>
      <c r="K1389" t="s">
        <v>181</v>
      </c>
      <c r="L1389" t="s">
        <v>180</v>
      </c>
      <c r="M1389">
        <v>126417</v>
      </c>
      <c r="N1389">
        <v>1</v>
      </c>
      <c r="O1389">
        <v>51</v>
      </c>
      <c r="P1389">
        <v>82</v>
      </c>
      <c r="Q1389">
        <v>21.5</v>
      </c>
      <c r="R1389">
        <v>3</v>
      </c>
      <c r="S1389">
        <v>1</v>
      </c>
      <c r="T1389" t="s">
        <v>182</v>
      </c>
      <c r="U1389" t="s">
        <v>182</v>
      </c>
      <c r="V1389" t="s">
        <v>0</v>
      </c>
      <c r="W1389" t="s">
        <v>182</v>
      </c>
      <c r="X1389">
        <v>2</v>
      </c>
      <c r="Y1389" t="s">
        <v>182</v>
      </c>
      <c r="Z1389" t="s">
        <v>182</v>
      </c>
      <c r="AA1389" t="s">
        <v>182</v>
      </c>
      <c r="AB1389" t="s">
        <v>182</v>
      </c>
      <c r="AC1389">
        <v>56</v>
      </c>
      <c r="AD1389">
        <v>2</v>
      </c>
      <c r="AE1389">
        <v>1</v>
      </c>
      <c r="AF1389">
        <v>3</v>
      </c>
      <c r="AG1389" t="s">
        <v>182</v>
      </c>
      <c r="AH1389" t="s">
        <v>182</v>
      </c>
      <c r="AI1389" t="s">
        <v>182</v>
      </c>
      <c r="AJ1389">
        <v>2</v>
      </c>
      <c r="AK1389" t="s">
        <v>182</v>
      </c>
      <c r="AL1389" t="s">
        <v>182</v>
      </c>
      <c r="AM1389" t="s">
        <v>182</v>
      </c>
      <c r="AN1389" t="s">
        <v>182</v>
      </c>
      <c r="AO1389" t="b">
        <v>1</v>
      </c>
      <c r="AQ1389" s="10">
        <f t="shared" si="42"/>
        <v>46746587.658600003</v>
      </c>
      <c r="AR1389" s="10">
        <f t="shared" si="43"/>
        <v>12256727.251949999</v>
      </c>
    </row>
    <row r="1390" spans="1:44" x14ac:dyDescent="0.3">
      <c r="A1390">
        <v>1389</v>
      </c>
      <c r="B1390">
        <v>141</v>
      </c>
      <c r="C1390">
        <v>1</v>
      </c>
      <c r="D1390">
        <v>21.5</v>
      </c>
      <c r="E1390">
        <v>0.5</v>
      </c>
      <c r="F1390">
        <v>570080.33730000001</v>
      </c>
      <c r="G1390">
        <v>2019207</v>
      </c>
      <c r="H1390">
        <v>24036</v>
      </c>
      <c r="I1390">
        <v>1019</v>
      </c>
      <c r="J1390" t="s">
        <v>180</v>
      </c>
      <c r="K1390" t="s">
        <v>181</v>
      </c>
      <c r="L1390" t="s">
        <v>180</v>
      </c>
      <c r="M1390">
        <v>126417</v>
      </c>
      <c r="N1390">
        <v>1</v>
      </c>
      <c r="O1390">
        <v>53</v>
      </c>
      <c r="P1390">
        <v>86</v>
      </c>
      <c r="Q1390">
        <v>21.5</v>
      </c>
      <c r="R1390">
        <v>2</v>
      </c>
      <c r="S1390">
        <v>1</v>
      </c>
      <c r="T1390" t="s">
        <v>182</v>
      </c>
      <c r="U1390" t="s">
        <v>182</v>
      </c>
      <c r="V1390" t="s">
        <v>0</v>
      </c>
      <c r="W1390" t="s">
        <v>182</v>
      </c>
      <c r="X1390">
        <v>3</v>
      </c>
      <c r="Y1390" t="s">
        <v>182</v>
      </c>
      <c r="Z1390" t="s">
        <v>182</v>
      </c>
      <c r="AA1390" t="s">
        <v>182</v>
      </c>
      <c r="AB1390" t="s">
        <v>182</v>
      </c>
      <c r="AC1390">
        <v>57</v>
      </c>
      <c r="AD1390">
        <v>2</v>
      </c>
      <c r="AE1390">
        <v>1</v>
      </c>
      <c r="AF1390">
        <v>3</v>
      </c>
      <c r="AG1390" t="s">
        <v>182</v>
      </c>
      <c r="AH1390" t="s">
        <v>182</v>
      </c>
      <c r="AI1390" t="s">
        <v>182</v>
      </c>
      <c r="AJ1390">
        <v>1</v>
      </c>
      <c r="AK1390" t="s">
        <v>182</v>
      </c>
      <c r="AL1390" t="s">
        <v>182</v>
      </c>
      <c r="AM1390" t="s">
        <v>182</v>
      </c>
      <c r="AN1390" t="s">
        <v>182</v>
      </c>
      <c r="AO1390" t="b">
        <v>1</v>
      </c>
      <c r="AQ1390" s="10">
        <f t="shared" si="42"/>
        <v>49026909.007799998</v>
      </c>
      <c r="AR1390" s="10">
        <f t="shared" si="43"/>
        <v>12256727.251949999</v>
      </c>
    </row>
    <row r="1391" spans="1:44" x14ac:dyDescent="0.3">
      <c r="A1391">
        <v>1390</v>
      </c>
      <c r="B1391">
        <v>141</v>
      </c>
      <c r="C1391">
        <v>1</v>
      </c>
      <c r="D1391">
        <v>21.5</v>
      </c>
      <c r="E1391">
        <v>0.5</v>
      </c>
      <c r="F1391">
        <v>570080.33730000001</v>
      </c>
      <c r="G1391">
        <v>2019207</v>
      </c>
      <c r="H1391">
        <v>24036</v>
      </c>
      <c r="I1391">
        <v>1019</v>
      </c>
      <c r="J1391" t="s">
        <v>180</v>
      </c>
      <c r="K1391" t="s">
        <v>181</v>
      </c>
      <c r="L1391" t="s">
        <v>180</v>
      </c>
      <c r="M1391">
        <v>126417</v>
      </c>
      <c r="N1391">
        <v>1</v>
      </c>
      <c r="O1391">
        <v>58</v>
      </c>
      <c r="P1391">
        <v>93</v>
      </c>
      <c r="Q1391">
        <v>21.5</v>
      </c>
      <c r="R1391">
        <v>3</v>
      </c>
      <c r="S1391">
        <v>1</v>
      </c>
      <c r="T1391" t="s">
        <v>182</v>
      </c>
      <c r="U1391" t="s">
        <v>182</v>
      </c>
      <c r="V1391" t="s">
        <v>0</v>
      </c>
      <c r="W1391" t="s">
        <v>182</v>
      </c>
      <c r="X1391">
        <v>2</v>
      </c>
      <c r="Y1391" t="s">
        <v>182</v>
      </c>
      <c r="Z1391" t="s">
        <v>182</v>
      </c>
      <c r="AA1391" t="s">
        <v>182</v>
      </c>
      <c r="AB1391" t="s">
        <v>182</v>
      </c>
      <c r="AC1391">
        <v>56</v>
      </c>
      <c r="AD1391">
        <v>2</v>
      </c>
      <c r="AE1391">
        <v>1</v>
      </c>
      <c r="AF1391">
        <v>3</v>
      </c>
      <c r="AG1391" t="s">
        <v>182</v>
      </c>
      <c r="AH1391" t="s">
        <v>182</v>
      </c>
      <c r="AI1391" t="s">
        <v>182</v>
      </c>
      <c r="AJ1391">
        <v>2</v>
      </c>
      <c r="AK1391" t="s">
        <v>182</v>
      </c>
      <c r="AL1391" t="s">
        <v>182</v>
      </c>
      <c r="AM1391" t="s">
        <v>182</v>
      </c>
      <c r="AN1391" t="s">
        <v>182</v>
      </c>
      <c r="AO1391" t="b">
        <v>1</v>
      </c>
      <c r="AQ1391" s="10">
        <f t="shared" si="42"/>
        <v>53017471.368900001</v>
      </c>
      <c r="AR1391" s="10">
        <f t="shared" si="43"/>
        <v>12256727.251949999</v>
      </c>
    </row>
    <row r="1392" spans="1:44" x14ac:dyDescent="0.3">
      <c r="A1392">
        <v>1391</v>
      </c>
      <c r="B1392">
        <v>141</v>
      </c>
      <c r="C1392">
        <v>1</v>
      </c>
      <c r="D1392">
        <v>21.5</v>
      </c>
      <c r="E1392">
        <v>0.5</v>
      </c>
      <c r="F1392">
        <v>570080.33730000001</v>
      </c>
      <c r="G1392">
        <v>2019207</v>
      </c>
      <c r="H1392">
        <v>24036</v>
      </c>
      <c r="I1392">
        <v>1019</v>
      </c>
      <c r="J1392" t="s">
        <v>180</v>
      </c>
      <c r="K1392" t="s">
        <v>181</v>
      </c>
      <c r="L1392" t="s">
        <v>180</v>
      </c>
      <c r="M1392">
        <v>126417</v>
      </c>
      <c r="N1392">
        <v>1</v>
      </c>
      <c r="O1392">
        <v>67</v>
      </c>
      <c r="P1392">
        <v>95</v>
      </c>
      <c r="Q1392">
        <v>21.5</v>
      </c>
      <c r="R1392">
        <v>2</v>
      </c>
      <c r="S1392">
        <v>2</v>
      </c>
      <c r="T1392" t="s">
        <v>182</v>
      </c>
      <c r="U1392" t="s">
        <v>182</v>
      </c>
      <c r="V1392" t="s">
        <v>0</v>
      </c>
      <c r="W1392" t="s">
        <v>182</v>
      </c>
      <c r="X1392">
        <v>4</v>
      </c>
      <c r="Y1392" t="s">
        <v>182</v>
      </c>
      <c r="Z1392" t="s">
        <v>182</v>
      </c>
      <c r="AA1392" t="s">
        <v>182</v>
      </c>
      <c r="AB1392" t="s">
        <v>182</v>
      </c>
      <c r="AC1392">
        <v>56</v>
      </c>
      <c r="AD1392">
        <v>2</v>
      </c>
      <c r="AE1392">
        <v>1</v>
      </c>
      <c r="AF1392">
        <v>3</v>
      </c>
      <c r="AG1392" t="s">
        <v>182</v>
      </c>
      <c r="AH1392" t="s">
        <v>182</v>
      </c>
      <c r="AI1392" t="s">
        <v>182</v>
      </c>
      <c r="AJ1392">
        <v>1</v>
      </c>
      <c r="AK1392" t="s">
        <v>182</v>
      </c>
      <c r="AL1392" t="s">
        <v>182</v>
      </c>
      <c r="AM1392" t="s">
        <v>182</v>
      </c>
      <c r="AN1392" t="s">
        <v>182</v>
      </c>
      <c r="AO1392" t="b">
        <v>1</v>
      </c>
      <c r="AQ1392" s="10">
        <f t="shared" si="42"/>
        <v>54157632.043499999</v>
      </c>
      <c r="AR1392" s="10">
        <f t="shared" si="43"/>
        <v>12256727.251949999</v>
      </c>
    </row>
    <row r="1393" spans="1:44" x14ac:dyDescent="0.3">
      <c r="A1393">
        <v>1392</v>
      </c>
      <c r="B1393">
        <v>141</v>
      </c>
      <c r="C1393">
        <v>1</v>
      </c>
      <c r="D1393">
        <v>21.5</v>
      </c>
      <c r="E1393">
        <v>0.5</v>
      </c>
      <c r="F1393">
        <v>570080.33730000001</v>
      </c>
      <c r="G1393">
        <v>2019207</v>
      </c>
      <c r="H1393">
        <v>24036</v>
      </c>
      <c r="I1393">
        <v>1019</v>
      </c>
      <c r="J1393" t="s">
        <v>180</v>
      </c>
      <c r="K1393" t="s">
        <v>181</v>
      </c>
      <c r="L1393" t="s">
        <v>180</v>
      </c>
      <c r="M1393">
        <v>126417</v>
      </c>
      <c r="N1393">
        <v>1</v>
      </c>
      <c r="O1393">
        <v>72</v>
      </c>
      <c r="P1393">
        <v>84</v>
      </c>
      <c r="Q1393">
        <v>21.5</v>
      </c>
      <c r="R1393">
        <v>2</v>
      </c>
      <c r="S1393">
        <v>2</v>
      </c>
      <c r="T1393" t="s">
        <v>182</v>
      </c>
      <c r="U1393" t="s">
        <v>182</v>
      </c>
      <c r="V1393" t="s">
        <v>0</v>
      </c>
      <c r="W1393" t="s">
        <v>182</v>
      </c>
      <c r="X1393">
        <v>4</v>
      </c>
      <c r="Y1393" t="s">
        <v>182</v>
      </c>
      <c r="Z1393" t="s">
        <v>182</v>
      </c>
      <c r="AA1393" t="s">
        <v>182</v>
      </c>
      <c r="AB1393" t="s">
        <v>182</v>
      </c>
      <c r="AC1393">
        <v>56</v>
      </c>
      <c r="AD1393">
        <v>2</v>
      </c>
      <c r="AE1393">
        <v>1</v>
      </c>
      <c r="AF1393">
        <v>3</v>
      </c>
      <c r="AG1393" t="s">
        <v>182</v>
      </c>
      <c r="AH1393" t="s">
        <v>182</v>
      </c>
      <c r="AI1393" t="s">
        <v>182</v>
      </c>
      <c r="AJ1393">
        <v>1</v>
      </c>
      <c r="AK1393" t="s">
        <v>182</v>
      </c>
      <c r="AL1393" t="s">
        <v>182</v>
      </c>
      <c r="AM1393" t="s">
        <v>182</v>
      </c>
      <c r="AN1393" t="s">
        <v>182</v>
      </c>
      <c r="AO1393" t="b">
        <v>1</v>
      </c>
      <c r="AQ1393" s="10">
        <f t="shared" si="42"/>
        <v>47886748.3332</v>
      </c>
      <c r="AR1393" s="10">
        <f t="shared" si="43"/>
        <v>12256727.251949999</v>
      </c>
    </row>
    <row r="1394" spans="1:44" x14ac:dyDescent="0.3">
      <c r="A1394">
        <v>1393</v>
      </c>
      <c r="B1394">
        <v>141</v>
      </c>
      <c r="C1394">
        <v>1</v>
      </c>
      <c r="D1394">
        <v>21.5</v>
      </c>
      <c r="E1394">
        <v>0.5</v>
      </c>
      <c r="F1394">
        <v>570080.33730000001</v>
      </c>
      <c r="G1394">
        <v>2019207</v>
      </c>
      <c r="H1394">
        <v>24036</v>
      </c>
      <c r="I1394">
        <v>1019</v>
      </c>
      <c r="J1394" t="s">
        <v>180</v>
      </c>
      <c r="K1394" t="s">
        <v>181</v>
      </c>
      <c r="L1394" t="s">
        <v>180</v>
      </c>
      <c r="M1394">
        <v>126417</v>
      </c>
      <c r="N1394">
        <v>1</v>
      </c>
      <c r="O1394">
        <v>74</v>
      </c>
      <c r="P1394">
        <v>93</v>
      </c>
      <c r="Q1394">
        <v>21.5</v>
      </c>
      <c r="R1394">
        <v>2</v>
      </c>
      <c r="S1394">
        <v>2</v>
      </c>
      <c r="T1394" t="s">
        <v>182</v>
      </c>
      <c r="U1394" t="s">
        <v>182</v>
      </c>
      <c r="V1394" t="s">
        <v>0</v>
      </c>
      <c r="W1394" t="s">
        <v>182</v>
      </c>
      <c r="X1394">
        <v>4</v>
      </c>
      <c r="Y1394" t="s">
        <v>182</v>
      </c>
      <c r="Z1394" t="s">
        <v>182</v>
      </c>
      <c r="AA1394" t="s">
        <v>182</v>
      </c>
      <c r="AB1394" t="s">
        <v>182</v>
      </c>
      <c r="AC1394">
        <v>56</v>
      </c>
      <c r="AD1394">
        <v>2</v>
      </c>
      <c r="AE1394">
        <v>1</v>
      </c>
      <c r="AF1394">
        <v>3</v>
      </c>
      <c r="AG1394" t="s">
        <v>182</v>
      </c>
      <c r="AH1394" t="s">
        <v>182</v>
      </c>
      <c r="AI1394" t="s">
        <v>182</v>
      </c>
      <c r="AJ1394">
        <v>1</v>
      </c>
      <c r="AK1394" t="s">
        <v>182</v>
      </c>
      <c r="AL1394" t="s">
        <v>182</v>
      </c>
      <c r="AM1394" t="s">
        <v>182</v>
      </c>
      <c r="AN1394" t="s">
        <v>182</v>
      </c>
      <c r="AO1394" t="b">
        <v>1</v>
      </c>
      <c r="AQ1394" s="10">
        <f t="shared" si="42"/>
        <v>53017471.368900001</v>
      </c>
      <c r="AR1394" s="10">
        <f t="shared" si="43"/>
        <v>12256727.251949999</v>
      </c>
    </row>
    <row r="1395" spans="1:44" x14ac:dyDescent="0.3">
      <c r="A1395">
        <v>1394</v>
      </c>
      <c r="B1395">
        <v>141</v>
      </c>
      <c r="C1395">
        <v>1</v>
      </c>
      <c r="D1395">
        <v>21.5</v>
      </c>
      <c r="E1395">
        <v>0.5</v>
      </c>
      <c r="F1395">
        <v>570080.33730000001</v>
      </c>
      <c r="G1395">
        <v>2019207</v>
      </c>
      <c r="H1395">
        <v>24036</v>
      </c>
      <c r="I1395">
        <v>1019</v>
      </c>
      <c r="J1395" t="s">
        <v>180</v>
      </c>
      <c r="K1395" t="s">
        <v>181</v>
      </c>
      <c r="L1395" t="s">
        <v>180</v>
      </c>
      <c r="M1395">
        <v>126417</v>
      </c>
      <c r="N1395">
        <v>1</v>
      </c>
      <c r="O1395">
        <v>79</v>
      </c>
      <c r="P1395">
        <v>94</v>
      </c>
      <c r="Q1395">
        <v>21.5</v>
      </c>
      <c r="R1395">
        <v>3</v>
      </c>
      <c r="S1395">
        <v>1</v>
      </c>
      <c r="T1395" t="s">
        <v>182</v>
      </c>
      <c r="U1395" t="s">
        <v>182</v>
      </c>
      <c r="V1395" t="s">
        <v>0</v>
      </c>
      <c r="W1395" t="s">
        <v>182</v>
      </c>
      <c r="X1395">
        <v>2</v>
      </c>
      <c r="Y1395" t="s">
        <v>182</v>
      </c>
      <c r="Z1395" t="s">
        <v>182</v>
      </c>
      <c r="AA1395" t="s">
        <v>182</v>
      </c>
      <c r="AB1395" t="s">
        <v>182</v>
      </c>
      <c r="AC1395">
        <v>56</v>
      </c>
      <c r="AD1395">
        <v>2</v>
      </c>
      <c r="AE1395">
        <v>1</v>
      </c>
      <c r="AF1395">
        <v>3</v>
      </c>
      <c r="AG1395" t="s">
        <v>182</v>
      </c>
      <c r="AH1395" t="s">
        <v>182</v>
      </c>
      <c r="AI1395" t="s">
        <v>182</v>
      </c>
      <c r="AJ1395">
        <v>2</v>
      </c>
      <c r="AK1395" t="s">
        <v>182</v>
      </c>
      <c r="AL1395" t="s">
        <v>182</v>
      </c>
      <c r="AM1395" t="s">
        <v>182</v>
      </c>
      <c r="AN1395" t="s">
        <v>182</v>
      </c>
      <c r="AO1395" t="b">
        <v>1</v>
      </c>
      <c r="AQ1395" s="10">
        <f t="shared" si="42"/>
        <v>53587551.706200004</v>
      </c>
      <c r="AR1395" s="10">
        <f t="shared" si="43"/>
        <v>12256727.251949999</v>
      </c>
    </row>
    <row r="1396" spans="1:44" x14ac:dyDescent="0.3">
      <c r="A1396">
        <v>1395</v>
      </c>
      <c r="B1396">
        <v>141</v>
      </c>
      <c r="C1396">
        <v>1</v>
      </c>
      <c r="D1396">
        <v>21.5</v>
      </c>
      <c r="E1396">
        <v>0.5</v>
      </c>
      <c r="F1396">
        <v>570080.33730000001</v>
      </c>
      <c r="G1396">
        <v>2019207</v>
      </c>
      <c r="H1396">
        <v>24036</v>
      </c>
      <c r="I1396">
        <v>1019</v>
      </c>
      <c r="J1396" t="s">
        <v>180</v>
      </c>
      <c r="K1396" t="s">
        <v>181</v>
      </c>
      <c r="L1396" t="s">
        <v>180</v>
      </c>
      <c r="M1396">
        <v>126417</v>
      </c>
      <c r="N1396">
        <v>1</v>
      </c>
      <c r="O1396">
        <v>80</v>
      </c>
      <c r="P1396">
        <v>99</v>
      </c>
      <c r="Q1396">
        <v>21.5</v>
      </c>
      <c r="R1396">
        <v>2</v>
      </c>
      <c r="S1396">
        <v>2</v>
      </c>
      <c r="T1396" t="s">
        <v>182</v>
      </c>
      <c r="U1396" t="s">
        <v>182</v>
      </c>
      <c r="V1396" t="s">
        <v>0</v>
      </c>
      <c r="W1396" t="s">
        <v>182</v>
      </c>
      <c r="X1396">
        <v>4</v>
      </c>
      <c r="Y1396" t="s">
        <v>182</v>
      </c>
      <c r="Z1396" t="s">
        <v>182</v>
      </c>
      <c r="AA1396" t="s">
        <v>182</v>
      </c>
      <c r="AB1396" t="s">
        <v>182</v>
      </c>
      <c r="AC1396">
        <v>56</v>
      </c>
      <c r="AD1396">
        <v>2</v>
      </c>
      <c r="AE1396">
        <v>1</v>
      </c>
      <c r="AF1396">
        <v>3</v>
      </c>
      <c r="AG1396" t="s">
        <v>182</v>
      </c>
      <c r="AH1396" t="s">
        <v>182</v>
      </c>
      <c r="AI1396" t="s">
        <v>182</v>
      </c>
      <c r="AJ1396">
        <v>1</v>
      </c>
      <c r="AK1396" t="s">
        <v>182</v>
      </c>
      <c r="AL1396" t="s">
        <v>182</v>
      </c>
      <c r="AM1396" t="s">
        <v>182</v>
      </c>
      <c r="AN1396" t="s">
        <v>182</v>
      </c>
      <c r="AO1396" t="b">
        <v>1</v>
      </c>
      <c r="AQ1396" s="10">
        <f t="shared" si="42"/>
        <v>56437953.392700002</v>
      </c>
      <c r="AR1396" s="10">
        <f t="shared" si="43"/>
        <v>12256727.251949999</v>
      </c>
    </row>
    <row r="1397" spans="1:44" x14ac:dyDescent="0.3">
      <c r="A1397">
        <v>1396</v>
      </c>
      <c r="B1397">
        <v>141</v>
      </c>
      <c r="C1397">
        <v>1</v>
      </c>
      <c r="D1397">
        <v>21.5</v>
      </c>
      <c r="E1397">
        <v>0.5</v>
      </c>
      <c r="F1397">
        <v>570080.33730000001</v>
      </c>
      <c r="G1397">
        <v>2019207</v>
      </c>
      <c r="H1397">
        <v>24036</v>
      </c>
      <c r="I1397">
        <v>1019</v>
      </c>
      <c r="J1397" t="s">
        <v>180</v>
      </c>
      <c r="K1397" t="s">
        <v>181</v>
      </c>
      <c r="L1397" t="s">
        <v>180</v>
      </c>
      <c r="M1397">
        <v>126417</v>
      </c>
      <c r="N1397">
        <v>1</v>
      </c>
      <c r="O1397">
        <v>91</v>
      </c>
      <c r="P1397">
        <v>90</v>
      </c>
      <c r="Q1397">
        <v>21.5</v>
      </c>
      <c r="R1397">
        <v>2</v>
      </c>
      <c r="S1397">
        <v>2</v>
      </c>
      <c r="T1397" t="s">
        <v>182</v>
      </c>
      <c r="U1397" t="s">
        <v>182</v>
      </c>
      <c r="V1397" t="s">
        <v>0</v>
      </c>
      <c r="W1397" t="s">
        <v>182</v>
      </c>
      <c r="X1397">
        <v>4</v>
      </c>
      <c r="Y1397" t="s">
        <v>182</v>
      </c>
      <c r="Z1397" t="s">
        <v>182</v>
      </c>
      <c r="AA1397" t="s">
        <v>182</v>
      </c>
      <c r="AB1397" t="s">
        <v>182</v>
      </c>
      <c r="AC1397">
        <v>56</v>
      </c>
      <c r="AD1397">
        <v>2</v>
      </c>
      <c r="AE1397">
        <v>1</v>
      </c>
      <c r="AF1397">
        <v>3</v>
      </c>
      <c r="AG1397" t="s">
        <v>182</v>
      </c>
      <c r="AH1397" t="s">
        <v>182</v>
      </c>
      <c r="AI1397" t="s">
        <v>182</v>
      </c>
      <c r="AJ1397">
        <v>1</v>
      </c>
      <c r="AK1397" t="s">
        <v>182</v>
      </c>
      <c r="AL1397" t="s">
        <v>182</v>
      </c>
      <c r="AM1397" t="s">
        <v>182</v>
      </c>
      <c r="AN1397" t="s">
        <v>182</v>
      </c>
      <c r="AO1397" t="b">
        <v>1</v>
      </c>
      <c r="AQ1397" s="10">
        <f t="shared" si="42"/>
        <v>51307230.357000001</v>
      </c>
      <c r="AR1397" s="10">
        <f t="shared" si="43"/>
        <v>12256727.251949999</v>
      </c>
    </row>
    <row r="1398" spans="1:44" x14ac:dyDescent="0.3">
      <c r="A1398">
        <v>1397</v>
      </c>
      <c r="B1398">
        <v>141</v>
      </c>
      <c r="C1398">
        <v>1</v>
      </c>
      <c r="D1398">
        <v>21.5</v>
      </c>
      <c r="E1398">
        <v>0.5</v>
      </c>
      <c r="F1398">
        <v>570080.33730000001</v>
      </c>
      <c r="G1398">
        <v>2019207</v>
      </c>
      <c r="H1398">
        <v>24036</v>
      </c>
      <c r="I1398">
        <v>1019</v>
      </c>
      <c r="J1398" t="s">
        <v>180</v>
      </c>
      <c r="K1398" t="s">
        <v>181</v>
      </c>
      <c r="L1398" t="s">
        <v>180</v>
      </c>
      <c r="M1398">
        <v>126417</v>
      </c>
      <c r="N1398">
        <v>1</v>
      </c>
      <c r="O1398">
        <v>99</v>
      </c>
      <c r="P1398">
        <v>98</v>
      </c>
      <c r="Q1398">
        <v>21.5</v>
      </c>
      <c r="R1398">
        <v>3</v>
      </c>
      <c r="S1398">
        <v>1</v>
      </c>
      <c r="T1398" t="s">
        <v>182</v>
      </c>
      <c r="U1398" t="s">
        <v>182</v>
      </c>
      <c r="V1398" t="s">
        <v>0</v>
      </c>
      <c r="W1398" t="s">
        <v>182</v>
      </c>
      <c r="X1398">
        <v>2</v>
      </c>
      <c r="Y1398" t="s">
        <v>182</v>
      </c>
      <c r="Z1398" t="s">
        <v>182</v>
      </c>
      <c r="AA1398" t="s">
        <v>182</v>
      </c>
      <c r="AB1398" t="s">
        <v>182</v>
      </c>
      <c r="AC1398">
        <v>56</v>
      </c>
      <c r="AD1398">
        <v>2</v>
      </c>
      <c r="AE1398">
        <v>1</v>
      </c>
      <c r="AF1398">
        <v>3</v>
      </c>
      <c r="AG1398" t="s">
        <v>182</v>
      </c>
      <c r="AH1398" t="s">
        <v>182</v>
      </c>
      <c r="AI1398" t="s">
        <v>182</v>
      </c>
      <c r="AJ1398">
        <v>2</v>
      </c>
      <c r="AK1398" t="s">
        <v>182</v>
      </c>
      <c r="AL1398" t="s">
        <v>182</v>
      </c>
      <c r="AM1398" t="s">
        <v>182</v>
      </c>
      <c r="AN1398" t="s">
        <v>182</v>
      </c>
      <c r="AO1398" t="b">
        <v>1</v>
      </c>
      <c r="AQ1398" s="10">
        <f t="shared" si="42"/>
        <v>55867873.055399999</v>
      </c>
      <c r="AR1398" s="10">
        <f t="shared" si="43"/>
        <v>12256727.251949999</v>
      </c>
    </row>
    <row r="1399" spans="1:44" x14ac:dyDescent="0.3">
      <c r="A1399">
        <v>1398</v>
      </c>
      <c r="B1399">
        <v>141</v>
      </c>
      <c r="C1399">
        <v>1</v>
      </c>
      <c r="D1399">
        <v>21.5</v>
      </c>
      <c r="E1399">
        <v>0.5</v>
      </c>
      <c r="F1399">
        <v>570080.33730000001</v>
      </c>
      <c r="G1399">
        <v>2019207</v>
      </c>
      <c r="H1399">
        <v>24036</v>
      </c>
      <c r="I1399">
        <v>1019</v>
      </c>
      <c r="J1399" t="s">
        <v>180</v>
      </c>
      <c r="K1399" t="s">
        <v>181</v>
      </c>
      <c r="L1399" t="s">
        <v>180</v>
      </c>
      <c r="M1399">
        <v>126417</v>
      </c>
      <c r="N1399">
        <v>1</v>
      </c>
      <c r="O1399">
        <v>100</v>
      </c>
      <c r="P1399">
        <v>96</v>
      </c>
      <c r="Q1399">
        <v>21.5</v>
      </c>
      <c r="R1399">
        <v>2</v>
      </c>
      <c r="S1399">
        <v>1</v>
      </c>
      <c r="T1399" t="s">
        <v>182</v>
      </c>
      <c r="U1399" t="s">
        <v>182</v>
      </c>
      <c r="V1399" t="s">
        <v>0</v>
      </c>
      <c r="W1399" t="s">
        <v>182</v>
      </c>
      <c r="X1399">
        <v>3</v>
      </c>
      <c r="Y1399" t="s">
        <v>182</v>
      </c>
      <c r="Z1399" t="s">
        <v>182</v>
      </c>
      <c r="AA1399" t="s">
        <v>182</v>
      </c>
      <c r="AB1399" t="s">
        <v>182</v>
      </c>
      <c r="AC1399">
        <v>57</v>
      </c>
      <c r="AD1399">
        <v>2</v>
      </c>
      <c r="AE1399">
        <v>1</v>
      </c>
      <c r="AF1399">
        <v>3</v>
      </c>
      <c r="AG1399" t="s">
        <v>182</v>
      </c>
      <c r="AH1399" t="s">
        <v>182</v>
      </c>
      <c r="AI1399" t="s">
        <v>182</v>
      </c>
      <c r="AJ1399">
        <v>1</v>
      </c>
      <c r="AK1399" t="s">
        <v>182</v>
      </c>
      <c r="AL1399" t="s">
        <v>182</v>
      </c>
      <c r="AM1399" t="s">
        <v>182</v>
      </c>
      <c r="AN1399" t="s">
        <v>182</v>
      </c>
      <c r="AO1399" t="b">
        <v>1</v>
      </c>
      <c r="AQ1399" s="10">
        <f t="shared" si="42"/>
        <v>54727712.380800001</v>
      </c>
      <c r="AR1399" s="10">
        <f t="shared" si="43"/>
        <v>12256727.251949999</v>
      </c>
    </row>
    <row r="1400" spans="1:44" x14ac:dyDescent="0.3">
      <c r="A1400">
        <v>1399</v>
      </c>
      <c r="B1400">
        <v>141</v>
      </c>
      <c r="C1400">
        <v>1</v>
      </c>
      <c r="D1400">
        <v>21.5</v>
      </c>
      <c r="E1400">
        <v>0.5</v>
      </c>
      <c r="F1400">
        <v>570080.33730000001</v>
      </c>
      <c r="G1400">
        <v>2019207</v>
      </c>
      <c r="H1400">
        <v>24037</v>
      </c>
      <c r="I1400">
        <v>1019</v>
      </c>
      <c r="J1400" t="s">
        <v>180</v>
      </c>
      <c r="K1400" t="s">
        <v>181</v>
      </c>
      <c r="L1400" t="s">
        <v>180</v>
      </c>
      <c r="M1400">
        <v>126417</v>
      </c>
      <c r="N1400">
        <v>1</v>
      </c>
      <c r="O1400">
        <v>12</v>
      </c>
      <c r="P1400">
        <v>80</v>
      </c>
      <c r="Q1400">
        <v>21.5</v>
      </c>
      <c r="R1400">
        <v>1</v>
      </c>
      <c r="S1400">
        <v>2</v>
      </c>
      <c r="T1400" t="s">
        <v>182</v>
      </c>
      <c r="U1400" t="s">
        <v>182</v>
      </c>
      <c r="V1400" t="s">
        <v>0</v>
      </c>
      <c r="W1400" t="s">
        <v>182</v>
      </c>
      <c r="X1400">
        <v>4</v>
      </c>
      <c r="Y1400" t="s">
        <v>182</v>
      </c>
      <c r="Z1400" t="s">
        <v>182</v>
      </c>
      <c r="AA1400" t="s">
        <v>182</v>
      </c>
      <c r="AB1400" t="s">
        <v>182</v>
      </c>
      <c r="AC1400">
        <v>58</v>
      </c>
      <c r="AD1400">
        <v>2</v>
      </c>
      <c r="AE1400">
        <v>1</v>
      </c>
      <c r="AF1400">
        <v>1</v>
      </c>
      <c r="AG1400" t="s">
        <v>182</v>
      </c>
      <c r="AH1400" t="s">
        <v>182</v>
      </c>
      <c r="AI1400" t="s">
        <v>182</v>
      </c>
      <c r="AJ1400">
        <v>1</v>
      </c>
      <c r="AK1400" t="s">
        <v>182</v>
      </c>
      <c r="AL1400" t="s">
        <v>182</v>
      </c>
      <c r="AM1400" t="s">
        <v>182</v>
      </c>
      <c r="AN1400" t="s">
        <v>182</v>
      </c>
      <c r="AO1400" t="b">
        <v>1</v>
      </c>
      <c r="AQ1400" s="10">
        <f t="shared" si="42"/>
        <v>45606426.983999997</v>
      </c>
      <c r="AR1400" s="10">
        <f t="shared" si="43"/>
        <v>12256727.251949999</v>
      </c>
    </row>
    <row r="1401" spans="1:44" x14ac:dyDescent="0.3">
      <c r="A1401">
        <v>1400</v>
      </c>
      <c r="B1401">
        <v>141</v>
      </c>
      <c r="C1401">
        <v>1</v>
      </c>
      <c r="D1401">
        <v>21.5</v>
      </c>
      <c r="E1401">
        <v>0.5</v>
      </c>
      <c r="F1401">
        <v>570080.33730000001</v>
      </c>
      <c r="G1401">
        <v>2019207</v>
      </c>
      <c r="H1401">
        <v>24045</v>
      </c>
      <c r="I1401">
        <v>1019</v>
      </c>
      <c r="J1401" t="s">
        <v>180</v>
      </c>
      <c r="K1401" t="s">
        <v>181</v>
      </c>
      <c r="L1401" t="s">
        <v>180</v>
      </c>
      <c r="M1401">
        <v>126417</v>
      </c>
      <c r="N1401">
        <v>1</v>
      </c>
      <c r="O1401">
        <v>37</v>
      </c>
      <c r="P1401">
        <v>110</v>
      </c>
      <c r="Q1401">
        <v>21.5</v>
      </c>
      <c r="R1401">
        <v>2</v>
      </c>
      <c r="S1401">
        <v>2</v>
      </c>
      <c r="T1401" t="s">
        <v>182</v>
      </c>
      <c r="U1401" t="s">
        <v>182</v>
      </c>
      <c r="V1401" t="s">
        <v>7</v>
      </c>
      <c r="W1401" t="s">
        <v>182</v>
      </c>
      <c r="X1401">
        <v>3</v>
      </c>
      <c r="Y1401" t="s">
        <v>182</v>
      </c>
      <c r="Z1401" t="s">
        <v>182</v>
      </c>
      <c r="AA1401" t="s">
        <v>182</v>
      </c>
      <c r="AB1401" t="s">
        <v>182</v>
      </c>
      <c r="AC1401">
        <v>56</v>
      </c>
      <c r="AD1401">
        <v>2</v>
      </c>
      <c r="AE1401">
        <v>1</v>
      </c>
      <c r="AF1401">
        <v>2</v>
      </c>
      <c r="AG1401" t="s">
        <v>182</v>
      </c>
      <c r="AH1401" t="s">
        <v>182</v>
      </c>
      <c r="AI1401" t="s">
        <v>182</v>
      </c>
      <c r="AJ1401">
        <v>1</v>
      </c>
      <c r="AK1401" t="s">
        <v>182</v>
      </c>
      <c r="AL1401" t="s">
        <v>182</v>
      </c>
      <c r="AM1401" t="s">
        <v>182</v>
      </c>
      <c r="AN1401" t="s">
        <v>182</v>
      </c>
      <c r="AO1401" t="b">
        <v>1</v>
      </c>
      <c r="AQ1401" s="10">
        <f t="shared" si="42"/>
        <v>62708837.103</v>
      </c>
      <c r="AR1401" s="10">
        <f t="shared" si="43"/>
        <v>12256727.251949999</v>
      </c>
    </row>
    <row r="1402" spans="1:44" x14ac:dyDescent="0.3">
      <c r="A1402">
        <v>1401</v>
      </c>
      <c r="B1402">
        <v>141</v>
      </c>
      <c r="C1402">
        <v>1</v>
      </c>
      <c r="D1402">
        <v>21.5</v>
      </c>
      <c r="E1402">
        <v>0.5</v>
      </c>
      <c r="F1402">
        <v>570080.33730000001</v>
      </c>
      <c r="G1402">
        <v>2019207</v>
      </c>
      <c r="H1402">
        <v>24045</v>
      </c>
      <c r="I1402">
        <v>1019</v>
      </c>
      <c r="J1402" t="s">
        <v>180</v>
      </c>
      <c r="K1402" t="s">
        <v>181</v>
      </c>
      <c r="L1402" t="s">
        <v>180</v>
      </c>
      <c r="M1402">
        <v>126417</v>
      </c>
      <c r="N1402">
        <v>1</v>
      </c>
      <c r="O1402">
        <v>55</v>
      </c>
      <c r="P1402">
        <v>95</v>
      </c>
      <c r="Q1402">
        <v>21.5</v>
      </c>
      <c r="R1402">
        <v>2</v>
      </c>
      <c r="S1402">
        <v>2</v>
      </c>
      <c r="T1402" t="s">
        <v>182</v>
      </c>
      <c r="U1402" t="s">
        <v>182</v>
      </c>
      <c r="V1402" t="s">
        <v>7</v>
      </c>
      <c r="W1402" t="s">
        <v>182</v>
      </c>
      <c r="X1402">
        <v>3</v>
      </c>
      <c r="Y1402" t="s">
        <v>182</v>
      </c>
      <c r="Z1402" t="s">
        <v>182</v>
      </c>
      <c r="AA1402" t="s">
        <v>182</v>
      </c>
      <c r="AB1402" t="s">
        <v>182</v>
      </c>
      <c r="AC1402">
        <v>56</v>
      </c>
      <c r="AD1402">
        <v>2</v>
      </c>
      <c r="AE1402">
        <v>1</v>
      </c>
      <c r="AF1402">
        <v>2</v>
      </c>
      <c r="AG1402" t="s">
        <v>182</v>
      </c>
      <c r="AH1402" t="s">
        <v>182</v>
      </c>
      <c r="AI1402" t="s">
        <v>182</v>
      </c>
      <c r="AJ1402">
        <v>1</v>
      </c>
      <c r="AK1402" t="s">
        <v>182</v>
      </c>
      <c r="AL1402" t="s">
        <v>182</v>
      </c>
      <c r="AM1402" t="s">
        <v>182</v>
      </c>
      <c r="AN1402" t="s">
        <v>182</v>
      </c>
      <c r="AO1402" t="b">
        <v>1</v>
      </c>
      <c r="AQ1402" s="10">
        <f t="shared" si="42"/>
        <v>54157632.043499999</v>
      </c>
      <c r="AR1402" s="10">
        <f t="shared" si="43"/>
        <v>12256727.251949999</v>
      </c>
    </row>
    <row r="1403" spans="1:44" x14ac:dyDescent="0.3">
      <c r="A1403">
        <v>1402</v>
      </c>
      <c r="B1403">
        <v>141</v>
      </c>
      <c r="C1403">
        <v>1</v>
      </c>
      <c r="D1403">
        <v>21.5</v>
      </c>
      <c r="E1403">
        <v>0.5</v>
      </c>
      <c r="F1403">
        <v>570080.33730000001</v>
      </c>
      <c r="G1403">
        <v>2019207</v>
      </c>
      <c r="H1403">
        <v>24045</v>
      </c>
      <c r="I1403">
        <v>1019</v>
      </c>
      <c r="J1403" t="s">
        <v>180</v>
      </c>
      <c r="K1403" t="s">
        <v>181</v>
      </c>
      <c r="L1403" t="s">
        <v>180</v>
      </c>
      <c r="M1403">
        <v>126417</v>
      </c>
      <c r="N1403">
        <v>1</v>
      </c>
      <c r="O1403">
        <v>96</v>
      </c>
      <c r="P1403">
        <v>96</v>
      </c>
      <c r="Q1403">
        <v>21.5</v>
      </c>
      <c r="R1403">
        <v>2</v>
      </c>
      <c r="S1403">
        <v>2</v>
      </c>
      <c r="T1403" t="s">
        <v>182</v>
      </c>
      <c r="U1403" t="s">
        <v>182</v>
      </c>
      <c r="V1403" t="s">
        <v>7</v>
      </c>
      <c r="W1403" t="s">
        <v>182</v>
      </c>
      <c r="X1403">
        <v>3</v>
      </c>
      <c r="Y1403" t="s">
        <v>182</v>
      </c>
      <c r="Z1403" t="s">
        <v>182</v>
      </c>
      <c r="AA1403" t="s">
        <v>182</v>
      </c>
      <c r="AB1403" t="s">
        <v>182</v>
      </c>
      <c r="AC1403">
        <v>56</v>
      </c>
      <c r="AD1403">
        <v>2</v>
      </c>
      <c r="AE1403">
        <v>1</v>
      </c>
      <c r="AF1403">
        <v>2</v>
      </c>
      <c r="AG1403" t="s">
        <v>182</v>
      </c>
      <c r="AH1403" t="s">
        <v>182</v>
      </c>
      <c r="AI1403" t="s">
        <v>182</v>
      </c>
      <c r="AJ1403">
        <v>1</v>
      </c>
      <c r="AK1403" t="s">
        <v>182</v>
      </c>
      <c r="AL1403" t="s">
        <v>182</v>
      </c>
      <c r="AM1403" t="s">
        <v>182</v>
      </c>
      <c r="AN1403" t="s">
        <v>182</v>
      </c>
      <c r="AO1403" t="b">
        <v>1</v>
      </c>
      <c r="AQ1403" s="10">
        <f t="shared" si="42"/>
        <v>54727712.380800001</v>
      </c>
      <c r="AR1403" s="10">
        <f t="shared" si="43"/>
        <v>12256727.251949999</v>
      </c>
    </row>
    <row r="1404" spans="1:44" x14ac:dyDescent="0.3">
      <c r="A1404">
        <v>1403</v>
      </c>
      <c r="B1404">
        <v>141</v>
      </c>
      <c r="C1404">
        <v>1</v>
      </c>
      <c r="D1404">
        <v>21.5</v>
      </c>
      <c r="E1404">
        <v>0.5</v>
      </c>
      <c r="F1404">
        <v>570080.33730000001</v>
      </c>
      <c r="G1404">
        <v>2019207</v>
      </c>
      <c r="H1404">
        <v>24052</v>
      </c>
      <c r="I1404">
        <v>1019</v>
      </c>
      <c r="J1404" t="s">
        <v>180</v>
      </c>
      <c r="K1404" t="s">
        <v>181</v>
      </c>
      <c r="L1404" t="s">
        <v>180</v>
      </c>
      <c r="M1404">
        <v>126417</v>
      </c>
      <c r="N1404">
        <v>1</v>
      </c>
      <c r="O1404">
        <v>78</v>
      </c>
      <c r="P1404">
        <v>85</v>
      </c>
      <c r="Q1404">
        <v>21.5</v>
      </c>
      <c r="R1404">
        <v>1</v>
      </c>
      <c r="S1404">
        <v>2</v>
      </c>
      <c r="T1404" t="s">
        <v>182</v>
      </c>
      <c r="U1404" t="s">
        <v>182</v>
      </c>
      <c r="V1404" t="s">
        <v>0</v>
      </c>
      <c r="W1404" t="s">
        <v>182</v>
      </c>
      <c r="X1404">
        <v>4</v>
      </c>
      <c r="Y1404" t="s">
        <v>182</v>
      </c>
      <c r="Z1404" t="s">
        <v>182</v>
      </c>
      <c r="AA1404" t="s">
        <v>182</v>
      </c>
      <c r="AB1404" t="s">
        <v>182</v>
      </c>
      <c r="AC1404">
        <v>58</v>
      </c>
      <c r="AD1404">
        <v>2</v>
      </c>
      <c r="AE1404">
        <v>1</v>
      </c>
      <c r="AF1404">
        <v>1</v>
      </c>
      <c r="AG1404" t="s">
        <v>182</v>
      </c>
      <c r="AH1404" t="s">
        <v>182</v>
      </c>
      <c r="AI1404" t="s">
        <v>182</v>
      </c>
      <c r="AJ1404">
        <v>1</v>
      </c>
      <c r="AK1404" t="s">
        <v>182</v>
      </c>
      <c r="AL1404" t="s">
        <v>182</v>
      </c>
      <c r="AM1404" t="s">
        <v>182</v>
      </c>
      <c r="AN1404" t="s">
        <v>182</v>
      </c>
      <c r="AO1404" t="b">
        <v>1</v>
      </c>
      <c r="AQ1404" s="10">
        <f t="shared" si="42"/>
        <v>48456828.670500003</v>
      </c>
      <c r="AR1404" s="10">
        <f t="shared" si="43"/>
        <v>12256727.251949999</v>
      </c>
    </row>
    <row r="1405" spans="1:44" x14ac:dyDescent="0.3">
      <c r="A1405">
        <v>1404</v>
      </c>
      <c r="B1405">
        <v>141</v>
      </c>
      <c r="C1405">
        <v>1</v>
      </c>
      <c r="D1405">
        <v>22</v>
      </c>
      <c r="E1405">
        <v>0.5</v>
      </c>
      <c r="F1405">
        <v>494591.44760000001</v>
      </c>
      <c r="G1405">
        <v>2019207</v>
      </c>
      <c r="H1405">
        <v>24034</v>
      </c>
      <c r="I1405">
        <v>1019</v>
      </c>
      <c r="J1405" t="s">
        <v>180</v>
      </c>
      <c r="K1405" t="s">
        <v>181</v>
      </c>
      <c r="L1405" t="s">
        <v>180</v>
      </c>
      <c r="M1405">
        <v>126417</v>
      </c>
      <c r="N1405">
        <v>1</v>
      </c>
      <c r="O1405">
        <v>86</v>
      </c>
      <c r="P1405">
        <v>130</v>
      </c>
      <c r="Q1405">
        <v>22</v>
      </c>
      <c r="R1405">
        <v>2</v>
      </c>
      <c r="S1405">
        <v>2</v>
      </c>
      <c r="T1405" t="s">
        <v>182</v>
      </c>
      <c r="U1405" t="s">
        <v>182</v>
      </c>
      <c r="V1405" t="s">
        <v>0</v>
      </c>
      <c r="W1405" t="s">
        <v>182</v>
      </c>
      <c r="X1405">
        <v>4</v>
      </c>
      <c r="Y1405" t="s">
        <v>182</v>
      </c>
      <c r="Z1405" t="s">
        <v>182</v>
      </c>
      <c r="AA1405" t="s">
        <v>182</v>
      </c>
      <c r="AB1405" t="s">
        <v>182</v>
      </c>
      <c r="AC1405">
        <v>56</v>
      </c>
      <c r="AD1405">
        <v>2</v>
      </c>
      <c r="AE1405">
        <v>1</v>
      </c>
      <c r="AF1405">
        <v>2</v>
      </c>
      <c r="AG1405" t="s">
        <v>182</v>
      </c>
      <c r="AH1405" t="s">
        <v>182</v>
      </c>
      <c r="AI1405" t="s">
        <v>182</v>
      </c>
      <c r="AJ1405">
        <v>1</v>
      </c>
      <c r="AK1405" t="s">
        <v>182</v>
      </c>
      <c r="AL1405" t="s">
        <v>182</v>
      </c>
      <c r="AM1405" t="s">
        <v>182</v>
      </c>
      <c r="AN1405" t="s">
        <v>182</v>
      </c>
      <c r="AO1405" t="b">
        <v>1</v>
      </c>
      <c r="AQ1405" s="10">
        <f t="shared" si="42"/>
        <v>64296888.188000001</v>
      </c>
      <c r="AR1405" s="10">
        <f t="shared" si="43"/>
        <v>10881011.847200001</v>
      </c>
    </row>
    <row r="1406" spans="1:44" x14ac:dyDescent="0.3">
      <c r="A1406">
        <v>1405</v>
      </c>
      <c r="B1406">
        <v>141</v>
      </c>
      <c r="C1406">
        <v>1</v>
      </c>
      <c r="D1406">
        <v>22</v>
      </c>
      <c r="E1406">
        <v>0.5</v>
      </c>
      <c r="F1406">
        <v>494591.44760000001</v>
      </c>
      <c r="G1406">
        <v>2019207</v>
      </c>
      <c r="H1406">
        <v>24035</v>
      </c>
      <c r="I1406">
        <v>1019</v>
      </c>
      <c r="J1406" t="s">
        <v>180</v>
      </c>
      <c r="K1406" t="s">
        <v>181</v>
      </c>
      <c r="L1406" t="s">
        <v>180</v>
      </c>
      <c r="M1406">
        <v>126417</v>
      </c>
      <c r="N1406">
        <v>1</v>
      </c>
      <c r="O1406">
        <v>36</v>
      </c>
      <c r="P1406">
        <v>72</v>
      </c>
      <c r="Q1406">
        <v>22</v>
      </c>
      <c r="R1406">
        <v>3</v>
      </c>
      <c r="S1406">
        <v>2</v>
      </c>
      <c r="T1406" t="s">
        <v>182</v>
      </c>
      <c r="U1406" t="s">
        <v>182</v>
      </c>
      <c r="V1406" t="s">
        <v>0</v>
      </c>
      <c r="W1406" t="s">
        <v>182</v>
      </c>
      <c r="X1406">
        <v>2</v>
      </c>
      <c r="Y1406" t="s">
        <v>182</v>
      </c>
      <c r="Z1406" t="s">
        <v>182</v>
      </c>
      <c r="AA1406" t="s">
        <v>182</v>
      </c>
      <c r="AB1406" t="s">
        <v>182</v>
      </c>
      <c r="AC1406">
        <v>55</v>
      </c>
      <c r="AD1406">
        <v>2</v>
      </c>
      <c r="AE1406">
        <v>1</v>
      </c>
      <c r="AF1406">
        <v>2</v>
      </c>
      <c r="AG1406" t="s">
        <v>182</v>
      </c>
      <c r="AH1406" t="s">
        <v>182</v>
      </c>
      <c r="AI1406" t="s">
        <v>182</v>
      </c>
      <c r="AJ1406">
        <v>1</v>
      </c>
      <c r="AK1406" t="s">
        <v>182</v>
      </c>
      <c r="AL1406" t="s">
        <v>182</v>
      </c>
      <c r="AM1406" t="s">
        <v>182</v>
      </c>
      <c r="AN1406" t="s">
        <v>182</v>
      </c>
      <c r="AO1406" t="b">
        <v>1</v>
      </c>
      <c r="AQ1406" s="10">
        <f t="shared" si="42"/>
        <v>35610584.227200001</v>
      </c>
      <c r="AR1406" s="10">
        <f t="shared" si="43"/>
        <v>10881011.847200001</v>
      </c>
    </row>
    <row r="1407" spans="1:44" x14ac:dyDescent="0.3">
      <c r="A1407">
        <v>1406</v>
      </c>
      <c r="B1407">
        <v>141</v>
      </c>
      <c r="C1407">
        <v>1</v>
      </c>
      <c r="D1407">
        <v>22</v>
      </c>
      <c r="E1407">
        <v>0.5</v>
      </c>
      <c r="F1407">
        <v>494591.44760000001</v>
      </c>
      <c r="G1407">
        <v>2019207</v>
      </c>
      <c r="H1407">
        <v>24035</v>
      </c>
      <c r="I1407">
        <v>1019</v>
      </c>
      <c r="J1407" t="s">
        <v>180</v>
      </c>
      <c r="K1407" t="s">
        <v>181</v>
      </c>
      <c r="L1407" t="s">
        <v>180</v>
      </c>
      <c r="M1407">
        <v>126417</v>
      </c>
      <c r="N1407">
        <v>1</v>
      </c>
      <c r="O1407">
        <v>48</v>
      </c>
      <c r="P1407">
        <v>78</v>
      </c>
      <c r="Q1407">
        <v>22</v>
      </c>
      <c r="R1407">
        <v>3</v>
      </c>
      <c r="S1407">
        <v>2</v>
      </c>
      <c r="T1407" t="s">
        <v>182</v>
      </c>
      <c r="U1407" t="s">
        <v>182</v>
      </c>
      <c r="V1407" t="s">
        <v>0</v>
      </c>
      <c r="W1407" t="s">
        <v>182</v>
      </c>
      <c r="X1407">
        <v>3</v>
      </c>
      <c r="Y1407" t="s">
        <v>182</v>
      </c>
      <c r="Z1407" t="s">
        <v>182</v>
      </c>
      <c r="AA1407" t="s">
        <v>182</v>
      </c>
      <c r="AB1407" t="s">
        <v>182</v>
      </c>
      <c r="AC1407">
        <v>55</v>
      </c>
      <c r="AD1407">
        <v>2</v>
      </c>
      <c r="AE1407">
        <v>1</v>
      </c>
      <c r="AF1407">
        <v>2</v>
      </c>
      <c r="AG1407" t="s">
        <v>182</v>
      </c>
      <c r="AH1407" t="s">
        <v>182</v>
      </c>
      <c r="AI1407" t="s">
        <v>182</v>
      </c>
      <c r="AJ1407">
        <v>1</v>
      </c>
      <c r="AK1407" t="s">
        <v>182</v>
      </c>
      <c r="AL1407" t="s">
        <v>182</v>
      </c>
      <c r="AM1407" t="s">
        <v>182</v>
      </c>
      <c r="AN1407" t="s">
        <v>182</v>
      </c>
      <c r="AO1407" t="b">
        <v>1</v>
      </c>
      <c r="AQ1407" s="10">
        <f t="shared" si="42"/>
        <v>38578132.912799999</v>
      </c>
      <c r="AR1407" s="10">
        <f t="shared" si="43"/>
        <v>10881011.847200001</v>
      </c>
    </row>
    <row r="1408" spans="1:44" x14ac:dyDescent="0.3">
      <c r="A1408">
        <v>1407</v>
      </c>
      <c r="B1408">
        <v>141</v>
      </c>
      <c r="C1408">
        <v>1</v>
      </c>
      <c r="D1408">
        <v>22</v>
      </c>
      <c r="E1408">
        <v>0.5</v>
      </c>
      <c r="F1408">
        <v>494591.44760000001</v>
      </c>
      <c r="G1408">
        <v>2019207</v>
      </c>
      <c r="H1408">
        <v>24035</v>
      </c>
      <c r="I1408">
        <v>1019</v>
      </c>
      <c r="J1408" t="s">
        <v>180</v>
      </c>
      <c r="K1408" t="s">
        <v>181</v>
      </c>
      <c r="L1408" t="s">
        <v>180</v>
      </c>
      <c r="M1408">
        <v>126417</v>
      </c>
      <c r="N1408">
        <v>1</v>
      </c>
      <c r="O1408">
        <v>50</v>
      </c>
      <c r="P1408">
        <v>81</v>
      </c>
      <c r="Q1408">
        <v>22</v>
      </c>
      <c r="R1408">
        <v>3</v>
      </c>
      <c r="S1408">
        <v>2</v>
      </c>
      <c r="T1408" t="s">
        <v>182</v>
      </c>
      <c r="U1408" t="s">
        <v>182</v>
      </c>
      <c r="V1408" t="s">
        <v>0</v>
      </c>
      <c r="W1408" t="s">
        <v>182</v>
      </c>
      <c r="X1408">
        <v>4</v>
      </c>
      <c r="Y1408" t="s">
        <v>182</v>
      </c>
      <c r="Z1408" t="s">
        <v>182</v>
      </c>
      <c r="AA1408" t="s">
        <v>182</v>
      </c>
      <c r="AB1408" t="s">
        <v>182</v>
      </c>
      <c r="AC1408">
        <v>55</v>
      </c>
      <c r="AD1408">
        <v>2</v>
      </c>
      <c r="AE1408">
        <v>1</v>
      </c>
      <c r="AF1408">
        <v>2</v>
      </c>
      <c r="AG1408" t="s">
        <v>182</v>
      </c>
      <c r="AH1408" t="s">
        <v>182</v>
      </c>
      <c r="AI1408" t="s">
        <v>182</v>
      </c>
      <c r="AJ1408">
        <v>1</v>
      </c>
      <c r="AK1408" t="s">
        <v>182</v>
      </c>
      <c r="AL1408" t="s">
        <v>182</v>
      </c>
      <c r="AM1408" t="s">
        <v>182</v>
      </c>
      <c r="AN1408" t="s">
        <v>182</v>
      </c>
      <c r="AO1408" t="b">
        <v>1</v>
      </c>
      <c r="AQ1408" s="10">
        <f t="shared" si="42"/>
        <v>40061907.255599998</v>
      </c>
      <c r="AR1408" s="10">
        <f t="shared" si="43"/>
        <v>10881011.847200001</v>
      </c>
    </row>
    <row r="1409" spans="1:44" x14ac:dyDescent="0.3">
      <c r="A1409">
        <v>1408</v>
      </c>
      <c r="B1409">
        <v>141</v>
      </c>
      <c r="C1409">
        <v>1</v>
      </c>
      <c r="D1409">
        <v>22</v>
      </c>
      <c r="E1409">
        <v>0.5</v>
      </c>
      <c r="F1409">
        <v>494591.44760000001</v>
      </c>
      <c r="G1409">
        <v>2019207</v>
      </c>
      <c r="H1409">
        <v>24035</v>
      </c>
      <c r="I1409">
        <v>1019</v>
      </c>
      <c r="J1409" t="s">
        <v>180</v>
      </c>
      <c r="K1409" t="s">
        <v>181</v>
      </c>
      <c r="L1409" t="s">
        <v>180</v>
      </c>
      <c r="M1409">
        <v>126417</v>
      </c>
      <c r="N1409">
        <v>1</v>
      </c>
      <c r="O1409">
        <v>64</v>
      </c>
      <c r="P1409">
        <v>93</v>
      </c>
      <c r="Q1409">
        <v>22</v>
      </c>
      <c r="R1409">
        <v>3</v>
      </c>
      <c r="S1409">
        <v>2</v>
      </c>
      <c r="T1409" t="s">
        <v>182</v>
      </c>
      <c r="U1409" t="s">
        <v>182</v>
      </c>
      <c r="V1409" t="s">
        <v>0</v>
      </c>
      <c r="W1409" t="s">
        <v>182</v>
      </c>
      <c r="X1409">
        <v>4</v>
      </c>
      <c r="Y1409" t="s">
        <v>182</v>
      </c>
      <c r="Z1409" t="s">
        <v>182</v>
      </c>
      <c r="AA1409" t="s">
        <v>182</v>
      </c>
      <c r="AB1409" t="s">
        <v>182</v>
      </c>
      <c r="AC1409">
        <v>55</v>
      </c>
      <c r="AD1409">
        <v>2</v>
      </c>
      <c r="AE1409">
        <v>1</v>
      </c>
      <c r="AF1409">
        <v>2</v>
      </c>
      <c r="AG1409" t="s">
        <v>182</v>
      </c>
      <c r="AH1409" t="s">
        <v>182</v>
      </c>
      <c r="AI1409" t="s">
        <v>182</v>
      </c>
      <c r="AJ1409">
        <v>1</v>
      </c>
      <c r="AK1409" t="s">
        <v>182</v>
      </c>
      <c r="AL1409" t="s">
        <v>182</v>
      </c>
      <c r="AM1409" t="s">
        <v>182</v>
      </c>
      <c r="AN1409" t="s">
        <v>182</v>
      </c>
      <c r="AO1409" t="b">
        <v>1</v>
      </c>
      <c r="AQ1409" s="10">
        <f t="shared" si="42"/>
        <v>45997004.626800001</v>
      </c>
      <c r="AR1409" s="10">
        <f t="shared" si="43"/>
        <v>10881011.847200001</v>
      </c>
    </row>
    <row r="1410" spans="1:44" x14ac:dyDescent="0.3">
      <c r="A1410">
        <v>1409</v>
      </c>
      <c r="B1410">
        <v>141</v>
      </c>
      <c r="C1410">
        <v>1</v>
      </c>
      <c r="D1410">
        <v>22</v>
      </c>
      <c r="E1410">
        <v>0.5</v>
      </c>
      <c r="F1410">
        <v>494591.44760000001</v>
      </c>
      <c r="G1410">
        <v>2019207</v>
      </c>
      <c r="H1410">
        <v>24035</v>
      </c>
      <c r="I1410">
        <v>1019</v>
      </c>
      <c r="J1410" t="s">
        <v>180</v>
      </c>
      <c r="K1410" t="s">
        <v>181</v>
      </c>
      <c r="L1410" t="s">
        <v>180</v>
      </c>
      <c r="M1410">
        <v>126417</v>
      </c>
      <c r="N1410">
        <v>1</v>
      </c>
      <c r="O1410">
        <v>67</v>
      </c>
      <c r="P1410">
        <v>88</v>
      </c>
      <c r="Q1410">
        <v>22</v>
      </c>
      <c r="R1410">
        <v>3</v>
      </c>
      <c r="S1410">
        <v>2</v>
      </c>
      <c r="T1410" t="s">
        <v>182</v>
      </c>
      <c r="U1410" t="s">
        <v>182</v>
      </c>
      <c r="V1410" t="s">
        <v>0</v>
      </c>
      <c r="W1410" t="s">
        <v>182</v>
      </c>
      <c r="X1410">
        <v>4</v>
      </c>
      <c r="Y1410" t="s">
        <v>182</v>
      </c>
      <c r="Z1410" t="s">
        <v>182</v>
      </c>
      <c r="AA1410" t="s">
        <v>182</v>
      </c>
      <c r="AB1410" t="s">
        <v>182</v>
      </c>
      <c r="AC1410">
        <v>55</v>
      </c>
      <c r="AD1410">
        <v>2</v>
      </c>
      <c r="AE1410">
        <v>1</v>
      </c>
      <c r="AF1410">
        <v>2</v>
      </c>
      <c r="AG1410" t="s">
        <v>182</v>
      </c>
      <c r="AH1410" t="s">
        <v>182</v>
      </c>
      <c r="AI1410" t="s">
        <v>182</v>
      </c>
      <c r="AJ1410">
        <v>1</v>
      </c>
      <c r="AK1410" t="s">
        <v>182</v>
      </c>
      <c r="AL1410" t="s">
        <v>182</v>
      </c>
      <c r="AM1410" t="s">
        <v>182</v>
      </c>
      <c r="AN1410" t="s">
        <v>182</v>
      </c>
      <c r="AO1410" t="b">
        <v>1</v>
      </c>
      <c r="AQ1410" s="10">
        <f t="shared" ref="AQ1410:AQ1473" si="44">$F1410*P1410</f>
        <v>43524047.388800003</v>
      </c>
      <c r="AR1410" s="10">
        <f t="shared" ref="AR1410:AR1473" si="45">$F1410*Q1410</f>
        <v>10881011.847200001</v>
      </c>
    </row>
    <row r="1411" spans="1:44" x14ac:dyDescent="0.3">
      <c r="A1411">
        <v>1410</v>
      </c>
      <c r="B1411">
        <v>141</v>
      </c>
      <c r="C1411">
        <v>1</v>
      </c>
      <c r="D1411">
        <v>22</v>
      </c>
      <c r="E1411">
        <v>0.5</v>
      </c>
      <c r="F1411">
        <v>494591.44760000001</v>
      </c>
      <c r="G1411">
        <v>2019207</v>
      </c>
      <c r="H1411">
        <v>24035</v>
      </c>
      <c r="I1411">
        <v>1019</v>
      </c>
      <c r="J1411" t="s">
        <v>180</v>
      </c>
      <c r="K1411" t="s">
        <v>181</v>
      </c>
      <c r="L1411" t="s">
        <v>180</v>
      </c>
      <c r="M1411">
        <v>126417</v>
      </c>
      <c r="N1411">
        <v>1</v>
      </c>
      <c r="O1411">
        <v>78</v>
      </c>
      <c r="P1411">
        <v>88</v>
      </c>
      <c r="Q1411">
        <v>22</v>
      </c>
      <c r="R1411">
        <v>3</v>
      </c>
      <c r="S1411">
        <v>2</v>
      </c>
      <c r="T1411" t="s">
        <v>182</v>
      </c>
      <c r="U1411" t="s">
        <v>182</v>
      </c>
      <c r="V1411" t="s">
        <v>0</v>
      </c>
      <c r="W1411" t="s">
        <v>182</v>
      </c>
      <c r="X1411">
        <v>3</v>
      </c>
      <c r="Y1411" t="s">
        <v>182</v>
      </c>
      <c r="Z1411" t="s">
        <v>182</v>
      </c>
      <c r="AA1411" t="s">
        <v>182</v>
      </c>
      <c r="AB1411" t="s">
        <v>182</v>
      </c>
      <c r="AC1411">
        <v>55</v>
      </c>
      <c r="AD1411">
        <v>2</v>
      </c>
      <c r="AE1411">
        <v>1</v>
      </c>
      <c r="AF1411">
        <v>2</v>
      </c>
      <c r="AG1411" t="s">
        <v>182</v>
      </c>
      <c r="AH1411" t="s">
        <v>182</v>
      </c>
      <c r="AI1411" t="s">
        <v>182</v>
      </c>
      <c r="AJ1411">
        <v>1</v>
      </c>
      <c r="AK1411" t="s">
        <v>182</v>
      </c>
      <c r="AL1411" t="s">
        <v>182</v>
      </c>
      <c r="AM1411" t="s">
        <v>182</v>
      </c>
      <c r="AN1411" t="s">
        <v>182</v>
      </c>
      <c r="AO1411" t="b">
        <v>1</v>
      </c>
      <c r="AQ1411" s="10">
        <f t="shared" si="44"/>
        <v>43524047.388800003</v>
      </c>
      <c r="AR1411" s="10">
        <f t="shared" si="45"/>
        <v>10881011.847200001</v>
      </c>
    </row>
    <row r="1412" spans="1:44" x14ac:dyDescent="0.3">
      <c r="A1412">
        <v>1411</v>
      </c>
      <c r="B1412">
        <v>141</v>
      </c>
      <c r="C1412">
        <v>1</v>
      </c>
      <c r="D1412">
        <v>22</v>
      </c>
      <c r="E1412">
        <v>0.5</v>
      </c>
      <c r="F1412">
        <v>494591.44760000001</v>
      </c>
      <c r="G1412">
        <v>2019207</v>
      </c>
      <c r="H1412">
        <v>24036</v>
      </c>
      <c r="I1412">
        <v>1019</v>
      </c>
      <c r="J1412" t="s">
        <v>180</v>
      </c>
      <c r="K1412" t="s">
        <v>181</v>
      </c>
      <c r="L1412" t="s">
        <v>180</v>
      </c>
      <c r="M1412">
        <v>126417</v>
      </c>
      <c r="N1412">
        <v>1</v>
      </c>
      <c r="O1412">
        <v>25</v>
      </c>
      <c r="P1412">
        <v>81</v>
      </c>
      <c r="Q1412">
        <v>22</v>
      </c>
      <c r="R1412">
        <v>2</v>
      </c>
      <c r="S1412">
        <v>2</v>
      </c>
      <c r="T1412" t="s">
        <v>182</v>
      </c>
      <c r="U1412" t="s">
        <v>182</v>
      </c>
      <c r="V1412" t="s">
        <v>0</v>
      </c>
      <c r="W1412" t="s">
        <v>182</v>
      </c>
      <c r="X1412">
        <v>4</v>
      </c>
      <c r="Y1412" t="s">
        <v>182</v>
      </c>
      <c r="Z1412" t="s">
        <v>182</v>
      </c>
      <c r="AA1412" t="s">
        <v>182</v>
      </c>
      <c r="AB1412" t="s">
        <v>182</v>
      </c>
      <c r="AC1412">
        <v>56</v>
      </c>
      <c r="AD1412">
        <v>2</v>
      </c>
      <c r="AE1412">
        <v>1</v>
      </c>
      <c r="AF1412">
        <v>3</v>
      </c>
      <c r="AG1412" t="s">
        <v>182</v>
      </c>
      <c r="AH1412" t="s">
        <v>182</v>
      </c>
      <c r="AI1412" t="s">
        <v>182</v>
      </c>
      <c r="AJ1412">
        <v>1</v>
      </c>
      <c r="AK1412" t="s">
        <v>182</v>
      </c>
      <c r="AL1412" t="s">
        <v>182</v>
      </c>
      <c r="AM1412" t="s">
        <v>182</v>
      </c>
      <c r="AN1412" t="s">
        <v>182</v>
      </c>
      <c r="AO1412" t="b">
        <v>1</v>
      </c>
      <c r="AQ1412" s="10">
        <f t="shared" si="44"/>
        <v>40061907.255599998</v>
      </c>
      <c r="AR1412" s="10">
        <f t="shared" si="45"/>
        <v>10881011.847200001</v>
      </c>
    </row>
    <row r="1413" spans="1:44" x14ac:dyDescent="0.3">
      <c r="A1413">
        <v>1412</v>
      </c>
      <c r="B1413">
        <v>141</v>
      </c>
      <c r="C1413">
        <v>1</v>
      </c>
      <c r="D1413">
        <v>22</v>
      </c>
      <c r="E1413">
        <v>0.5</v>
      </c>
      <c r="F1413">
        <v>494591.44760000001</v>
      </c>
      <c r="G1413">
        <v>2019207</v>
      </c>
      <c r="H1413">
        <v>24036</v>
      </c>
      <c r="I1413">
        <v>1019</v>
      </c>
      <c r="J1413" t="s">
        <v>180</v>
      </c>
      <c r="K1413" t="s">
        <v>181</v>
      </c>
      <c r="L1413" t="s">
        <v>180</v>
      </c>
      <c r="M1413">
        <v>126417</v>
      </c>
      <c r="N1413">
        <v>1</v>
      </c>
      <c r="O1413">
        <v>34</v>
      </c>
      <c r="P1413">
        <v>94</v>
      </c>
      <c r="Q1413">
        <v>22</v>
      </c>
      <c r="R1413">
        <v>4</v>
      </c>
      <c r="S1413">
        <v>2</v>
      </c>
      <c r="T1413" t="s">
        <v>182</v>
      </c>
      <c r="U1413" t="s">
        <v>182</v>
      </c>
      <c r="V1413" t="s">
        <v>0</v>
      </c>
      <c r="W1413" t="s">
        <v>182</v>
      </c>
      <c r="X1413">
        <v>3</v>
      </c>
      <c r="Y1413" t="s">
        <v>182</v>
      </c>
      <c r="Z1413" t="s">
        <v>182</v>
      </c>
      <c r="AA1413" t="s">
        <v>182</v>
      </c>
      <c r="AB1413" t="s">
        <v>182</v>
      </c>
      <c r="AC1413">
        <v>57</v>
      </c>
      <c r="AD1413">
        <v>2</v>
      </c>
      <c r="AE1413">
        <v>1</v>
      </c>
      <c r="AF1413">
        <v>3</v>
      </c>
      <c r="AG1413" t="s">
        <v>182</v>
      </c>
      <c r="AH1413" t="s">
        <v>182</v>
      </c>
      <c r="AI1413" t="s">
        <v>182</v>
      </c>
      <c r="AJ1413">
        <v>1</v>
      </c>
      <c r="AK1413" t="s">
        <v>182</v>
      </c>
      <c r="AL1413" t="s">
        <v>182</v>
      </c>
      <c r="AM1413" t="s">
        <v>182</v>
      </c>
      <c r="AN1413" t="s">
        <v>182</v>
      </c>
      <c r="AO1413" t="b">
        <v>1</v>
      </c>
      <c r="AQ1413" s="10">
        <f t="shared" si="44"/>
        <v>46491596.0744</v>
      </c>
      <c r="AR1413" s="10">
        <f t="shared" si="45"/>
        <v>10881011.847200001</v>
      </c>
    </row>
    <row r="1414" spans="1:44" x14ac:dyDescent="0.3">
      <c r="A1414">
        <v>1413</v>
      </c>
      <c r="B1414">
        <v>141</v>
      </c>
      <c r="C1414">
        <v>1</v>
      </c>
      <c r="D1414">
        <v>22</v>
      </c>
      <c r="E1414">
        <v>0.5</v>
      </c>
      <c r="F1414">
        <v>494591.44760000001</v>
      </c>
      <c r="G1414">
        <v>2019207</v>
      </c>
      <c r="H1414">
        <v>24036</v>
      </c>
      <c r="I1414">
        <v>1019</v>
      </c>
      <c r="J1414" t="s">
        <v>180</v>
      </c>
      <c r="K1414" t="s">
        <v>181</v>
      </c>
      <c r="L1414" t="s">
        <v>180</v>
      </c>
      <c r="M1414">
        <v>126417</v>
      </c>
      <c r="N1414">
        <v>1</v>
      </c>
      <c r="O1414">
        <v>55</v>
      </c>
      <c r="P1414">
        <v>94</v>
      </c>
      <c r="Q1414">
        <v>22</v>
      </c>
      <c r="R1414">
        <v>2</v>
      </c>
      <c r="S1414">
        <v>2</v>
      </c>
      <c r="T1414" t="s">
        <v>182</v>
      </c>
      <c r="U1414" t="s">
        <v>182</v>
      </c>
      <c r="V1414" t="s">
        <v>0</v>
      </c>
      <c r="W1414" t="s">
        <v>182</v>
      </c>
      <c r="X1414">
        <v>4</v>
      </c>
      <c r="Y1414" t="s">
        <v>182</v>
      </c>
      <c r="Z1414" t="s">
        <v>182</v>
      </c>
      <c r="AA1414" t="s">
        <v>182</v>
      </c>
      <c r="AB1414" t="s">
        <v>182</v>
      </c>
      <c r="AC1414">
        <v>56</v>
      </c>
      <c r="AD1414">
        <v>2</v>
      </c>
      <c r="AE1414">
        <v>1</v>
      </c>
      <c r="AF1414">
        <v>3</v>
      </c>
      <c r="AG1414" t="s">
        <v>182</v>
      </c>
      <c r="AH1414" t="s">
        <v>182</v>
      </c>
      <c r="AI1414" t="s">
        <v>182</v>
      </c>
      <c r="AJ1414">
        <v>1</v>
      </c>
      <c r="AK1414" t="s">
        <v>182</v>
      </c>
      <c r="AL1414" t="s">
        <v>182</v>
      </c>
      <c r="AM1414" t="s">
        <v>182</v>
      </c>
      <c r="AN1414" t="s">
        <v>182</v>
      </c>
      <c r="AO1414" t="b">
        <v>1</v>
      </c>
      <c r="AQ1414" s="10">
        <f t="shared" si="44"/>
        <v>46491596.0744</v>
      </c>
      <c r="AR1414" s="10">
        <f t="shared" si="45"/>
        <v>10881011.847200001</v>
      </c>
    </row>
    <row r="1415" spans="1:44" x14ac:dyDescent="0.3">
      <c r="A1415">
        <v>1414</v>
      </c>
      <c r="B1415">
        <v>141</v>
      </c>
      <c r="C1415">
        <v>1</v>
      </c>
      <c r="D1415">
        <v>22</v>
      </c>
      <c r="E1415">
        <v>0.5</v>
      </c>
      <c r="F1415">
        <v>494591.44760000001</v>
      </c>
      <c r="G1415">
        <v>2019207</v>
      </c>
      <c r="H1415">
        <v>24036</v>
      </c>
      <c r="I1415">
        <v>1019</v>
      </c>
      <c r="J1415" t="s">
        <v>180</v>
      </c>
      <c r="K1415" t="s">
        <v>181</v>
      </c>
      <c r="L1415" t="s">
        <v>180</v>
      </c>
      <c r="M1415">
        <v>126417</v>
      </c>
      <c r="N1415">
        <v>1</v>
      </c>
      <c r="O1415">
        <v>65</v>
      </c>
      <c r="P1415">
        <v>90</v>
      </c>
      <c r="Q1415">
        <v>22</v>
      </c>
      <c r="R1415">
        <v>2</v>
      </c>
      <c r="S1415">
        <v>2</v>
      </c>
      <c r="T1415" t="s">
        <v>182</v>
      </c>
      <c r="U1415" t="s">
        <v>182</v>
      </c>
      <c r="V1415" t="s">
        <v>0</v>
      </c>
      <c r="W1415" t="s">
        <v>182</v>
      </c>
      <c r="X1415">
        <v>4</v>
      </c>
      <c r="Y1415" t="s">
        <v>182</v>
      </c>
      <c r="Z1415" t="s">
        <v>182</v>
      </c>
      <c r="AA1415" t="s">
        <v>182</v>
      </c>
      <c r="AB1415" t="s">
        <v>182</v>
      </c>
      <c r="AC1415">
        <v>56</v>
      </c>
      <c r="AD1415">
        <v>2</v>
      </c>
      <c r="AE1415">
        <v>1</v>
      </c>
      <c r="AF1415">
        <v>3</v>
      </c>
      <c r="AG1415" t="s">
        <v>182</v>
      </c>
      <c r="AH1415" t="s">
        <v>182</v>
      </c>
      <c r="AI1415" t="s">
        <v>182</v>
      </c>
      <c r="AJ1415">
        <v>1</v>
      </c>
      <c r="AK1415" t="s">
        <v>182</v>
      </c>
      <c r="AL1415" t="s">
        <v>182</v>
      </c>
      <c r="AM1415" t="s">
        <v>182</v>
      </c>
      <c r="AN1415" t="s">
        <v>182</v>
      </c>
      <c r="AO1415" t="b">
        <v>1</v>
      </c>
      <c r="AQ1415" s="10">
        <f t="shared" si="44"/>
        <v>44513230.284000002</v>
      </c>
      <c r="AR1415" s="10">
        <f t="shared" si="45"/>
        <v>10881011.847200001</v>
      </c>
    </row>
    <row r="1416" spans="1:44" x14ac:dyDescent="0.3">
      <c r="A1416">
        <v>1415</v>
      </c>
      <c r="B1416">
        <v>141</v>
      </c>
      <c r="C1416">
        <v>1</v>
      </c>
      <c r="D1416">
        <v>22</v>
      </c>
      <c r="E1416">
        <v>0.5</v>
      </c>
      <c r="F1416">
        <v>494591.44760000001</v>
      </c>
      <c r="G1416">
        <v>2019207</v>
      </c>
      <c r="H1416">
        <v>24036</v>
      </c>
      <c r="I1416">
        <v>1019</v>
      </c>
      <c r="J1416" t="s">
        <v>180</v>
      </c>
      <c r="K1416" t="s">
        <v>181</v>
      </c>
      <c r="L1416" t="s">
        <v>180</v>
      </c>
      <c r="M1416">
        <v>126417</v>
      </c>
      <c r="N1416">
        <v>1</v>
      </c>
      <c r="O1416">
        <v>77</v>
      </c>
      <c r="P1416">
        <v>90</v>
      </c>
      <c r="Q1416">
        <v>22</v>
      </c>
      <c r="R1416">
        <v>4</v>
      </c>
      <c r="S1416">
        <v>2</v>
      </c>
      <c r="T1416" t="s">
        <v>182</v>
      </c>
      <c r="U1416" t="s">
        <v>182</v>
      </c>
      <c r="V1416" t="s">
        <v>0</v>
      </c>
      <c r="W1416" t="s">
        <v>182</v>
      </c>
      <c r="X1416">
        <v>3</v>
      </c>
      <c r="Y1416" t="s">
        <v>182</v>
      </c>
      <c r="Z1416" t="s">
        <v>182</v>
      </c>
      <c r="AA1416" t="s">
        <v>182</v>
      </c>
      <c r="AB1416" t="s">
        <v>182</v>
      </c>
      <c r="AC1416">
        <v>57</v>
      </c>
      <c r="AD1416">
        <v>2</v>
      </c>
      <c r="AE1416">
        <v>1</v>
      </c>
      <c r="AF1416">
        <v>3</v>
      </c>
      <c r="AG1416" t="s">
        <v>182</v>
      </c>
      <c r="AH1416" t="s">
        <v>182</v>
      </c>
      <c r="AI1416" t="s">
        <v>182</v>
      </c>
      <c r="AJ1416">
        <v>1</v>
      </c>
      <c r="AK1416" t="s">
        <v>182</v>
      </c>
      <c r="AL1416" t="s">
        <v>182</v>
      </c>
      <c r="AM1416" t="s">
        <v>182</v>
      </c>
      <c r="AN1416" t="s">
        <v>182</v>
      </c>
      <c r="AO1416" t="b">
        <v>1</v>
      </c>
      <c r="AQ1416" s="10">
        <f t="shared" si="44"/>
        <v>44513230.284000002</v>
      </c>
      <c r="AR1416" s="10">
        <f t="shared" si="45"/>
        <v>10881011.847200001</v>
      </c>
    </row>
    <row r="1417" spans="1:44" x14ac:dyDescent="0.3">
      <c r="A1417">
        <v>1416</v>
      </c>
      <c r="B1417">
        <v>141</v>
      </c>
      <c r="C1417">
        <v>1</v>
      </c>
      <c r="D1417">
        <v>22</v>
      </c>
      <c r="E1417">
        <v>0.5</v>
      </c>
      <c r="F1417">
        <v>494591.44760000001</v>
      </c>
      <c r="G1417">
        <v>2019207</v>
      </c>
      <c r="H1417">
        <v>24036</v>
      </c>
      <c r="I1417">
        <v>1019</v>
      </c>
      <c r="J1417" t="s">
        <v>180</v>
      </c>
      <c r="K1417" t="s">
        <v>181</v>
      </c>
      <c r="L1417" t="s">
        <v>180</v>
      </c>
      <c r="M1417">
        <v>126417</v>
      </c>
      <c r="N1417">
        <v>1</v>
      </c>
      <c r="O1417">
        <v>87</v>
      </c>
      <c r="P1417">
        <v>86</v>
      </c>
      <c r="Q1417">
        <v>22</v>
      </c>
      <c r="R1417">
        <v>4</v>
      </c>
      <c r="S1417">
        <v>2</v>
      </c>
      <c r="T1417" t="s">
        <v>182</v>
      </c>
      <c r="U1417" t="s">
        <v>182</v>
      </c>
      <c r="V1417" t="s">
        <v>0</v>
      </c>
      <c r="W1417" t="s">
        <v>182</v>
      </c>
      <c r="X1417">
        <v>3</v>
      </c>
      <c r="Y1417" t="s">
        <v>182</v>
      </c>
      <c r="Z1417" t="s">
        <v>182</v>
      </c>
      <c r="AA1417" t="s">
        <v>182</v>
      </c>
      <c r="AB1417" t="s">
        <v>182</v>
      </c>
      <c r="AC1417">
        <v>57</v>
      </c>
      <c r="AD1417">
        <v>2</v>
      </c>
      <c r="AE1417">
        <v>1</v>
      </c>
      <c r="AF1417">
        <v>3</v>
      </c>
      <c r="AG1417" t="s">
        <v>182</v>
      </c>
      <c r="AH1417" t="s">
        <v>182</v>
      </c>
      <c r="AI1417" t="s">
        <v>182</v>
      </c>
      <c r="AJ1417">
        <v>1</v>
      </c>
      <c r="AK1417" t="s">
        <v>182</v>
      </c>
      <c r="AL1417" t="s">
        <v>182</v>
      </c>
      <c r="AM1417" t="s">
        <v>182</v>
      </c>
      <c r="AN1417" t="s">
        <v>182</v>
      </c>
      <c r="AO1417" t="b">
        <v>1</v>
      </c>
      <c r="AQ1417" s="10">
        <f t="shared" si="44"/>
        <v>42534864.493600003</v>
      </c>
      <c r="AR1417" s="10">
        <f t="shared" si="45"/>
        <v>10881011.847200001</v>
      </c>
    </row>
    <row r="1418" spans="1:44" x14ac:dyDescent="0.3">
      <c r="A1418">
        <v>1417</v>
      </c>
      <c r="B1418">
        <v>141</v>
      </c>
      <c r="C1418">
        <v>1</v>
      </c>
      <c r="D1418">
        <v>22</v>
      </c>
      <c r="E1418">
        <v>0.5</v>
      </c>
      <c r="F1418">
        <v>494591.44760000001</v>
      </c>
      <c r="G1418">
        <v>2019207</v>
      </c>
      <c r="H1418">
        <v>24036</v>
      </c>
      <c r="I1418">
        <v>1019</v>
      </c>
      <c r="J1418" t="s">
        <v>180</v>
      </c>
      <c r="K1418" t="s">
        <v>181</v>
      </c>
      <c r="L1418" t="s">
        <v>180</v>
      </c>
      <c r="M1418">
        <v>126417</v>
      </c>
      <c r="N1418">
        <v>1</v>
      </c>
      <c r="O1418">
        <v>97</v>
      </c>
      <c r="P1418">
        <v>86</v>
      </c>
      <c r="Q1418">
        <v>22</v>
      </c>
      <c r="R1418">
        <v>2</v>
      </c>
      <c r="S1418">
        <v>2</v>
      </c>
      <c r="T1418" t="s">
        <v>182</v>
      </c>
      <c r="U1418" t="s">
        <v>182</v>
      </c>
      <c r="V1418" t="s">
        <v>0</v>
      </c>
      <c r="W1418" t="s">
        <v>182</v>
      </c>
      <c r="X1418">
        <v>4</v>
      </c>
      <c r="Y1418" t="s">
        <v>182</v>
      </c>
      <c r="Z1418" t="s">
        <v>182</v>
      </c>
      <c r="AA1418" t="s">
        <v>182</v>
      </c>
      <c r="AB1418" t="s">
        <v>182</v>
      </c>
      <c r="AC1418">
        <v>56</v>
      </c>
      <c r="AD1418">
        <v>2</v>
      </c>
      <c r="AE1418">
        <v>1</v>
      </c>
      <c r="AF1418">
        <v>3</v>
      </c>
      <c r="AG1418" t="s">
        <v>182</v>
      </c>
      <c r="AH1418" t="s">
        <v>182</v>
      </c>
      <c r="AI1418" t="s">
        <v>182</v>
      </c>
      <c r="AJ1418">
        <v>1</v>
      </c>
      <c r="AK1418" t="s">
        <v>182</v>
      </c>
      <c r="AL1418" t="s">
        <v>182</v>
      </c>
      <c r="AM1418" t="s">
        <v>182</v>
      </c>
      <c r="AN1418" t="s">
        <v>182</v>
      </c>
      <c r="AO1418" t="b">
        <v>1</v>
      </c>
      <c r="AQ1418" s="10">
        <f t="shared" si="44"/>
        <v>42534864.493600003</v>
      </c>
      <c r="AR1418" s="10">
        <f t="shared" si="45"/>
        <v>10881011.847200001</v>
      </c>
    </row>
    <row r="1419" spans="1:44" x14ac:dyDescent="0.3">
      <c r="A1419">
        <v>1418</v>
      </c>
      <c r="B1419">
        <v>141</v>
      </c>
      <c r="C1419">
        <v>1</v>
      </c>
      <c r="D1419">
        <v>22</v>
      </c>
      <c r="E1419">
        <v>0.5</v>
      </c>
      <c r="F1419">
        <v>494591.44760000001</v>
      </c>
      <c r="G1419">
        <v>2019207</v>
      </c>
      <c r="H1419">
        <v>24045</v>
      </c>
      <c r="I1419">
        <v>1019</v>
      </c>
      <c r="J1419" t="s">
        <v>180</v>
      </c>
      <c r="K1419" t="s">
        <v>181</v>
      </c>
      <c r="L1419" t="s">
        <v>180</v>
      </c>
      <c r="M1419">
        <v>126417</v>
      </c>
      <c r="N1419">
        <v>1</v>
      </c>
      <c r="O1419">
        <v>29</v>
      </c>
      <c r="P1419">
        <v>96</v>
      </c>
      <c r="Q1419">
        <v>22</v>
      </c>
      <c r="R1419">
        <v>2</v>
      </c>
      <c r="S1419">
        <v>2</v>
      </c>
      <c r="T1419" t="s">
        <v>182</v>
      </c>
      <c r="U1419" t="s">
        <v>182</v>
      </c>
      <c r="V1419" t="s">
        <v>0</v>
      </c>
      <c r="W1419" t="s">
        <v>182</v>
      </c>
      <c r="X1419">
        <v>4</v>
      </c>
      <c r="Y1419" t="s">
        <v>182</v>
      </c>
      <c r="Z1419" t="s">
        <v>182</v>
      </c>
      <c r="AA1419" t="s">
        <v>182</v>
      </c>
      <c r="AB1419" t="s">
        <v>182</v>
      </c>
      <c r="AC1419">
        <v>57</v>
      </c>
      <c r="AD1419">
        <v>2</v>
      </c>
      <c r="AE1419">
        <v>1</v>
      </c>
      <c r="AF1419">
        <v>1</v>
      </c>
      <c r="AG1419" t="s">
        <v>182</v>
      </c>
      <c r="AH1419" t="s">
        <v>182</v>
      </c>
      <c r="AI1419" t="s">
        <v>182</v>
      </c>
      <c r="AJ1419">
        <v>1</v>
      </c>
      <c r="AK1419" t="s">
        <v>182</v>
      </c>
      <c r="AL1419" t="s">
        <v>182</v>
      </c>
      <c r="AM1419" t="s">
        <v>182</v>
      </c>
      <c r="AN1419" t="s">
        <v>182</v>
      </c>
      <c r="AO1419" t="b">
        <v>1</v>
      </c>
      <c r="AQ1419" s="10">
        <f t="shared" si="44"/>
        <v>47480778.969599999</v>
      </c>
      <c r="AR1419" s="10">
        <f t="shared" si="45"/>
        <v>10881011.847200001</v>
      </c>
    </row>
    <row r="1420" spans="1:44" x14ac:dyDescent="0.3">
      <c r="A1420">
        <v>1419</v>
      </c>
      <c r="B1420">
        <v>141</v>
      </c>
      <c r="C1420">
        <v>1</v>
      </c>
      <c r="D1420">
        <v>22</v>
      </c>
      <c r="E1420">
        <v>0.5</v>
      </c>
      <c r="F1420">
        <v>494591.44760000001</v>
      </c>
      <c r="G1420">
        <v>2019207</v>
      </c>
      <c r="H1420">
        <v>24052</v>
      </c>
      <c r="I1420">
        <v>1019</v>
      </c>
      <c r="J1420" t="s">
        <v>180</v>
      </c>
      <c r="K1420" t="s">
        <v>181</v>
      </c>
      <c r="L1420" t="s">
        <v>180</v>
      </c>
      <c r="M1420">
        <v>126417</v>
      </c>
      <c r="N1420">
        <v>1</v>
      </c>
      <c r="O1420">
        <v>43</v>
      </c>
      <c r="P1420">
        <v>94</v>
      </c>
      <c r="Q1420">
        <v>22</v>
      </c>
      <c r="R1420">
        <v>2</v>
      </c>
      <c r="S1420">
        <v>2</v>
      </c>
      <c r="T1420" t="s">
        <v>182</v>
      </c>
      <c r="U1420" t="s">
        <v>182</v>
      </c>
      <c r="V1420" t="s">
        <v>0</v>
      </c>
      <c r="W1420" t="s">
        <v>182</v>
      </c>
      <c r="X1420">
        <v>4</v>
      </c>
      <c r="Y1420" t="s">
        <v>182</v>
      </c>
      <c r="Z1420" t="s">
        <v>182</v>
      </c>
      <c r="AA1420" t="s">
        <v>182</v>
      </c>
      <c r="AB1420" t="s">
        <v>182</v>
      </c>
      <c r="AC1420">
        <v>56</v>
      </c>
      <c r="AD1420">
        <v>2</v>
      </c>
      <c r="AE1420">
        <v>1</v>
      </c>
      <c r="AF1420">
        <v>2</v>
      </c>
      <c r="AG1420" t="s">
        <v>182</v>
      </c>
      <c r="AH1420" t="s">
        <v>182</v>
      </c>
      <c r="AI1420" t="s">
        <v>182</v>
      </c>
      <c r="AJ1420">
        <v>1</v>
      </c>
      <c r="AK1420" t="s">
        <v>182</v>
      </c>
      <c r="AL1420" t="s">
        <v>182</v>
      </c>
      <c r="AM1420" t="s">
        <v>182</v>
      </c>
      <c r="AN1420" t="s">
        <v>182</v>
      </c>
      <c r="AO1420" t="b">
        <v>1</v>
      </c>
      <c r="AQ1420" s="10">
        <f t="shared" si="44"/>
        <v>46491596.0744</v>
      </c>
      <c r="AR1420" s="10">
        <f t="shared" si="45"/>
        <v>10881011.847200001</v>
      </c>
    </row>
    <row r="1421" spans="1:44" x14ac:dyDescent="0.3">
      <c r="A1421">
        <v>1420</v>
      </c>
      <c r="B1421">
        <v>141</v>
      </c>
      <c r="C1421">
        <v>1</v>
      </c>
      <c r="D1421">
        <v>22</v>
      </c>
      <c r="E1421">
        <v>0.5</v>
      </c>
      <c r="F1421">
        <v>494591.44760000001</v>
      </c>
      <c r="G1421">
        <v>2019207</v>
      </c>
      <c r="H1421">
        <v>24052</v>
      </c>
      <c r="I1421">
        <v>1019</v>
      </c>
      <c r="J1421" t="s">
        <v>180</v>
      </c>
      <c r="K1421" t="s">
        <v>181</v>
      </c>
      <c r="L1421" t="s">
        <v>180</v>
      </c>
      <c r="M1421">
        <v>126417</v>
      </c>
      <c r="N1421">
        <v>1</v>
      </c>
      <c r="O1421">
        <v>85</v>
      </c>
      <c r="P1421">
        <v>97</v>
      </c>
      <c r="Q1421">
        <v>22</v>
      </c>
      <c r="R1421">
        <v>2</v>
      </c>
      <c r="S1421">
        <v>2</v>
      </c>
      <c r="T1421" t="s">
        <v>182</v>
      </c>
      <c r="U1421" t="s">
        <v>182</v>
      </c>
      <c r="V1421" t="s">
        <v>0</v>
      </c>
      <c r="W1421" t="s">
        <v>182</v>
      </c>
      <c r="X1421">
        <v>4</v>
      </c>
      <c r="Y1421" t="s">
        <v>182</v>
      </c>
      <c r="Z1421" t="s">
        <v>182</v>
      </c>
      <c r="AA1421" t="s">
        <v>182</v>
      </c>
      <c r="AB1421" t="s">
        <v>182</v>
      </c>
      <c r="AC1421">
        <v>56</v>
      </c>
      <c r="AD1421">
        <v>2</v>
      </c>
      <c r="AE1421">
        <v>1</v>
      </c>
      <c r="AF1421">
        <v>2</v>
      </c>
      <c r="AG1421" t="s">
        <v>182</v>
      </c>
      <c r="AH1421" t="s">
        <v>182</v>
      </c>
      <c r="AI1421" t="s">
        <v>182</v>
      </c>
      <c r="AJ1421">
        <v>1</v>
      </c>
      <c r="AK1421" t="s">
        <v>182</v>
      </c>
      <c r="AL1421" t="s">
        <v>182</v>
      </c>
      <c r="AM1421" t="s">
        <v>182</v>
      </c>
      <c r="AN1421" t="s">
        <v>182</v>
      </c>
      <c r="AO1421" t="b">
        <v>1</v>
      </c>
      <c r="AQ1421" s="10">
        <f t="shared" si="44"/>
        <v>47975370.417199999</v>
      </c>
      <c r="AR1421" s="10">
        <f t="shared" si="45"/>
        <v>10881011.847200001</v>
      </c>
    </row>
    <row r="1422" spans="1:44" x14ac:dyDescent="0.3">
      <c r="A1422">
        <v>1421</v>
      </c>
      <c r="B1422">
        <v>141</v>
      </c>
      <c r="C1422">
        <v>1</v>
      </c>
      <c r="D1422">
        <v>22</v>
      </c>
      <c r="E1422">
        <v>0.5</v>
      </c>
      <c r="F1422">
        <v>494591.44760000001</v>
      </c>
      <c r="G1422">
        <v>2019207</v>
      </c>
      <c r="H1422">
        <v>24052</v>
      </c>
      <c r="I1422">
        <v>1019</v>
      </c>
      <c r="J1422" t="s">
        <v>180</v>
      </c>
      <c r="K1422" t="s">
        <v>181</v>
      </c>
      <c r="L1422" t="s">
        <v>180</v>
      </c>
      <c r="M1422">
        <v>126417</v>
      </c>
      <c r="N1422">
        <v>1</v>
      </c>
      <c r="O1422">
        <v>93</v>
      </c>
      <c r="P1422">
        <v>86</v>
      </c>
      <c r="Q1422">
        <v>22</v>
      </c>
      <c r="R1422">
        <v>2</v>
      </c>
      <c r="S1422">
        <v>2</v>
      </c>
      <c r="T1422" t="s">
        <v>182</v>
      </c>
      <c r="U1422" t="s">
        <v>182</v>
      </c>
      <c r="V1422" t="s">
        <v>0</v>
      </c>
      <c r="W1422" t="s">
        <v>182</v>
      </c>
      <c r="X1422">
        <v>4</v>
      </c>
      <c r="Y1422" t="s">
        <v>182</v>
      </c>
      <c r="Z1422" t="s">
        <v>182</v>
      </c>
      <c r="AA1422" t="s">
        <v>182</v>
      </c>
      <c r="AB1422" t="s">
        <v>182</v>
      </c>
      <c r="AC1422">
        <v>56</v>
      </c>
      <c r="AD1422">
        <v>2</v>
      </c>
      <c r="AE1422">
        <v>1</v>
      </c>
      <c r="AF1422">
        <v>2</v>
      </c>
      <c r="AG1422" t="s">
        <v>182</v>
      </c>
      <c r="AH1422" t="s">
        <v>182</v>
      </c>
      <c r="AI1422" t="s">
        <v>182</v>
      </c>
      <c r="AJ1422">
        <v>1</v>
      </c>
      <c r="AK1422" t="s">
        <v>182</v>
      </c>
      <c r="AL1422" t="s">
        <v>182</v>
      </c>
      <c r="AM1422" t="s">
        <v>182</v>
      </c>
      <c r="AN1422" t="s">
        <v>182</v>
      </c>
      <c r="AO1422" t="b">
        <v>1</v>
      </c>
      <c r="AQ1422" s="10">
        <f t="shared" si="44"/>
        <v>42534864.493600003</v>
      </c>
      <c r="AR1422" s="10">
        <f t="shared" si="45"/>
        <v>10881011.847200001</v>
      </c>
    </row>
    <row r="1423" spans="1:44" x14ac:dyDescent="0.3">
      <c r="A1423">
        <v>1422</v>
      </c>
      <c r="B1423">
        <v>141</v>
      </c>
      <c r="C1423">
        <v>1</v>
      </c>
      <c r="D1423">
        <v>22.5</v>
      </c>
      <c r="E1423">
        <v>0.5</v>
      </c>
      <c r="F1423">
        <v>525019.6851</v>
      </c>
      <c r="G1423">
        <v>2019207</v>
      </c>
      <c r="H1423">
        <v>24022</v>
      </c>
      <c r="I1423">
        <v>1019</v>
      </c>
      <c r="J1423" t="s">
        <v>180</v>
      </c>
      <c r="K1423" t="s">
        <v>181</v>
      </c>
      <c r="L1423" t="s">
        <v>180</v>
      </c>
      <c r="M1423">
        <v>126417</v>
      </c>
      <c r="N1423">
        <v>1</v>
      </c>
      <c r="O1423">
        <v>76</v>
      </c>
      <c r="P1423">
        <v>110</v>
      </c>
      <c r="Q1423">
        <v>22.5</v>
      </c>
      <c r="R1423">
        <v>2</v>
      </c>
      <c r="S1423">
        <v>2</v>
      </c>
      <c r="T1423" t="s">
        <v>182</v>
      </c>
      <c r="U1423" t="s">
        <v>182</v>
      </c>
      <c r="V1423" t="s">
        <v>0</v>
      </c>
      <c r="W1423" t="s">
        <v>182</v>
      </c>
      <c r="X1423">
        <v>4</v>
      </c>
      <c r="Y1423" t="s">
        <v>182</v>
      </c>
      <c r="Z1423" t="s">
        <v>182</v>
      </c>
      <c r="AA1423" t="s">
        <v>182</v>
      </c>
      <c r="AB1423" t="s">
        <v>182</v>
      </c>
      <c r="AC1423">
        <v>56</v>
      </c>
      <c r="AD1423">
        <v>2</v>
      </c>
      <c r="AE1423">
        <v>1</v>
      </c>
      <c r="AF1423">
        <v>2</v>
      </c>
      <c r="AG1423" t="s">
        <v>182</v>
      </c>
      <c r="AH1423" t="s">
        <v>182</v>
      </c>
      <c r="AI1423" t="s">
        <v>182</v>
      </c>
      <c r="AJ1423">
        <v>1</v>
      </c>
      <c r="AK1423" t="s">
        <v>182</v>
      </c>
      <c r="AL1423" t="s">
        <v>182</v>
      </c>
      <c r="AM1423" t="s">
        <v>182</v>
      </c>
      <c r="AN1423" t="s">
        <v>182</v>
      </c>
      <c r="AO1423" t="b">
        <v>1</v>
      </c>
      <c r="AQ1423" s="10">
        <f t="shared" si="44"/>
        <v>57752165.361000001</v>
      </c>
      <c r="AR1423" s="10">
        <f t="shared" si="45"/>
        <v>11812942.91475</v>
      </c>
    </row>
    <row r="1424" spans="1:44" x14ac:dyDescent="0.3">
      <c r="A1424">
        <v>1423</v>
      </c>
      <c r="B1424">
        <v>141</v>
      </c>
      <c r="C1424">
        <v>1</v>
      </c>
      <c r="D1424">
        <v>22.5</v>
      </c>
      <c r="E1424">
        <v>0.5</v>
      </c>
      <c r="F1424">
        <v>525019.6851</v>
      </c>
      <c r="G1424">
        <v>2019207</v>
      </c>
      <c r="H1424">
        <v>24034</v>
      </c>
      <c r="I1424">
        <v>1019</v>
      </c>
      <c r="J1424" t="s">
        <v>180</v>
      </c>
      <c r="K1424" t="s">
        <v>181</v>
      </c>
      <c r="L1424" t="s">
        <v>180</v>
      </c>
      <c r="M1424">
        <v>126417</v>
      </c>
      <c r="N1424">
        <v>1</v>
      </c>
      <c r="O1424">
        <v>29</v>
      </c>
      <c r="P1424">
        <v>104</v>
      </c>
      <c r="Q1424">
        <v>22.5</v>
      </c>
      <c r="R1424">
        <v>2</v>
      </c>
      <c r="S1424">
        <v>1</v>
      </c>
      <c r="T1424" t="s">
        <v>182</v>
      </c>
      <c r="U1424" t="s">
        <v>182</v>
      </c>
      <c r="V1424" t="s">
        <v>0</v>
      </c>
      <c r="W1424" t="s">
        <v>182</v>
      </c>
      <c r="X1424">
        <v>3</v>
      </c>
      <c r="Y1424" t="s">
        <v>182</v>
      </c>
      <c r="Z1424" t="s">
        <v>182</v>
      </c>
      <c r="AA1424" t="s">
        <v>182</v>
      </c>
      <c r="AB1424" t="s">
        <v>182</v>
      </c>
      <c r="AC1424">
        <v>56</v>
      </c>
      <c r="AD1424">
        <v>2</v>
      </c>
      <c r="AE1424">
        <v>1</v>
      </c>
      <c r="AF1424">
        <v>2</v>
      </c>
      <c r="AG1424" t="s">
        <v>182</v>
      </c>
      <c r="AH1424" t="s">
        <v>182</v>
      </c>
      <c r="AI1424" t="s">
        <v>182</v>
      </c>
      <c r="AJ1424">
        <v>1</v>
      </c>
      <c r="AK1424" t="s">
        <v>182</v>
      </c>
      <c r="AL1424" t="s">
        <v>182</v>
      </c>
      <c r="AM1424" t="s">
        <v>182</v>
      </c>
      <c r="AN1424" t="s">
        <v>182</v>
      </c>
      <c r="AO1424" t="b">
        <v>1</v>
      </c>
      <c r="AQ1424" s="10">
        <f t="shared" si="44"/>
        <v>54602047.250399999</v>
      </c>
      <c r="AR1424" s="10">
        <f t="shared" si="45"/>
        <v>11812942.91475</v>
      </c>
    </row>
    <row r="1425" spans="1:44" x14ac:dyDescent="0.3">
      <c r="A1425">
        <v>1424</v>
      </c>
      <c r="B1425">
        <v>141</v>
      </c>
      <c r="C1425">
        <v>1</v>
      </c>
      <c r="D1425">
        <v>22.5</v>
      </c>
      <c r="E1425">
        <v>0.5</v>
      </c>
      <c r="F1425">
        <v>525019.6851</v>
      </c>
      <c r="G1425">
        <v>2019207</v>
      </c>
      <c r="H1425">
        <v>24034</v>
      </c>
      <c r="I1425">
        <v>1019</v>
      </c>
      <c r="J1425" t="s">
        <v>180</v>
      </c>
      <c r="K1425" t="s">
        <v>181</v>
      </c>
      <c r="L1425" t="s">
        <v>180</v>
      </c>
      <c r="M1425">
        <v>126417</v>
      </c>
      <c r="N1425">
        <v>1</v>
      </c>
      <c r="O1425">
        <v>31</v>
      </c>
      <c r="P1425">
        <v>89</v>
      </c>
      <c r="Q1425">
        <v>22.5</v>
      </c>
      <c r="R1425">
        <v>3</v>
      </c>
      <c r="S1425">
        <v>2</v>
      </c>
      <c r="T1425" t="s">
        <v>182</v>
      </c>
      <c r="U1425" t="s">
        <v>182</v>
      </c>
      <c r="V1425" t="s">
        <v>0</v>
      </c>
      <c r="W1425" t="s">
        <v>182</v>
      </c>
      <c r="X1425">
        <v>3</v>
      </c>
      <c r="Y1425" t="s">
        <v>182</v>
      </c>
      <c r="Z1425" t="s">
        <v>182</v>
      </c>
      <c r="AA1425" t="s">
        <v>182</v>
      </c>
      <c r="AB1425" t="s">
        <v>182</v>
      </c>
      <c r="AC1425">
        <v>55</v>
      </c>
      <c r="AD1425">
        <v>2</v>
      </c>
      <c r="AE1425">
        <v>1</v>
      </c>
      <c r="AF1425">
        <v>1</v>
      </c>
      <c r="AG1425" t="s">
        <v>182</v>
      </c>
      <c r="AH1425" t="s">
        <v>182</v>
      </c>
      <c r="AI1425" t="s">
        <v>182</v>
      </c>
      <c r="AJ1425">
        <v>1</v>
      </c>
      <c r="AK1425" t="s">
        <v>182</v>
      </c>
      <c r="AL1425" t="s">
        <v>182</v>
      </c>
      <c r="AM1425" t="s">
        <v>182</v>
      </c>
      <c r="AN1425" t="s">
        <v>182</v>
      </c>
      <c r="AO1425" t="b">
        <v>1</v>
      </c>
      <c r="AQ1425" s="10">
        <f t="shared" si="44"/>
        <v>46726751.973899998</v>
      </c>
      <c r="AR1425" s="10">
        <f t="shared" si="45"/>
        <v>11812942.91475</v>
      </c>
    </row>
    <row r="1426" spans="1:44" x14ac:dyDescent="0.3">
      <c r="A1426">
        <v>1425</v>
      </c>
      <c r="B1426">
        <v>141</v>
      </c>
      <c r="C1426">
        <v>1</v>
      </c>
      <c r="D1426">
        <v>22.5</v>
      </c>
      <c r="E1426">
        <v>0.5</v>
      </c>
      <c r="F1426">
        <v>525019.6851</v>
      </c>
      <c r="G1426">
        <v>2019207</v>
      </c>
      <c r="H1426">
        <v>24034</v>
      </c>
      <c r="I1426">
        <v>1019</v>
      </c>
      <c r="J1426" t="s">
        <v>180</v>
      </c>
      <c r="K1426" t="s">
        <v>181</v>
      </c>
      <c r="L1426" t="s">
        <v>180</v>
      </c>
      <c r="M1426">
        <v>126417</v>
      </c>
      <c r="N1426">
        <v>1</v>
      </c>
      <c r="O1426">
        <v>78</v>
      </c>
      <c r="P1426">
        <v>120</v>
      </c>
      <c r="Q1426">
        <v>22.5</v>
      </c>
      <c r="R1426">
        <v>3</v>
      </c>
      <c r="S1426">
        <v>2</v>
      </c>
      <c r="T1426" t="s">
        <v>182</v>
      </c>
      <c r="U1426" t="s">
        <v>182</v>
      </c>
      <c r="V1426" t="s">
        <v>0</v>
      </c>
      <c r="W1426" t="s">
        <v>182</v>
      </c>
      <c r="X1426">
        <v>3</v>
      </c>
      <c r="Y1426" t="s">
        <v>182</v>
      </c>
      <c r="Z1426" t="s">
        <v>182</v>
      </c>
      <c r="AA1426" t="s">
        <v>182</v>
      </c>
      <c r="AB1426" t="s">
        <v>182</v>
      </c>
      <c r="AC1426">
        <v>55</v>
      </c>
      <c r="AD1426">
        <v>2</v>
      </c>
      <c r="AE1426">
        <v>1</v>
      </c>
      <c r="AF1426">
        <v>1</v>
      </c>
      <c r="AG1426" t="s">
        <v>182</v>
      </c>
      <c r="AH1426" t="s">
        <v>182</v>
      </c>
      <c r="AI1426" t="s">
        <v>182</v>
      </c>
      <c r="AJ1426">
        <v>1</v>
      </c>
      <c r="AK1426" t="s">
        <v>182</v>
      </c>
      <c r="AL1426" t="s">
        <v>182</v>
      </c>
      <c r="AM1426" t="s">
        <v>182</v>
      </c>
      <c r="AN1426" t="s">
        <v>182</v>
      </c>
      <c r="AO1426" t="b">
        <v>1</v>
      </c>
      <c r="AQ1426" s="10">
        <f t="shared" si="44"/>
        <v>63002362.211999997</v>
      </c>
      <c r="AR1426" s="10">
        <f t="shared" si="45"/>
        <v>11812942.91475</v>
      </c>
    </row>
    <row r="1427" spans="1:44" x14ac:dyDescent="0.3">
      <c r="A1427">
        <v>1426</v>
      </c>
      <c r="B1427">
        <v>141</v>
      </c>
      <c r="C1427">
        <v>1</v>
      </c>
      <c r="D1427">
        <v>22.5</v>
      </c>
      <c r="E1427">
        <v>0.5</v>
      </c>
      <c r="F1427">
        <v>525019.6851</v>
      </c>
      <c r="G1427">
        <v>2019207</v>
      </c>
      <c r="H1427">
        <v>24034</v>
      </c>
      <c r="I1427">
        <v>1019</v>
      </c>
      <c r="J1427" t="s">
        <v>180</v>
      </c>
      <c r="K1427" t="s">
        <v>181</v>
      </c>
      <c r="L1427" t="s">
        <v>180</v>
      </c>
      <c r="M1427">
        <v>126417</v>
      </c>
      <c r="N1427">
        <v>1</v>
      </c>
      <c r="O1427">
        <v>83</v>
      </c>
      <c r="P1427">
        <v>130</v>
      </c>
      <c r="Q1427">
        <v>22.5</v>
      </c>
      <c r="R1427">
        <v>3</v>
      </c>
      <c r="S1427">
        <v>2</v>
      </c>
      <c r="T1427" t="s">
        <v>182</v>
      </c>
      <c r="U1427" t="s">
        <v>182</v>
      </c>
      <c r="V1427" t="s">
        <v>0</v>
      </c>
      <c r="W1427" t="s">
        <v>182</v>
      </c>
      <c r="X1427">
        <v>3</v>
      </c>
      <c r="Y1427" t="s">
        <v>182</v>
      </c>
      <c r="Z1427" t="s">
        <v>182</v>
      </c>
      <c r="AA1427" t="s">
        <v>182</v>
      </c>
      <c r="AB1427" t="s">
        <v>182</v>
      </c>
      <c r="AC1427">
        <v>55</v>
      </c>
      <c r="AD1427">
        <v>2</v>
      </c>
      <c r="AE1427">
        <v>1</v>
      </c>
      <c r="AF1427">
        <v>1</v>
      </c>
      <c r="AG1427" t="s">
        <v>182</v>
      </c>
      <c r="AH1427" t="s">
        <v>182</v>
      </c>
      <c r="AI1427" t="s">
        <v>182</v>
      </c>
      <c r="AJ1427">
        <v>1</v>
      </c>
      <c r="AK1427" t="s">
        <v>182</v>
      </c>
      <c r="AL1427" t="s">
        <v>182</v>
      </c>
      <c r="AM1427" t="s">
        <v>182</v>
      </c>
      <c r="AN1427" t="s">
        <v>182</v>
      </c>
      <c r="AO1427" t="b">
        <v>1</v>
      </c>
      <c r="AQ1427" s="10">
        <f t="shared" si="44"/>
        <v>68252559.062999994</v>
      </c>
      <c r="AR1427" s="10">
        <f t="shared" si="45"/>
        <v>11812942.91475</v>
      </c>
    </row>
    <row r="1428" spans="1:44" x14ac:dyDescent="0.3">
      <c r="A1428">
        <v>1427</v>
      </c>
      <c r="B1428">
        <v>141</v>
      </c>
      <c r="C1428">
        <v>1</v>
      </c>
      <c r="D1428">
        <v>22.5</v>
      </c>
      <c r="E1428">
        <v>0.5</v>
      </c>
      <c r="F1428">
        <v>525019.6851</v>
      </c>
      <c r="G1428">
        <v>2019207</v>
      </c>
      <c r="H1428">
        <v>24035</v>
      </c>
      <c r="I1428">
        <v>1019</v>
      </c>
      <c r="J1428" t="s">
        <v>180</v>
      </c>
      <c r="K1428" t="s">
        <v>181</v>
      </c>
      <c r="L1428" t="s">
        <v>180</v>
      </c>
      <c r="M1428">
        <v>126417</v>
      </c>
      <c r="N1428">
        <v>1</v>
      </c>
      <c r="O1428">
        <v>10</v>
      </c>
      <c r="P1428">
        <v>79</v>
      </c>
      <c r="Q1428">
        <v>22.5</v>
      </c>
      <c r="R1428">
        <v>2</v>
      </c>
      <c r="S1428">
        <v>2</v>
      </c>
      <c r="T1428" t="s">
        <v>182</v>
      </c>
      <c r="U1428" t="s">
        <v>182</v>
      </c>
      <c r="V1428" t="s">
        <v>0</v>
      </c>
      <c r="W1428" t="s">
        <v>182</v>
      </c>
      <c r="X1428">
        <v>3</v>
      </c>
      <c r="Y1428" t="s">
        <v>182</v>
      </c>
      <c r="Z1428" t="s">
        <v>182</v>
      </c>
      <c r="AA1428" t="s">
        <v>182</v>
      </c>
      <c r="AB1428" t="s">
        <v>182</v>
      </c>
      <c r="AC1428">
        <v>56</v>
      </c>
      <c r="AD1428">
        <v>2</v>
      </c>
      <c r="AE1428">
        <v>1</v>
      </c>
      <c r="AF1428">
        <v>2</v>
      </c>
      <c r="AG1428" t="s">
        <v>182</v>
      </c>
      <c r="AH1428" t="s">
        <v>182</v>
      </c>
      <c r="AI1428" t="s">
        <v>182</v>
      </c>
      <c r="AJ1428">
        <v>1</v>
      </c>
      <c r="AK1428" t="s">
        <v>182</v>
      </c>
      <c r="AL1428" t="s">
        <v>182</v>
      </c>
      <c r="AM1428" t="s">
        <v>182</v>
      </c>
      <c r="AN1428" t="s">
        <v>182</v>
      </c>
      <c r="AO1428" t="b">
        <v>1</v>
      </c>
      <c r="AQ1428" s="10">
        <f t="shared" si="44"/>
        <v>41476555.122900002</v>
      </c>
      <c r="AR1428" s="10">
        <f t="shared" si="45"/>
        <v>11812942.91475</v>
      </c>
    </row>
    <row r="1429" spans="1:44" x14ac:dyDescent="0.3">
      <c r="A1429">
        <v>1428</v>
      </c>
      <c r="B1429">
        <v>141</v>
      </c>
      <c r="C1429">
        <v>1</v>
      </c>
      <c r="D1429">
        <v>22.5</v>
      </c>
      <c r="E1429">
        <v>0.5</v>
      </c>
      <c r="F1429">
        <v>525019.6851</v>
      </c>
      <c r="G1429">
        <v>2019207</v>
      </c>
      <c r="H1429">
        <v>24035</v>
      </c>
      <c r="I1429">
        <v>1019</v>
      </c>
      <c r="J1429" t="s">
        <v>180</v>
      </c>
      <c r="K1429" t="s">
        <v>181</v>
      </c>
      <c r="L1429" t="s">
        <v>180</v>
      </c>
      <c r="M1429">
        <v>126417</v>
      </c>
      <c r="N1429">
        <v>1</v>
      </c>
      <c r="O1429">
        <v>41</v>
      </c>
      <c r="P1429">
        <v>86</v>
      </c>
      <c r="Q1429">
        <v>22.5</v>
      </c>
      <c r="R1429">
        <v>4</v>
      </c>
      <c r="S1429">
        <v>1</v>
      </c>
      <c r="T1429" t="s">
        <v>182</v>
      </c>
      <c r="U1429" t="s">
        <v>182</v>
      </c>
      <c r="V1429" t="s">
        <v>0</v>
      </c>
      <c r="W1429" t="s">
        <v>182</v>
      </c>
      <c r="X1429">
        <v>3</v>
      </c>
      <c r="Y1429" t="s">
        <v>182</v>
      </c>
      <c r="Z1429" t="s">
        <v>182</v>
      </c>
      <c r="AA1429" t="s">
        <v>182</v>
      </c>
      <c r="AB1429" t="s">
        <v>182</v>
      </c>
      <c r="AC1429">
        <v>55</v>
      </c>
      <c r="AD1429">
        <v>2</v>
      </c>
      <c r="AE1429">
        <v>1</v>
      </c>
      <c r="AF1429">
        <v>1</v>
      </c>
      <c r="AG1429" t="s">
        <v>182</v>
      </c>
      <c r="AH1429" t="s">
        <v>182</v>
      </c>
      <c r="AI1429" t="s">
        <v>182</v>
      </c>
      <c r="AJ1429">
        <v>1</v>
      </c>
      <c r="AK1429" t="s">
        <v>182</v>
      </c>
      <c r="AL1429" t="s">
        <v>182</v>
      </c>
      <c r="AM1429" t="s">
        <v>182</v>
      </c>
      <c r="AN1429" t="s">
        <v>182</v>
      </c>
      <c r="AO1429" t="b">
        <v>1</v>
      </c>
      <c r="AQ1429" s="10">
        <f t="shared" si="44"/>
        <v>45151692.9186</v>
      </c>
      <c r="AR1429" s="10">
        <f t="shared" si="45"/>
        <v>11812942.91475</v>
      </c>
    </row>
    <row r="1430" spans="1:44" x14ac:dyDescent="0.3">
      <c r="A1430">
        <v>1429</v>
      </c>
      <c r="B1430">
        <v>141</v>
      </c>
      <c r="C1430">
        <v>1</v>
      </c>
      <c r="D1430">
        <v>22.5</v>
      </c>
      <c r="E1430">
        <v>0.5</v>
      </c>
      <c r="F1430">
        <v>525019.6851</v>
      </c>
      <c r="G1430">
        <v>2019207</v>
      </c>
      <c r="H1430">
        <v>24035</v>
      </c>
      <c r="I1430">
        <v>1019</v>
      </c>
      <c r="J1430" t="s">
        <v>180</v>
      </c>
      <c r="K1430" t="s">
        <v>181</v>
      </c>
      <c r="L1430" t="s">
        <v>180</v>
      </c>
      <c r="M1430">
        <v>126417</v>
      </c>
      <c r="N1430">
        <v>1</v>
      </c>
      <c r="O1430">
        <v>53</v>
      </c>
      <c r="P1430">
        <v>82</v>
      </c>
      <c r="Q1430">
        <v>22.5</v>
      </c>
      <c r="R1430">
        <v>4</v>
      </c>
      <c r="S1430">
        <v>1</v>
      </c>
      <c r="T1430" t="s">
        <v>182</v>
      </c>
      <c r="U1430" t="s">
        <v>182</v>
      </c>
      <c r="V1430" t="s">
        <v>0</v>
      </c>
      <c r="W1430" t="s">
        <v>182</v>
      </c>
      <c r="X1430">
        <v>3</v>
      </c>
      <c r="Y1430" t="s">
        <v>182</v>
      </c>
      <c r="Z1430" t="s">
        <v>182</v>
      </c>
      <c r="AA1430" t="s">
        <v>182</v>
      </c>
      <c r="AB1430" t="s">
        <v>182</v>
      </c>
      <c r="AC1430">
        <v>55</v>
      </c>
      <c r="AD1430">
        <v>2</v>
      </c>
      <c r="AE1430">
        <v>1</v>
      </c>
      <c r="AF1430">
        <v>1</v>
      </c>
      <c r="AG1430" t="s">
        <v>182</v>
      </c>
      <c r="AH1430" t="s">
        <v>182</v>
      </c>
      <c r="AI1430" t="s">
        <v>182</v>
      </c>
      <c r="AJ1430">
        <v>1</v>
      </c>
      <c r="AK1430" t="s">
        <v>182</v>
      </c>
      <c r="AL1430" t="s">
        <v>182</v>
      </c>
      <c r="AM1430" t="s">
        <v>182</v>
      </c>
      <c r="AN1430" t="s">
        <v>182</v>
      </c>
      <c r="AO1430" t="b">
        <v>1</v>
      </c>
      <c r="AQ1430" s="10">
        <f t="shared" si="44"/>
        <v>43051614.178199999</v>
      </c>
      <c r="AR1430" s="10">
        <f t="shared" si="45"/>
        <v>11812942.91475</v>
      </c>
    </row>
    <row r="1431" spans="1:44" x14ac:dyDescent="0.3">
      <c r="A1431">
        <v>1430</v>
      </c>
      <c r="B1431">
        <v>141</v>
      </c>
      <c r="C1431">
        <v>1</v>
      </c>
      <c r="D1431">
        <v>22.5</v>
      </c>
      <c r="E1431">
        <v>0.5</v>
      </c>
      <c r="F1431">
        <v>525019.6851</v>
      </c>
      <c r="G1431">
        <v>2019207</v>
      </c>
      <c r="H1431">
        <v>24035</v>
      </c>
      <c r="I1431">
        <v>1019</v>
      </c>
      <c r="J1431" t="s">
        <v>180</v>
      </c>
      <c r="K1431" t="s">
        <v>181</v>
      </c>
      <c r="L1431" t="s">
        <v>180</v>
      </c>
      <c r="M1431">
        <v>126417</v>
      </c>
      <c r="N1431">
        <v>1</v>
      </c>
      <c r="O1431">
        <v>56</v>
      </c>
      <c r="P1431">
        <v>92</v>
      </c>
      <c r="Q1431">
        <v>22.5</v>
      </c>
      <c r="R1431">
        <v>2</v>
      </c>
      <c r="S1431">
        <v>2</v>
      </c>
      <c r="T1431" t="s">
        <v>182</v>
      </c>
      <c r="U1431" t="s">
        <v>182</v>
      </c>
      <c r="V1431" t="s">
        <v>0</v>
      </c>
      <c r="W1431" t="s">
        <v>182</v>
      </c>
      <c r="X1431">
        <v>3</v>
      </c>
      <c r="Y1431" t="s">
        <v>182</v>
      </c>
      <c r="Z1431" t="s">
        <v>182</v>
      </c>
      <c r="AA1431" t="s">
        <v>182</v>
      </c>
      <c r="AB1431" t="s">
        <v>182</v>
      </c>
      <c r="AC1431">
        <v>56</v>
      </c>
      <c r="AD1431">
        <v>2</v>
      </c>
      <c r="AE1431">
        <v>1</v>
      </c>
      <c r="AF1431">
        <v>2</v>
      </c>
      <c r="AG1431" t="s">
        <v>182</v>
      </c>
      <c r="AH1431" t="s">
        <v>182</v>
      </c>
      <c r="AI1431" t="s">
        <v>182</v>
      </c>
      <c r="AJ1431">
        <v>1</v>
      </c>
      <c r="AK1431" t="s">
        <v>182</v>
      </c>
      <c r="AL1431" t="s">
        <v>182</v>
      </c>
      <c r="AM1431" t="s">
        <v>182</v>
      </c>
      <c r="AN1431" t="s">
        <v>182</v>
      </c>
      <c r="AO1431" t="b">
        <v>1</v>
      </c>
      <c r="AQ1431" s="10">
        <f t="shared" si="44"/>
        <v>48301811.029200003</v>
      </c>
      <c r="AR1431" s="10">
        <f t="shared" si="45"/>
        <v>11812942.91475</v>
      </c>
    </row>
    <row r="1432" spans="1:44" x14ac:dyDescent="0.3">
      <c r="A1432">
        <v>1431</v>
      </c>
      <c r="B1432">
        <v>141</v>
      </c>
      <c r="C1432">
        <v>1</v>
      </c>
      <c r="D1432">
        <v>22.5</v>
      </c>
      <c r="E1432">
        <v>0.5</v>
      </c>
      <c r="F1432">
        <v>525019.6851</v>
      </c>
      <c r="G1432">
        <v>2019207</v>
      </c>
      <c r="H1432">
        <v>24035</v>
      </c>
      <c r="I1432">
        <v>1019</v>
      </c>
      <c r="J1432" t="s">
        <v>180</v>
      </c>
      <c r="K1432" t="s">
        <v>181</v>
      </c>
      <c r="L1432" t="s">
        <v>180</v>
      </c>
      <c r="M1432">
        <v>126417</v>
      </c>
      <c r="N1432">
        <v>1</v>
      </c>
      <c r="O1432">
        <v>57</v>
      </c>
      <c r="P1432">
        <v>105</v>
      </c>
      <c r="Q1432">
        <v>22.5</v>
      </c>
      <c r="R1432">
        <v>2</v>
      </c>
      <c r="S1432">
        <v>2</v>
      </c>
      <c r="T1432" t="s">
        <v>182</v>
      </c>
      <c r="U1432" t="s">
        <v>182</v>
      </c>
      <c r="V1432" t="s">
        <v>0</v>
      </c>
      <c r="W1432" t="s">
        <v>182</v>
      </c>
      <c r="X1432">
        <v>3</v>
      </c>
      <c r="Y1432" t="s">
        <v>182</v>
      </c>
      <c r="Z1432" t="s">
        <v>182</v>
      </c>
      <c r="AA1432" t="s">
        <v>182</v>
      </c>
      <c r="AB1432" t="s">
        <v>182</v>
      </c>
      <c r="AC1432">
        <v>56</v>
      </c>
      <c r="AD1432">
        <v>2</v>
      </c>
      <c r="AE1432">
        <v>1</v>
      </c>
      <c r="AF1432">
        <v>2</v>
      </c>
      <c r="AG1432" t="s">
        <v>182</v>
      </c>
      <c r="AH1432" t="s">
        <v>182</v>
      </c>
      <c r="AI1432" t="s">
        <v>182</v>
      </c>
      <c r="AJ1432">
        <v>1</v>
      </c>
      <c r="AK1432" t="s">
        <v>182</v>
      </c>
      <c r="AL1432" t="s">
        <v>182</v>
      </c>
      <c r="AM1432" t="s">
        <v>182</v>
      </c>
      <c r="AN1432" t="s">
        <v>182</v>
      </c>
      <c r="AO1432" t="b">
        <v>1</v>
      </c>
      <c r="AQ1432" s="10">
        <f t="shared" si="44"/>
        <v>55127066.935500003</v>
      </c>
      <c r="AR1432" s="10">
        <f t="shared" si="45"/>
        <v>11812942.91475</v>
      </c>
    </row>
    <row r="1433" spans="1:44" x14ac:dyDescent="0.3">
      <c r="A1433">
        <v>1432</v>
      </c>
      <c r="B1433">
        <v>141</v>
      </c>
      <c r="C1433">
        <v>1</v>
      </c>
      <c r="D1433">
        <v>22.5</v>
      </c>
      <c r="E1433">
        <v>0.5</v>
      </c>
      <c r="F1433">
        <v>525019.6851</v>
      </c>
      <c r="G1433">
        <v>2019207</v>
      </c>
      <c r="H1433">
        <v>24035</v>
      </c>
      <c r="I1433">
        <v>1019</v>
      </c>
      <c r="J1433" t="s">
        <v>180</v>
      </c>
      <c r="K1433" t="s">
        <v>181</v>
      </c>
      <c r="L1433" t="s">
        <v>180</v>
      </c>
      <c r="M1433">
        <v>126417</v>
      </c>
      <c r="N1433">
        <v>1</v>
      </c>
      <c r="O1433">
        <v>58</v>
      </c>
      <c r="P1433">
        <v>92</v>
      </c>
      <c r="Q1433">
        <v>22.5</v>
      </c>
      <c r="R1433">
        <v>2</v>
      </c>
      <c r="S1433">
        <v>2</v>
      </c>
      <c r="T1433" t="s">
        <v>182</v>
      </c>
      <c r="U1433" t="s">
        <v>182</v>
      </c>
      <c r="V1433" t="s">
        <v>0</v>
      </c>
      <c r="W1433" t="s">
        <v>182</v>
      </c>
      <c r="X1433">
        <v>3</v>
      </c>
      <c r="Y1433" t="s">
        <v>182</v>
      </c>
      <c r="Z1433" t="s">
        <v>182</v>
      </c>
      <c r="AA1433" t="s">
        <v>182</v>
      </c>
      <c r="AB1433" t="s">
        <v>182</v>
      </c>
      <c r="AC1433">
        <v>56</v>
      </c>
      <c r="AD1433">
        <v>2</v>
      </c>
      <c r="AE1433">
        <v>1</v>
      </c>
      <c r="AF1433">
        <v>2</v>
      </c>
      <c r="AG1433" t="s">
        <v>182</v>
      </c>
      <c r="AH1433" t="s">
        <v>182</v>
      </c>
      <c r="AI1433" t="s">
        <v>182</v>
      </c>
      <c r="AJ1433">
        <v>1</v>
      </c>
      <c r="AK1433" t="s">
        <v>182</v>
      </c>
      <c r="AL1433" t="s">
        <v>182</v>
      </c>
      <c r="AM1433" t="s">
        <v>182</v>
      </c>
      <c r="AN1433" t="s">
        <v>182</v>
      </c>
      <c r="AO1433" t="b">
        <v>1</v>
      </c>
      <c r="AQ1433" s="10">
        <f t="shared" si="44"/>
        <v>48301811.029200003</v>
      </c>
      <c r="AR1433" s="10">
        <f t="shared" si="45"/>
        <v>11812942.91475</v>
      </c>
    </row>
    <row r="1434" spans="1:44" x14ac:dyDescent="0.3">
      <c r="A1434">
        <v>1433</v>
      </c>
      <c r="B1434">
        <v>141</v>
      </c>
      <c r="C1434">
        <v>1</v>
      </c>
      <c r="D1434">
        <v>22.5</v>
      </c>
      <c r="E1434">
        <v>0.5</v>
      </c>
      <c r="F1434">
        <v>525019.6851</v>
      </c>
      <c r="G1434">
        <v>2019207</v>
      </c>
      <c r="H1434">
        <v>24035</v>
      </c>
      <c r="I1434">
        <v>1019</v>
      </c>
      <c r="J1434" t="s">
        <v>180</v>
      </c>
      <c r="K1434" t="s">
        <v>181</v>
      </c>
      <c r="L1434" t="s">
        <v>180</v>
      </c>
      <c r="M1434">
        <v>126417</v>
      </c>
      <c r="N1434">
        <v>1</v>
      </c>
      <c r="O1434">
        <v>70</v>
      </c>
      <c r="P1434">
        <v>90</v>
      </c>
      <c r="Q1434">
        <v>22.5</v>
      </c>
      <c r="R1434">
        <v>4</v>
      </c>
      <c r="S1434">
        <v>1</v>
      </c>
      <c r="T1434" t="s">
        <v>182</v>
      </c>
      <c r="U1434" t="s">
        <v>182</v>
      </c>
      <c r="V1434" t="s">
        <v>0</v>
      </c>
      <c r="W1434" t="s">
        <v>182</v>
      </c>
      <c r="X1434">
        <v>3</v>
      </c>
      <c r="Y1434" t="s">
        <v>182</v>
      </c>
      <c r="Z1434" t="s">
        <v>182</v>
      </c>
      <c r="AA1434" t="s">
        <v>182</v>
      </c>
      <c r="AB1434" t="s">
        <v>182</v>
      </c>
      <c r="AC1434">
        <v>55</v>
      </c>
      <c r="AD1434">
        <v>2</v>
      </c>
      <c r="AE1434">
        <v>1</v>
      </c>
      <c r="AF1434">
        <v>1</v>
      </c>
      <c r="AG1434" t="s">
        <v>182</v>
      </c>
      <c r="AH1434" t="s">
        <v>182</v>
      </c>
      <c r="AI1434" t="s">
        <v>182</v>
      </c>
      <c r="AJ1434">
        <v>1</v>
      </c>
      <c r="AK1434" t="s">
        <v>182</v>
      </c>
      <c r="AL1434" t="s">
        <v>182</v>
      </c>
      <c r="AM1434" t="s">
        <v>182</v>
      </c>
      <c r="AN1434" t="s">
        <v>182</v>
      </c>
      <c r="AO1434" t="b">
        <v>1</v>
      </c>
      <c r="AQ1434" s="10">
        <f t="shared" si="44"/>
        <v>47251771.659000002</v>
      </c>
      <c r="AR1434" s="10">
        <f t="shared" si="45"/>
        <v>11812942.91475</v>
      </c>
    </row>
    <row r="1435" spans="1:44" x14ac:dyDescent="0.3">
      <c r="A1435">
        <v>1434</v>
      </c>
      <c r="B1435">
        <v>141</v>
      </c>
      <c r="C1435">
        <v>1</v>
      </c>
      <c r="D1435">
        <v>22.5</v>
      </c>
      <c r="E1435">
        <v>0.5</v>
      </c>
      <c r="F1435">
        <v>525019.6851</v>
      </c>
      <c r="G1435">
        <v>2019207</v>
      </c>
      <c r="H1435">
        <v>24035</v>
      </c>
      <c r="I1435">
        <v>1019</v>
      </c>
      <c r="J1435" t="s">
        <v>180</v>
      </c>
      <c r="K1435" t="s">
        <v>181</v>
      </c>
      <c r="L1435" t="s">
        <v>180</v>
      </c>
      <c r="M1435">
        <v>126417</v>
      </c>
      <c r="N1435">
        <v>1</v>
      </c>
      <c r="O1435">
        <v>83</v>
      </c>
      <c r="P1435">
        <v>102</v>
      </c>
      <c r="Q1435">
        <v>22.5</v>
      </c>
      <c r="R1435">
        <v>4</v>
      </c>
      <c r="S1435">
        <v>1</v>
      </c>
      <c r="T1435" t="s">
        <v>182</v>
      </c>
      <c r="U1435" t="s">
        <v>182</v>
      </c>
      <c r="V1435" t="s">
        <v>0</v>
      </c>
      <c r="W1435" t="s">
        <v>182</v>
      </c>
      <c r="X1435">
        <v>3</v>
      </c>
      <c r="Y1435" t="s">
        <v>182</v>
      </c>
      <c r="Z1435" t="s">
        <v>182</v>
      </c>
      <c r="AA1435" t="s">
        <v>182</v>
      </c>
      <c r="AB1435" t="s">
        <v>182</v>
      </c>
      <c r="AC1435">
        <v>55</v>
      </c>
      <c r="AD1435">
        <v>2</v>
      </c>
      <c r="AE1435">
        <v>1</v>
      </c>
      <c r="AF1435">
        <v>1</v>
      </c>
      <c r="AG1435" t="s">
        <v>182</v>
      </c>
      <c r="AH1435" t="s">
        <v>182</v>
      </c>
      <c r="AI1435" t="s">
        <v>182</v>
      </c>
      <c r="AJ1435">
        <v>1</v>
      </c>
      <c r="AK1435" t="s">
        <v>182</v>
      </c>
      <c r="AL1435" t="s">
        <v>182</v>
      </c>
      <c r="AM1435" t="s">
        <v>182</v>
      </c>
      <c r="AN1435" t="s">
        <v>182</v>
      </c>
      <c r="AO1435" t="b">
        <v>1</v>
      </c>
      <c r="AQ1435" s="10">
        <f t="shared" si="44"/>
        <v>53552007.880199999</v>
      </c>
      <c r="AR1435" s="10">
        <f t="shared" si="45"/>
        <v>11812942.91475</v>
      </c>
    </row>
    <row r="1436" spans="1:44" x14ac:dyDescent="0.3">
      <c r="A1436">
        <v>1435</v>
      </c>
      <c r="B1436">
        <v>141</v>
      </c>
      <c r="C1436">
        <v>1</v>
      </c>
      <c r="D1436">
        <v>22.5</v>
      </c>
      <c r="E1436">
        <v>0.5</v>
      </c>
      <c r="F1436">
        <v>525019.6851</v>
      </c>
      <c r="G1436">
        <v>2019207</v>
      </c>
      <c r="H1436">
        <v>24036</v>
      </c>
      <c r="I1436">
        <v>1019</v>
      </c>
      <c r="J1436" t="s">
        <v>180</v>
      </c>
      <c r="K1436" t="s">
        <v>181</v>
      </c>
      <c r="L1436" t="s">
        <v>180</v>
      </c>
      <c r="M1436">
        <v>126417</v>
      </c>
      <c r="N1436">
        <v>1</v>
      </c>
      <c r="O1436">
        <v>9</v>
      </c>
      <c r="P1436">
        <v>97</v>
      </c>
      <c r="Q1436">
        <v>22.5</v>
      </c>
      <c r="R1436">
        <v>2</v>
      </c>
      <c r="S1436">
        <v>1</v>
      </c>
      <c r="T1436" t="s">
        <v>182</v>
      </c>
      <c r="U1436" t="s">
        <v>182</v>
      </c>
      <c r="V1436" t="s">
        <v>0</v>
      </c>
      <c r="W1436" t="s">
        <v>182</v>
      </c>
      <c r="X1436">
        <v>4</v>
      </c>
      <c r="Y1436" t="s">
        <v>182</v>
      </c>
      <c r="Z1436" t="s">
        <v>182</v>
      </c>
      <c r="AA1436" t="s">
        <v>182</v>
      </c>
      <c r="AB1436" t="s">
        <v>182</v>
      </c>
      <c r="AC1436">
        <v>55</v>
      </c>
      <c r="AD1436">
        <v>2</v>
      </c>
      <c r="AE1436">
        <v>1</v>
      </c>
      <c r="AF1436">
        <v>3</v>
      </c>
      <c r="AG1436" t="s">
        <v>182</v>
      </c>
      <c r="AH1436" t="s">
        <v>182</v>
      </c>
      <c r="AI1436" t="s">
        <v>182</v>
      </c>
      <c r="AJ1436">
        <v>1</v>
      </c>
      <c r="AK1436" t="s">
        <v>182</v>
      </c>
      <c r="AL1436" t="s">
        <v>182</v>
      </c>
      <c r="AM1436" t="s">
        <v>182</v>
      </c>
      <c r="AN1436" t="s">
        <v>182</v>
      </c>
      <c r="AO1436" t="b">
        <v>1</v>
      </c>
      <c r="AQ1436" s="10">
        <f t="shared" si="44"/>
        <v>50926909.454700001</v>
      </c>
      <c r="AR1436" s="10">
        <f t="shared" si="45"/>
        <v>11812942.91475</v>
      </c>
    </row>
    <row r="1437" spans="1:44" x14ac:dyDescent="0.3">
      <c r="A1437">
        <v>1436</v>
      </c>
      <c r="B1437">
        <v>141</v>
      </c>
      <c r="C1437">
        <v>1</v>
      </c>
      <c r="D1437">
        <v>22.5</v>
      </c>
      <c r="E1437">
        <v>0.5</v>
      </c>
      <c r="F1437">
        <v>525019.6851</v>
      </c>
      <c r="G1437">
        <v>2019207</v>
      </c>
      <c r="H1437">
        <v>24036</v>
      </c>
      <c r="I1437">
        <v>1019</v>
      </c>
      <c r="J1437" t="s">
        <v>180</v>
      </c>
      <c r="K1437" t="s">
        <v>181</v>
      </c>
      <c r="L1437" t="s">
        <v>180</v>
      </c>
      <c r="M1437">
        <v>126417</v>
      </c>
      <c r="N1437">
        <v>1</v>
      </c>
      <c r="O1437">
        <v>14</v>
      </c>
      <c r="P1437">
        <v>86</v>
      </c>
      <c r="Q1437">
        <v>22.5</v>
      </c>
      <c r="R1437">
        <v>2</v>
      </c>
      <c r="S1437">
        <v>2</v>
      </c>
      <c r="T1437" t="s">
        <v>182</v>
      </c>
      <c r="U1437" t="s">
        <v>182</v>
      </c>
      <c r="V1437" t="s">
        <v>0</v>
      </c>
      <c r="W1437" t="s">
        <v>182</v>
      </c>
      <c r="X1437">
        <v>4</v>
      </c>
      <c r="Y1437" t="s">
        <v>182</v>
      </c>
      <c r="Z1437" t="s">
        <v>182</v>
      </c>
      <c r="AA1437" t="s">
        <v>182</v>
      </c>
      <c r="AB1437" t="s">
        <v>182</v>
      </c>
      <c r="AC1437">
        <v>56</v>
      </c>
      <c r="AD1437">
        <v>2</v>
      </c>
      <c r="AE1437">
        <v>1</v>
      </c>
      <c r="AF1437">
        <v>2</v>
      </c>
      <c r="AG1437" t="s">
        <v>182</v>
      </c>
      <c r="AH1437" t="s">
        <v>182</v>
      </c>
      <c r="AI1437" t="s">
        <v>182</v>
      </c>
      <c r="AJ1437">
        <v>1</v>
      </c>
      <c r="AK1437" t="s">
        <v>182</v>
      </c>
      <c r="AL1437" t="s">
        <v>182</v>
      </c>
      <c r="AM1437" t="s">
        <v>182</v>
      </c>
      <c r="AN1437" t="s">
        <v>182</v>
      </c>
      <c r="AO1437" t="b">
        <v>1</v>
      </c>
      <c r="AQ1437" s="10">
        <f t="shared" si="44"/>
        <v>45151692.9186</v>
      </c>
      <c r="AR1437" s="10">
        <f t="shared" si="45"/>
        <v>11812942.91475</v>
      </c>
    </row>
    <row r="1438" spans="1:44" x14ac:dyDescent="0.3">
      <c r="A1438">
        <v>1437</v>
      </c>
      <c r="B1438">
        <v>141</v>
      </c>
      <c r="C1438">
        <v>1</v>
      </c>
      <c r="D1438">
        <v>22.5</v>
      </c>
      <c r="E1438">
        <v>0.5</v>
      </c>
      <c r="F1438">
        <v>525019.6851</v>
      </c>
      <c r="G1438">
        <v>2019207</v>
      </c>
      <c r="H1438">
        <v>24036</v>
      </c>
      <c r="I1438">
        <v>1019</v>
      </c>
      <c r="J1438" t="s">
        <v>180</v>
      </c>
      <c r="K1438" t="s">
        <v>181</v>
      </c>
      <c r="L1438" t="s">
        <v>180</v>
      </c>
      <c r="M1438">
        <v>126417</v>
      </c>
      <c r="N1438">
        <v>1</v>
      </c>
      <c r="O1438">
        <v>16</v>
      </c>
      <c r="P1438">
        <v>79</v>
      </c>
      <c r="Q1438">
        <v>22.5</v>
      </c>
      <c r="R1438">
        <v>2</v>
      </c>
      <c r="S1438">
        <v>1</v>
      </c>
      <c r="T1438" t="s">
        <v>182</v>
      </c>
      <c r="U1438" t="s">
        <v>182</v>
      </c>
      <c r="V1438" t="s">
        <v>0</v>
      </c>
      <c r="W1438" t="s">
        <v>182</v>
      </c>
      <c r="X1438">
        <v>4</v>
      </c>
      <c r="Y1438" t="s">
        <v>182</v>
      </c>
      <c r="Z1438" t="s">
        <v>182</v>
      </c>
      <c r="AA1438" t="s">
        <v>182</v>
      </c>
      <c r="AB1438" t="s">
        <v>182</v>
      </c>
      <c r="AC1438">
        <v>56</v>
      </c>
      <c r="AD1438">
        <v>2</v>
      </c>
      <c r="AE1438">
        <v>1</v>
      </c>
      <c r="AF1438">
        <v>3</v>
      </c>
      <c r="AG1438" t="s">
        <v>182</v>
      </c>
      <c r="AH1438" t="s">
        <v>182</v>
      </c>
      <c r="AI1438" t="s">
        <v>182</v>
      </c>
      <c r="AJ1438">
        <v>1</v>
      </c>
      <c r="AK1438" t="s">
        <v>182</v>
      </c>
      <c r="AL1438" t="s">
        <v>182</v>
      </c>
      <c r="AM1438" t="s">
        <v>182</v>
      </c>
      <c r="AN1438" t="s">
        <v>182</v>
      </c>
      <c r="AO1438" t="b">
        <v>1</v>
      </c>
      <c r="AQ1438" s="10">
        <f t="shared" si="44"/>
        <v>41476555.122900002</v>
      </c>
      <c r="AR1438" s="10">
        <f t="shared" si="45"/>
        <v>11812942.91475</v>
      </c>
    </row>
    <row r="1439" spans="1:44" x14ac:dyDescent="0.3">
      <c r="A1439">
        <v>1438</v>
      </c>
      <c r="B1439">
        <v>141</v>
      </c>
      <c r="C1439">
        <v>1</v>
      </c>
      <c r="D1439">
        <v>22.5</v>
      </c>
      <c r="E1439">
        <v>0.5</v>
      </c>
      <c r="F1439">
        <v>525019.6851</v>
      </c>
      <c r="G1439">
        <v>2019207</v>
      </c>
      <c r="H1439">
        <v>24036</v>
      </c>
      <c r="I1439">
        <v>1019</v>
      </c>
      <c r="J1439" t="s">
        <v>180</v>
      </c>
      <c r="K1439" t="s">
        <v>181</v>
      </c>
      <c r="L1439" t="s">
        <v>180</v>
      </c>
      <c r="M1439">
        <v>126417</v>
      </c>
      <c r="N1439">
        <v>1</v>
      </c>
      <c r="O1439">
        <v>17</v>
      </c>
      <c r="P1439">
        <v>84</v>
      </c>
      <c r="Q1439">
        <v>22.5</v>
      </c>
      <c r="R1439">
        <v>3</v>
      </c>
      <c r="S1439">
        <v>2</v>
      </c>
      <c r="T1439" t="s">
        <v>182</v>
      </c>
      <c r="U1439" t="s">
        <v>182</v>
      </c>
      <c r="V1439" t="s">
        <v>0</v>
      </c>
      <c r="W1439" t="s">
        <v>182</v>
      </c>
      <c r="X1439">
        <v>2</v>
      </c>
      <c r="Y1439" t="s">
        <v>182</v>
      </c>
      <c r="Z1439" t="s">
        <v>182</v>
      </c>
      <c r="AA1439" t="s">
        <v>182</v>
      </c>
      <c r="AB1439" t="s">
        <v>182</v>
      </c>
      <c r="AC1439">
        <v>56</v>
      </c>
      <c r="AD1439">
        <v>2</v>
      </c>
      <c r="AE1439">
        <v>1</v>
      </c>
      <c r="AF1439">
        <v>3</v>
      </c>
      <c r="AG1439" t="s">
        <v>182</v>
      </c>
      <c r="AH1439" t="s">
        <v>182</v>
      </c>
      <c r="AI1439" t="s">
        <v>182</v>
      </c>
      <c r="AJ1439">
        <v>1</v>
      </c>
      <c r="AK1439" t="s">
        <v>182</v>
      </c>
      <c r="AL1439" t="s">
        <v>182</v>
      </c>
      <c r="AM1439" t="s">
        <v>182</v>
      </c>
      <c r="AN1439" t="s">
        <v>182</v>
      </c>
      <c r="AO1439" t="b">
        <v>1</v>
      </c>
      <c r="AQ1439" s="10">
        <f t="shared" si="44"/>
        <v>44101653.5484</v>
      </c>
      <c r="AR1439" s="10">
        <f t="shared" si="45"/>
        <v>11812942.91475</v>
      </c>
    </row>
    <row r="1440" spans="1:44" x14ac:dyDescent="0.3">
      <c r="A1440">
        <v>1439</v>
      </c>
      <c r="B1440">
        <v>141</v>
      </c>
      <c r="C1440">
        <v>1</v>
      </c>
      <c r="D1440">
        <v>22.5</v>
      </c>
      <c r="E1440">
        <v>0.5</v>
      </c>
      <c r="F1440">
        <v>525019.6851</v>
      </c>
      <c r="G1440">
        <v>2019207</v>
      </c>
      <c r="H1440">
        <v>24036</v>
      </c>
      <c r="I1440">
        <v>1019</v>
      </c>
      <c r="J1440" t="s">
        <v>180</v>
      </c>
      <c r="K1440" t="s">
        <v>181</v>
      </c>
      <c r="L1440" t="s">
        <v>180</v>
      </c>
      <c r="M1440">
        <v>126417</v>
      </c>
      <c r="N1440">
        <v>1</v>
      </c>
      <c r="O1440">
        <v>22</v>
      </c>
      <c r="P1440">
        <v>93</v>
      </c>
      <c r="Q1440">
        <v>22.5</v>
      </c>
      <c r="R1440">
        <v>2</v>
      </c>
      <c r="S1440">
        <v>2</v>
      </c>
      <c r="T1440" t="s">
        <v>182</v>
      </c>
      <c r="U1440" t="s">
        <v>182</v>
      </c>
      <c r="V1440" t="s">
        <v>7</v>
      </c>
      <c r="W1440" t="s">
        <v>182</v>
      </c>
      <c r="X1440">
        <v>3</v>
      </c>
      <c r="Y1440" t="s">
        <v>182</v>
      </c>
      <c r="Z1440" t="s">
        <v>182</v>
      </c>
      <c r="AA1440" t="s">
        <v>182</v>
      </c>
      <c r="AB1440" t="s">
        <v>182</v>
      </c>
      <c r="AC1440">
        <v>56</v>
      </c>
      <c r="AD1440">
        <v>2</v>
      </c>
      <c r="AE1440">
        <v>1</v>
      </c>
      <c r="AF1440">
        <v>3</v>
      </c>
      <c r="AG1440" t="s">
        <v>182</v>
      </c>
      <c r="AH1440" t="s">
        <v>182</v>
      </c>
      <c r="AI1440" t="s">
        <v>182</v>
      </c>
      <c r="AJ1440">
        <v>1</v>
      </c>
      <c r="AK1440" t="s">
        <v>182</v>
      </c>
      <c r="AL1440" t="s">
        <v>182</v>
      </c>
      <c r="AM1440" t="s">
        <v>182</v>
      </c>
      <c r="AN1440" t="s">
        <v>182</v>
      </c>
      <c r="AO1440" t="b">
        <v>1</v>
      </c>
      <c r="AQ1440" s="10">
        <f t="shared" si="44"/>
        <v>48826830.714299999</v>
      </c>
      <c r="AR1440" s="10">
        <f t="shared" si="45"/>
        <v>11812942.91475</v>
      </c>
    </row>
    <row r="1441" spans="1:44" x14ac:dyDescent="0.3">
      <c r="A1441">
        <v>1440</v>
      </c>
      <c r="B1441">
        <v>141</v>
      </c>
      <c r="C1441">
        <v>1</v>
      </c>
      <c r="D1441">
        <v>22.5</v>
      </c>
      <c r="E1441">
        <v>0.5</v>
      </c>
      <c r="F1441">
        <v>525019.6851</v>
      </c>
      <c r="G1441">
        <v>2019207</v>
      </c>
      <c r="H1441">
        <v>24036</v>
      </c>
      <c r="I1441">
        <v>1019</v>
      </c>
      <c r="J1441" t="s">
        <v>180</v>
      </c>
      <c r="K1441" t="s">
        <v>181</v>
      </c>
      <c r="L1441" t="s">
        <v>180</v>
      </c>
      <c r="M1441">
        <v>126417</v>
      </c>
      <c r="N1441">
        <v>1</v>
      </c>
      <c r="O1441">
        <v>30</v>
      </c>
      <c r="P1441">
        <v>94</v>
      </c>
      <c r="Q1441">
        <v>22.5</v>
      </c>
      <c r="R1441">
        <v>2</v>
      </c>
      <c r="S1441">
        <v>1</v>
      </c>
      <c r="T1441" t="s">
        <v>182</v>
      </c>
      <c r="U1441" t="s">
        <v>182</v>
      </c>
      <c r="V1441" t="s">
        <v>0</v>
      </c>
      <c r="W1441" t="s">
        <v>182</v>
      </c>
      <c r="X1441">
        <v>3</v>
      </c>
      <c r="Y1441" t="s">
        <v>182</v>
      </c>
      <c r="Z1441" t="s">
        <v>182</v>
      </c>
      <c r="AA1441" t="s">
        <v>182</v>
      </c>
      <c r="AB1441" t="s">
        <v>182</v>
      </c>
      <c r="AC1441">
        <v>56</v>
      </c>
      <c r="AD1441">
        <v>2</v>
      </c>
      <c r="AE1441">
        <v>1</v>
      </c>
      <c r="AF1441">
        <v>3</v>
      </c>
      <c r="AG1441" t="s">
        <v>182</v>
      </c>
      <c r="AH1441" t="s">
        <v>182</v>
      </c>
      <c r="AI1441" t="s">
        <v>182</v>
      </c>
      <c r="AJ1441">
        <v>1</v>
      </c>
      <c r="AK1441" t="s">
        <v>182</v>
      </c>
      <c r="AL1441" t="s">
        <v>182</v>
      </c>
      <c r="AM1441" t="s">
        <v>182</v>
      </c>
      <c r="AN1441" t="s">
        <v>182</v>
      </c>
      <c r="AO1441" t="b">
        <v>1</v>
      </c>
      <c r="AQ1441" s="10">
        <f t="shared" si="44"/>
        <v>49351850.399400003</v>
      </c>
      <c r="AR1441" s="10">
        <f t="shared" si="45"/>
        <v>11812942.91475</v>
      </c>
    </row>
    <row r="1442" spans="1:44" x14ac:dyDescent="0.3">
      <c r="A1442">
        <v>1441</v>
      </c>
      <c r="B1442">
        <v>141</v>
      </c>
      <c r="C1442">
        <v>1</v>
      </c>
      <c r="D1442">
        <v>22.5</v>
      </c>
      <c r="E1442">
        <v>0.5</v>
      </c>
      <c r="F1442">
        <v>525019.6851</v>
      </c>
      <c r="G1442">
        <v>2019207</v>
      </c>
      <c r="H1442">
        <v>24036</v>
      </c>
      <c r="I1442">
        <v>1019</v>
      </c>
      <c r="J1442" t="s">
        <v>180</v>
      </c>
      <c r="K1442" t="s">
        <v>181</v>
      </c>
      <c r="L1442" t="s">
        <v>180</v>
      </c>
      <c r="M1442">
        <v>126417</v>
      </c>
      <c r="N1442">
        <v>1</v>
      </c>
      <c r="O1442">
        <v>40</v>
      </c>
      <c r="P1442">
        <v>94</v>
      </c>
      <c r="Q1442">
        <v>22.5</v>
      </c>
      <c r="R1442">
        <v>2</v>
      </c>
      <c r="S1442">
        <v>1</v>
      </c>
      <c r="T1442" t="s">
        <v>182</v>
      </c>
      <c r="U1442" t="s">
        <v>182</v>
      </c>
      <c r="V1442" t="s">
        <v>0</v>
      </c>
      <c r="W1442" t="s">
        <v>182</v>
      </c>
      <c r="X1442">
        <v>3</v>
      </c>
      <c r="Y1442" t="s">
        <v>182</v>
      </c>
      <c r="Z1442" t="s">
        <v>182</v>
      </c>
      <c r="AA1442" t="s">
        <v>182</v>
      </c>
      <c r="AB1442" t="s">
        <v>182</v>
      </c>
      <c r="AC1442">
        <v>56</v>
      </c>
      <c r="AD1442">
        <v>2</v>
      </c>
      <c r="AE1442">
        <v>1</v>
      </c>
      <c r="AF1442">
        <v>3</v>
      </c>
      <c r="AG1442" t="s">
        <v>182</v>
      </c>
      <c r="AH1442" t="s">
        <v>182</v>
      </c>
      <c r="AI1442" t="s">
        <v>182</v>
      </c>
      <c r="AJ1442">
        <v>1</v>
      </c>
      <c r="AK1442" t="s">
        <v>182</v>
      </c>
      <c r="AL1442" t="s">
        <v>182</v>
      </c>
      <c r="AM1442" t="s">
        <v>182</v>
      </c>
      <c r="AN1442" t="s">
        <v>182</v>
      </c>
      <c r="AO1442" t="b">
        <v>1</v>
      </c>
      <c r="AQ1442" s="10">
        <f t="shared" si="44"/>
        <v>49351850.399400003</v>
      </c>
      <c r="AR1442" s="10">
        <f t="shared" si="45"/>
        <v>11812942.91475</v>
      </c>
    </row>
    <row r="1443" spans="1:44" x14ac:dyDescent="0.3">
      <c r="A1443">
        <v>1442</v>
      </c>
      <c r="B1443">
        <v>141</v>
      </c>
      <c r="C1443">
        <v>1</v>
      </c>
      <c r="D1443">
        <v>22.5</v>
      </c>
      <c r="E1443">
        <v>0.5</v>
      </c>
      <c r="F1443">
        <v>525019.6851</v>
      </c>
      <c r="G1443">
        <v>2019207</v>
      </c>
      <c r="H1443">
        <v>24036</v>
      </c>
      <c r="I1443">
        <v>1019</v>
      </c>
      <c r="J1443" t="s">
        <v>180</v>
      </c>
      <c r="K1443" t="s">
        <v>181</v>
      </c>
      <c r="L1443" t="s">
        <v>180</v>
      </c>
      <c r="M1443">
        <v>126417</v>
      </c>
      <c r="N1443">
        <v>1</v>
      </c>
      <c r="O1443">
        <v>44</v>
      </c>
      <c r="P1443">
        <v>80</v>
      </c>
      <c r="Q1443">
        <v>22.5</v>
      </c>
      <c r="R1443">
        <v>2</v>
      </c>
      <c r="S1443">
        <v>1</v>
      </c>
      <c r="T1443" t="s">
        <v>182</v>
      </c>
      <c r="U1443" t="s">
        <v>182</v>
      </c>
      <c r="V1443" t="s">
        <v>0</v>
      </c>
      <c r="W1443" t="s">
        <v>182</v>
      </c>
      <c r="X1443">
        <v>3</v>
      </c>
      <c r="Y1443" t="s">
        <v>182</v>
      </c>
      <c r="Z1443" t="s">
        <v>182</v>
      </c>
      <c r="AA1443" t="s">
        <v>182</v>
      </c>
      <c r="AB1443" t="s">
        <v>182</v>
      </c>
      <c r="AC1443">
        <v>56</v>
      </c>
      <c r="AD1443">
        <v>2</v>
      </c>
      <c r="AE1443">
        <v>1</v>
      </c>
      <c r="AF1443">
        <v>3</v>
      </c>
      <c r="AG1443" t="s">
        <v>182</v>
      </c>
      <c r="AH1443" t="s">
        <v>182</v>
      </c>
      <c r="AI1443" t="s">
        <v>182</v>
      </c>
      <c r="AJ1443">
        <v>1</v>
      </c>
      <c r="AK1443" t="s">
        <v>182</v>
      </c>
      <c r="AL1443" t="s">
        <v>182</v>
      </c>
      <c r="AM1443" t="s">
        <v>182</v>
      </c>
      <c r="AN1443" t="s">
        <v>182</v>
      </c>
      <c r="AO1443" t="b">
        <v>1</v>
      </c>
      <c r="AQ1443" s="10">
        <f t="shared" si="44"/>
        <v>42001574.807999998</v>
      </c>
      <c r="AR1443" s="10">
        <f t="shared" si="45"/>
        <v>11812942.91475</v>
      </c>
    </row>
    <row r="1444" spans="1:44" x14ac:dyDescent="0.3">
      <c r="A1444">
        <v>1443</v>
      </c>
      <c r="B1444">
        <v>141</v>
      </c>
      <c r="C1444">
        <v>1</v>
      </c>
      <c r="D1444">
        <v>22.5</v>
      </c>
      <c r="E1444">
        <v>0.5</v>
      </c>
      <c r="F1444">
        <v>525019.6851</v>
      </c>
      <c r="G1444">
        <v>2019207</v>
      </c>
      <c r="H1444">
        <v>24036</v>
      </c>
      <c r="I1444">
        <v>1019</v>
      </c>
      <c r="J1444" t="s">
        <v>180</v>
      </c>
      <c r="K1444" t="s">
        <v>181</v>
      </c>
      <c r="L1444" t="s">
        <v>180</v>
      </c>
      <c r="M1444">
        <v>126417</v>
      </c>
      <c r="N1444">
        <v>1</v>
      </c>
      <c r="O1444">
        <v>50</v>
      </c>
      <c r="P1444">
        <v>93</v>
      </c>
      <c r="Q1444">
        <v>22.5</v>
      </c>
      <c r="R1444">
        <v>2</v>
      </c>
      <c r="S1444">
        <v>1</v>
      </c>
      <c r="T1444" t="s">
        <v>182</v>
      </c>
      <c r="U1444" t="s">
        <v>182</v>
      </c>
      <c r="V1444" t="s">
        <v>0</v>
      </c>
      <c r="W1444" t="s">
        <v>182</v>
      </c>
      <c r="X1444">
        <v>3</v>
      </c>
      <c r="Y1444" t="s">
        <v>182</v>
      </c>
      <c r="Z1444" t="s">
        <v>182</v>
      </c>
      <c r="AA1444" t="s">
        <v>182</v>
      </c>
      <c r="AB1444" t="s">
        <v>182</v>
      </c>
      <c r="AC1444">
        <v>57</v>
      </c>
      <c r="AD1444">
        <v>2</v>
      </c>
      <c r="AE1444">
        <v>1</v>
      </c>
      <c r="AF1444">
        <v>3</v>
      </c>
      <c r="AG1444" t="s">
        <v>182</v>
      </c>
      <c r="AH1444" t="s">
        <v>182</v>
      </c>
      <c r="AI1444" t="s">
        <v>182</v>
      </c>
      <c r="AJ1444">
        <v>1</v>
      </c>
      <c r="AK1444" t="s">
        <v>182</v>
      </c>
      <c r="AL1444" t="s">
        <v>182</v>
      </c>
      <c r="AM1444" t="s">
        <v>182</v>
      </c>
      <c r="AN1444" t="s">
        <v>182</v>
      </c>
      <c r="AO1444" t="b">
        <v>1</v>
      </c>
      <c r="AQ1444" s="10">
        <f t="shared" si="44"/>
        <v>48826830.714299999</v>
      </c>
      <c r="AR1444" s="10">
        <f t="shared" si="45"/>
        <v>11812942.91475</v>
      </c>
    </row>
    <row r="1445" spans="1:44" x14ac:dyDescent="0.3">
      <c r="A1445">
        <v>1444</v>
      </c>
      <c r="B1445">
        <v>141</v>
      </c>
      <c r="C1445">
        <v>1</v>
      </c>
      <c r="D1445">
        <v>22.5</v>
      </c>
      <c r="E1445">
        <v>0.5</v>
      </c>
      <c r="F1445">
        <v>525019.6851</v>
      </c>
      <c r="G1445">
        <v>2019207</v>
      </c>
      <c r="H1445">
        <v>24036</v>
      </c>
      <c r="I1445">
        <v>1019</v>
      </c>
      <c r="J1445" t="s">
        <v>180</v>
      </c>
      <c r="K1445" t="s">
        <v>181</v>
      </c>
      <c r="L1445" t="s">
        <v>180</v>
      </c>
      <c r="M1445">
        <v>126417</v>
      </c>
      <c r="N1445">
        <v>1</v>
      </c>
      <c r="O1445">
        <v>60</v>
      </c>
      <c r="P1445">
        <v>107</v>
      </c>
      <c r="Q1445">
        <v>22.5</v>
      </c>
      <c r="R1445">
        <v>2</v>
      </c>
      <c r="S1445">
        <v>1</v>
      </c>
      <c r="T1445" t="s">
        <v>182</v>
      </c>
      <c r="U1445" t="s">
        <v>182</v>
      </c>
      <c r="V1445" t="s">
        <v>0</v>
      </c>
      <c r="W1445" t="s">
        <v>182</v>
      </c>
      <c r="X1445">
        <v>4</v>
      </c>
      <c r="Y1445" t="s">
        <v>182</v>
      </c>
      <c r="Z1445" t="s">
        <v>182</v>
      </c>
      <c r="AA1445" t="s">
        <v>182</v>
      </c>
      <c r="AB1445" t="s">
        <v>182</v>
      </c>
      <c r="AC1445">
        <v>56</v>
      </c>
      <c r="AD1445">
        <v>2</v>
      </c>
      <c r="AE1445">
        <v>1</v>
      </c>
      <c r="AF1445">
        <v>3</v>
      </c>
      <c r="AG1445" t="s">
        <v>182</v>
      </c>
      <c r="AH1445" t="s">
        <v>182</v>
      </c>
      <c r="AI1445" t="s">
        <v>182</v>
      </c>
      <c r="AJ1445">
        <v>1</v>
      </c>
      <c r="AK1445" t="s">
        <v>182</v>
      </c>
      <c r="AL1445" t="s">
        <v>182</v>
      </c>
      <c r="AM1445" t="s">
        <v>182</v>
      </c>
      <c r="AN1445" t="s">
        <v>182</v>
      </c>
      <c r="AO1445" t="b">
        <v>1</v>
      </c>
      <c r="AQ1445" s="10">
        <f t="shared" si="44"/>
        <v>56177106.305699997</v>
      </c>
      <c r="AR1445" s="10">
        <f t="shared" si="45"/>
        <v>11812942.91475</v>
      </c>
    </row>
    <row r="1446" spans="1:44" x14ac:dyDescent="0.3">
      <c r="A1446">
        <v>1445</v>
      </c>
      <c r="B1446">
        <v>141</v>
      </c>
      <c r="C1446">
        <v>1</v>
      </c>
      <c r="D1446">
        <v>22.5</v>
      </c>
      <c r="E1446">
        <v>0.5</v>
      </c>
      <c r="F1446">
        <v>525019.6851</v>
      </c>
      <c r="G1446">
        <v>2019207</v>
      </c>
      <c r="H1446">
        <v>24036</v>
      </c>
      <c r="I1446">
        <v>1019</v>
      </c>
      <c r="J1446" t="s">
        <v>180</v>
      </c>
      <c r="K1446" t="s">
        <v>181</v>
      </c>
      <c r="L1446" t="s">
        <v>180</v>
      </c>
      <c r="M1446">
        <v>126417</v>
      </c>
      <c r="N1446">
        <v>1</v>
      </c>
      <c r="O1446">
        <v>62</v>
      </c>
      <c r="P1446">
        <v>101</v>
      </c>
      <c r="Q1446">
        <v>22.5</v>
      </c>
      <c r="R1446">
        <v>2</v>
      </c>
      <c r="S1446">
        <v>1</v>
      </c>
      <c r="T1446" t="s">
        <v>182</v>
      </c>
      <c r="U1446" t="s">
        <v>182</v>
      </c>
      <c r="V1446" t="s">
        <v>0</v>
      </c>
      <c r="W1446" t="s">
        <v>182</v>
      </c>
      <c r="X1446">
        <v>3</v>
      </c>
      <c r="Y1446" t="s">
        <v>182</v>
      </c>
      <c r="Z1446" t="s">
        <v>182</v>
      </c>
      <c r="AA1446" t="s">
        <v>182</v>
      </c>
      <c r="AB1446" t="s">
        <v>182</v>
      </c>
      <c r="AC1446">
        <v>56</v>
      </c>
      <c r="AD1446">
        <v>2</v>
      </c>
      <c r="AE1446">
        <v>1</v>
      </c>
      <c r="AF1446">
        <v>3</v>
      </c>
      <c r="AG1446" t="s">
        <v>182</v>
      </c>
      <c r="AH1446" t="s">
        <v>182</v>
      </c>
      <c r="AI1446" t="s">
        <v>182</v>
      </c>
      <c r="AJ1446">
        <v>1</v>
      </c>
      <c r="AK1446" t="s">
        <v>182</v>
      </c>
      <c r="AL1446" t="s">
        <v>182</v>
      </c>
      <c r="AM1446" t="s">
        <v>182</v>
      </c>
      <c r="AN1446" t="s">
        <v>182</v>
      </c>
      <c r="AO1446" t="b">
        <v>1</v>
      </c>
      <c r="AQ1446" s="10">
        <f t="shared" si="44"/>
        <v>53026988.195100002</v>
      </c>
      <c r="AR1446" s="10">
        <f t="shared" si="45"/>
        <v>11812942.91475</v>
      </c>
    </row>
    <row r="1447" spans="1:44" x14ac:dyDescent="0.3">
      <c r="A1447">
        <v>1446</v>
      </c>
      <c r="B1447">
        <v>141</v>
      </c>
      <c r="C1447">
        <v>1</v>
      </c>
      <c r="D1447">
        <v>22.5</v>
      </c>
      <c r="E1447">
        <v>0.5</v>
      </c>
      <c r="F1447">
        <v>525019.6851</v>
      </c>
      <c r="G1447">
        <v>2019207</v>
      </c>
      <c r="H1447">
        <v>24036</v>
      </c>
      <c r="I1447">
        <v>1019</v>
      </c>
      <c r="J1447" t="s">
        <v>180</v>
      </c>
      <c r="K1447" t="s">
        <v>181</v>
      </c>
      <c r="L1447" t="s">
        <v>180</v>
      </c>
      <c r="M1447">
        <v>126417</v>
      </c>
      <c r="N1447">
        <v>1</v>
      </c>
      <c r="O1447">
        <v>63</v>
      </c>
      <c r="P1447">
        <v>117</v>
      </c>
      <c r="Q1447">
        <v>22.5</v>
      </c>
      <c r="R1447">
        <v>2</v>
      </c>
      <c r="S1447">
        <v>1</v>
      </c>
      <c r="T1447" t="s">
        <v>182</v>
      </c>
      <c r="U1447" t="s">
        <v>182</v>
      </c>
      <c r="V1447" t="s">
        <v>0</v>
      </c>
      <c r="W1447" t="s">
        <v>182</v>
      </c>
      <c r="X1447">
        <v>4</v>
      </c>
      <c r="Y1447" t="s">
        <v>182</v>
      </c>
      <c r="Z1447" t="s">
        <v>182</v>
      </c>
      <c r="AA1447" t="s">
        <v>182</v>
      </c>
      <c r="AB1447" t="s">
        <v>182</v>
      </c>
      <c r="AC1447">
        <v>55</v>
      </c>
      <c r="AD1447">
        <v>2</v>
      </c>
      <c r="AE1447">
        <v>1</v>
      </c>
      <c r="AF1447">
        <v>3</v>
      </c>
      <c r="AG1447" t="s">
        <v>182</v>
      </c>
      <c r="AH1447" t="s">
        <v>182</v>
      </c>
      <c r="AI1447" t="s">
        <v>182</v>
      </c>
      <c r="AJ1447">
        <v>1</v>
      </c>
      <c r="AK1447" t="s">
        <v>182</v>
      </c>
      <c r="AL1447" t="s">
        <v>182</v>
      </c>
      <c r="AM1447" t="s">
        <v>182</v>
      </c>
      <c r="AN1447" t="s">
        <v>182</v>
      </c>
      <c r="AO1447" t="b">
        <v>1</v>
      </c>
      <c r="AQ1447" s="10">
        <f t="shared" si="44"/>
        <v>61427303.1567</v>
      </c>
      <c r="AR1447" s="10">
        <f t="shared" si="45"/>
        <v>11812942.91475</v>
      </c>
    </row>
    <row r="1448" spans="1:44" x14ac:dyDescent="0.3">
      <c r="A1448">
        <v>1447</v>
      </c>
      <c r="B1448">
        <v>141</v>
      </c>
      <c r="C1448">
        <v>1</v>
      </c>
      <c r="D1448">
        <v>22.5</v>
      </c>
      <c r="E1448">
        <v>0.5</v>
      </c>
      <c r="F1448">
        <v>525019.6851</v>
      </c>
      <c r="G1448">
        <v>2019207</v>
      </c>
      <c r="H1448">
        <v>24036</v>
      </c>
      <c r="I1448">
        <v>1019</v>
      </c>
      <c r="J1448" t="s">
        <v>180</v>
      </c>
      <c r="K1448" t="s">
        <v>181</v>
      </c>
      <c r="L1448" t="s">
        <v>180</v>
      </c>
      <c r="M1448">
        <v>126417</v>
      </c>
      <c r="N1448">
        <v>1</v>
      </c>
      <c r="O1448">
        <v>64</v>
      </c>
      <c r="P1448">
        <v>94</v>
      </c>
      <c r="Q1448">
        <v>22.5</v>
      </c>
      <c r="R1448">
        <v>2</v>
      </c>
      <c r="S1448">
        <v>1</v>
      </c>
      <c r="T1448" t="s">
        <v>182</v>
      </c>
      <c r="U1448" t="s">
        <v>182</v>
      </c>
      <c r="V1448" t="s">
        <v>0</v>
      </c>
      <c r="W1448" t="s">
        <v>182</v>
      </c>
      <c r="X1448">
        <v>3</v>
      </c>
      <c r="Y1448" t="s">
        <v>182</v>
      </c>
      <c r="Z1448" t="s">
        <v>182</v>
      </c>
      <c r="AA1448" t="s">
        <v>182</v>
      </c>
      <c r="AB1448" t="s">
        <v>182</v>
      </c>
      <c r="AC1448">
        <v>56</v>
      </c>
      <c r="AD1448">
        <v>2</v>
      </c>
      <c r="AE1448">
        <v>1</v>
      </c>
      <c r="AF1448">
        <v>3</v>
      </c>
      <c r="AG1448" t="s">
        <v>182</v>
      </c>
      <c r="AH1448" t="s">
        <v>182</v>
      </c>
      <c r="AI1448" t="s">
        <v>182</v>
      </c>
      <c r="AJ1448">
        <v>1</v>
      </c>
      <c r="AK1448" t="s">
        <v>182</v>
      </c>
      <c r="AL1448" t="s">
        <v>182</v>
      </c>
      <c r="AM1448" t="s">
        <v>182</v>
      </c>
      <c r="AN1448" t="s">
        <v>182</v>
      </c>
      <c r="AO1448" t="b">
        <v>1</v>
      </c>
      <c r="AQ1448" s="10">
        <f t="shared" si="44"/>
        <v>49351850.399400003</v>
      </c>
      <c r="AR1448" s="10">
        <f t="shared" si="45"/>
        <v>11812942.91475</v>
      </c>
    </row>
    <row r="1449" spans="1:44" x14ac:dyDescent="0.3">
      <c r="A1449">
        <v>1448</v>
      </c>
      <c r="B1449">
        <v>141</v>
      </c>
      <c r="C1449">
        <v>1</v>
      </c>
      <c r="D1449">
        <v>22.5</v>
      </c>
      <c r="E1449">
        <v>0.5</v>
      </c>
      <c r="F1449">
        <v>525019.6851</v>
      </c>
      <c r="G1449">
        <v>2019207</v>
      </c>
      <c r="H1449">
        <v>24036</v>
      </c>
      <c r="I1449">
        <v>1019</v>
      </c>
      <c r="J1449" t="s">
        <v>180</v>
      </c>
      <c r="K1449" t="s">
        <v>181</v>
      </c>
      <c r="L1449" t="s">
        <v>180</v>
      </c>
      <c r="M1449">
        <v>126417</v>
      </c>
      <c r="N1449">
        <v>1</v>
      </c>
      <c r="O1449">
        <v>69</v>
      </c>
      <c r="P1449">
        <v>92</v>
      </c>
      <c r="Q1449">
        <v>22.5</v>
      </c>
      <c r="R1449">
        <v>2</v>
      </c>
      <c r="S1449">
        <v>1</v>
      </c>
      <c r="T1449" t="s">
        <v>182</v>
      </c>
      <c r="U1449" t="s">
        <v>182</v>
      </c>
      <c r="V1449" t="s">
        <v>0</v>
      </c>
      <c r="W1449" t="s">
        <v>182</v>
      </c>
      <c r="X1449">
        <v>3</v>
      </c>
      <c r="Y1449" t="s">
        <v>182</v>
      </c>
      <c r="Z1449" t="s">
        <v>182</v>
      </c>
      <c r="AA1449" t="s">
        <v>182</v>
      </c>
      <c r="AB1449" t="s">
        <v>182</v>
      </c>
      <c r="AC1449">
        <v>57</v>
      </c>
      <c r="AD1449">
        <v>2</v>
      </c>
      <c r="AE1449">
        <v>1</v>
      </c>
      <c r="AF1449">
        <v>3</v>
      </c>
      <c r="AG1449" t="s">
        <v>182</v>
      </c>
      <c r="AH1449" t="s">
        <v>182</v>
      </c>
      <c r="AI1449" t="s">
        <v>182</v>
      </c>
      <c r="AJ1449">
        <v>1</v>
      </c>
      <c r="AK1449" t="s">
        <v>182</v>
      </c>
      <c r="AL1449" t="s">
        <v>182</v>
      </c>
      <c r="AM1449" t="s">
        <v>182</v>
      </c>
      <c r="AN1449" t="s">
        <v>182</v>
      </c>
      <c r="AO1449" t="b">
        <v>1</v>
      </c>
      <c r="AQ1449" s="10">
        <f t="shared" si="44"/>
        <v>48301811.029200003</v>
      </c>
      <c r="AR1449" s="10">
        <f t="shared" si="45"/>
        <v>11812942.91475</v>
      </c>
    </row>
    <row r="1450" spans="1:44" x14ac:dyDescent="0.3">
      <c r="A1450">
        <v>1449</v>
      </c>
      <c r="B1450">
        <v>141</v>
      </c>
      <c r="C1450">
        <v>1</v>
      </c>
      <c r="D1450">
        <v>22.5</v>
      </c>
      <c r="E1450">
        <v>0.5</v>
      </c>
      <c r="F1450">
        <v>525019.6851</v>
      </c>
      <c r="G1450">
        <v>2019207</v>
      </c>
      <c r="H1450">
        <v>24036</v>
      </c>
      <c r="I1450">
        <v>1019</v>
      </c>
      <c r="J1450" t="s">
        <v>180</v>
      </c>
      <c r="K1450" t="s">
        <v>181</v>
      </c>
      <c r="L1450" t="s">
        <v>180</v>
      </c>
      <c r="M1450">
        <v>126417</v>
      </c>
      <c r="N1450">
        <v>1</v>
      </c>
      <c r="O1450">
        <v>70</v>
      </c>
      <c r="P1450">
        <v>91</v>
      </c>
      <c r="Q1450">
        <v>22.5</v>
      </c>
      <c r="R1450">
        <v>2</v>
      </c>
      <c r="S1450">
        <v>1</v>
      </c>
      <c r="T1450" t="s">
        <v>182</v>
      </c>
      <c r="U1450" t="s">
        <v>182</v>
      </c>
      <c r="V1450" t="s">
        <v>0</v>
      </c>
      <c r="W1450" t="s">
        <v>182</v>
      </c>
      <c r="X1450">
        <v>4</v>
      </c>
      <c r="Y1450" t="s">
        <v>182</v>
      </c>
      <c r="Z1450" t="s">
        <v>182</v>
      </c>
      <c r="AA1450" t="s">
        <v>182</v>
      </c>
      <c r="AB1450" t="s">
        <v>182</v>
      </c>
      <c r="AC1450">
        <v>56</v>
      </c>
      <c r="AD1450">
        <v>2</v>
      </c>
      <c r="AE1450">
        <v>1</v>
      </c>
      <c r="AF1450">
        <v>3</v>
      </c>
      <c r="AG1450" t="s">
        <v>182</v>
      </c>
      <c r="AH1450" t="s">
        <v>182</v>
      </c>
      <c r="AI1450" t="s">
        <v>182</v>
      </c>
      <c r="AJ1450">
        <v>1</v>
      </c>
      <c r="AK1450" t="s">
        <v>182</v>
      </c>
      <c r="AL1450" t="s">
        <v>182</v>
      </c>
      <c r="AM1450" t="s">
        <v>182</v>
      </c>
      <c r="AN1450" t="s">
        <v>182</v>
      </c>
      <c r="AO1450" t="b">
        <v>1</v>
      </c>
      <c r="AQ1450" s="10">
        <f t="shared" si="44"/>
        <v>47776791.344099998</v>
      </c>
      <c r="AR1450" s="10">
        <f t="shared" si="45"/>
        <v>11812942.91475</v>
      </c>
    </row>
    <row r="1451" spans="1:44" x14ac:dyDescent="0.3">
      <c r="A1451">
        <v>1450</v>
      </c>
      <c r="B1451">
        <v>141</v>
      </c>
      <c r="C1451">
        <v>1</v>
      </c>
      <c r="D1451">
        <v>22.5</v>
      </c>
      <c r="E1451">
        <v>0.5</v>
      </c>
      <c r="F1451">
        <v>525019.6851</v>
      </c>
      <c r="G1451">
        <v>2019207</v>
      </c>
      <c r="H1451">
        <v>24036</v>
      </c>
      <c r="I1451">
        <v>1019</v>
      </c>
      <c r="J1451" t="s">
        <v>180</v>
      </c>
      <c r="K1451" t="s">
        <v>181</v>
      </c>
      <c r="L1451" t="s">
        <v>180</v>
      </c>
      <c r="M1451">
        <v>126417</v>
      </c>
      <c r="N1451">
        <v>1</v>
      </c>
      <c r="O1451">
        <v>84</v>
      </c>
      <c r="P1451">
        <v>91</v>
      </c>
      <c r="Q1451">
        <v>22.5</v>
      </c>
      <c r="R1451">
        <v>2</v>
      </c>
      <c r="S1451">
        <v>1</v>
      </c>
      <c r="T1451" t="s">
        <v>182</v>
      </c>
      <c r="U1451" t="s">
        <v>182</v>
      </c>
      <c r="V1451" t="s">
        <v>0</v>
      </c>
      <c r="W1451" t="s">
        <v>182</v>
      </c>
      <c r="X1451">
        <v>4</v>
      </c>
      <c r="Y1451" t="s">
        <v>182</v>
      </c>
      <c r="Z1451" t="s">
        <v>182</v>
      </c>
      <c r="AA1451" t="s">
        <v>182</v>
      </c>
      <c r="AB1451" t="s">
        <v>182</v>
      </c>
      <c r="AC1451">
        <v>55</v>
      </c>
      <c r="AD1451">
        <v>2</v>
      </c>
      <c r="AE1451">
        <v>1</v>
      </c>
      <c r="AF1451">
        <v>3</v>
      </c>
      <c r="AG1451" t="s">
        <v>182</v>
      </c>
      <c r="AH1451" t="s">
        <v>182</v>
      </c>
      <c r="AI1451" t="s">
        <v>182</v>
      </c>
      <c r="AJ1451">
        <v>1</v>
      </c>
      <c r="AK1451" t="s">
        <v>182</v>
      </c>
      <c r="AL1451" t="s">
        <v>182</v>
      </c>
      <c r="AM1451" t="s">
        <v>182</v>
      </c>
      <c r="AN1451" t="s">
        <v>182</v>
      </c>
      <c r="AO1451" t="b">
        <v>1</v>
      </c>
      <c r="AQ1451" s="10">
        <f t="shared" si="44"/>
        <v>47776791.344099998</v>
      </c>
      <c r="AR1451" s="10">
        <f t="shared" si="45"/>
        <v>11812942.91475</v>
      </c>
    </row>
    <row r="1452" spans="1:44" x14ac:dyDescent="0.3">
      <c r="A1452">
        <v>1451</v>
      </c>
      <c r="B1452">
        <v>141</v>
      </c>
      <c r="C1452">
        <v>1</v>
      </c>
      <c r="D1452">
        <v>22.5</v>
      </c>
      <c r="E1452">
        <v>0.5</v>
      </c>
      <c r="F1452">
        <v>525019.6851</v>
      </c>
      <c r="G1452">
        <v>2019207</v>
      </c>
      <c r="H1452">
        <v>24036</v>
      </c>
      <c r="I1452">
        <v>1019</v>
      </c>
      <c r="J1452" t="s">
        <v>180</v>
      </c>
      <c r="K1452" t="s">
        <v>181</v>
      </c>
      <c r="L1452" t="s">
        <v>180</v>
      </c>
      <c r="M1452">
        <v>126417</v>
      </c>
      <c r="N1452">
        <v>1</v>
      </c>
      <c r="O1452">
        <v>85</v>
      </c>
      <c r="P1452">
        <v>93</v>
      </c>
      <c r="Q1452">
        <v>22.5</v>
      </c>
      <c r="R1452">
        <v>2</v>
      </c>
      <c r="S1452">
        <v>1</v>
      </c>
      <c r="T1452" t="s">
        <v>182</v>
      </c>
      <c r="U1452" t="s">
        <v>182</v>
      </c>
      <c r="V1452" t="s">
        <v>0</v>
      </c>
      <c r="W1452" t="s">
        <v>182</v>
      </c>
      <c r="X1452">
        <v>3</v>
      </c>
      <c r="Y1452" t="s">
        <v>182</v>
      </c>
      <c r="Z1452" t="s">
        <v>182</v>
      </c>
      <c r="AA1452" t="s">
        <v>182</v>
      </c>
      <c r="AB1452" t="s">
        <v>182</v>
      </c>
      <c r="AC1452">
        <v>56</v>
      </c>
      <c r="AD1452">
        <v>2</v>
      </c>
      <c r="AE1452">
        <v>1</v>
      </c>
      <c r="AF1452">
        <v>3</v>
      </c>
      <c r="AG1452" t="s">
        <v>182</v>
      </c>
      <c r="AH1452" t="s">
        <v>182</v>
      </c>
      <c r="AI1452" t="s">
        <v>182</v>
      </c>
      <c r="AJ1452">
        <v>1</v>
      </c>
      <c r="AK1452" t="s">
        <v>182</v>
      </c>
      <c r="AL1452" t="s">
        <v>182</v>
      </c>
      <c r="AM1452" t="s">
        <v>182</v>
      </c>
      <c r="AN1452" t="s">
        <v>182</v>
      </c>
      <c r="AO1452" t="b">
        <v>1</v>
      </c>
      <c r="AQ1452" s="10">
        <f t="shared" si="44"/>
        <v>48826830.714299999</v>
      </c>
      <c r="AR1452" s="10">
        <f t="shared" si="45"/>
        <v>11812942.91475</v>
      </c>
    </row>
    <row r="1453" spans="1:44" x14ac:dyDescent="0.3">
      <c r="A1453">
        <v>1452</v>
      </c>
      <c r="B1453">
        <v>141</v>
      </c>
      <c r="C1453">
        <v>1</v>
      </c>
      <c r="D1453">
        <v>22.5</v>
      </c>
      <c r="E1453">
        <v>0.5</v>
      </c>
      <c r="F1453">
        <v>525019.6851</v>
      </c>
      <c r="G1453">
        <v>2019207</v>
      </c>
      <c r="H1453">
        <v>24036</v>
      </c>
      <c r="I1453">
        <v>1019</v>
      </c>
      <c r="J1453" t="s">
        <v>180</v>
      </c>
      <c r="K1453" t="s">
        <v>181</v>
      </c>
      <c r="L1453" t="s">
        <v>180</v>
      </c>
      <c r="M1453">
        <v>126417</v>
      </c>
      <c r="N1453">
        <v>1</v>
      </c>
      <c r="O1453">
        <v>89</v>
      </c>
      <c r="P1453">
        <v>88</v>
      </c>
      <c r="Q1453">
        <v>22.5</v>
      </c>
      <c r="R1453">
        <v>2</v>
      </c>
      <c r="S1453">
        <v>1</v>
      </c>
      <c r="T1453" t="s">
        <v>182</v>
      </c>
      <c r="U1453" t="s">
        <v>182</v>
      </c>
      <c r="V1453" t="s">
        <v>0</v>
      </c>
      <c r="W1453" t="s">
        <v>182</v>
      </c>
      <c r="X1453">
        <v>4</v>
      </c>
      <c r="Y1453" t="s">
        <v>182</v>
      </c>
      <c r="Z1453" t="s">
        <v>182</v>
      </c>
      <c r="AA1453" t="s">
        <v>182</v>
      </c>
      <c r="AB1453" t="s">
        <v>182</v>
      </c>
      <c r="AC1453">
        <v>56</v>
      </c>
      <c r="AD1453">
        <v>2</v>
      </c>
      <c r="AE1453">
        <v>1</v>
      </c>
      <c r="AF1453">
        <v>3</v>
      </c>
      <c r="AG1453" t="s">
        <v>182</v>
      </c>
      <c r="AH1453" t="s">
        <v>182</v>
      </c>
      <c r="AI1453" t="s">
        <v>182</v>
      </c>
      <c r="AJ1453">
        <v>1</v>
      </c>
      <c r="AK1453" t="s">
        <v>182</v>
      </c>
      <c r="AL1453" t="s">
        <v>182</v>
      </c>
      <c r="AM1453" t="s">
        <v>182</v>
      </c>
      <c r="AN1453" t="s">
        <v>182</v>
      </c>
      <c r="AO1453" t="b">
        <v>1</v>
      </c>
      <c r="AQ1453" s="10">
        <f t="shared" si="44"/>
        <v>46201732.288800001</v>
      </c>
      <c r="AR1453" s="10">
        <f t="shared" si="45"/>
        <v>11812942.91475</v>
      </c>
    </row>
    <row r="1454" spans="1:44" x14ac:dyDescent="0.3">
      <c r="A1454">
        <v>1453</v>
      </c>
      <c r="B1454">
        <v>141</v>
      </c>
      <c r="C1454">
        <v>1</v>
      </c>
      <c r="D1454">
        <v>22.5</v>
      </c>
      <c r="E1454">
        <v>0.5</v>
      </c>
      <c r="F1454">
        <v>525019.6851</v>
      </c>
      <c r="G1454">
        <v>2019207</v>
      </c>
      <c r="H1454">
        <v>24036</v>
      </c>
      <c r="I1454">
        <v>1019</v>
      </c>
      <c r="J1454" t="s">
        <v>180</v>
      </c>
      <c r="K1454" t="s">
        <v>181</v>
      </c>
      <c r="L1454" t="s">
        <v>180</v>
      </c>
      <c r="M1454">
        <v>126417</v>
      </c>
      <c r="N1454">
        <v>1</v>
      </c>
      <c r="O1454">
        <v>94</v>
      </c>
      <c r="P1454">
        <v>109</v>
      </c>
      <c r="Q1454">
        <v>22.5</v>
      </c>
      <c r="R1454">
        <v>2</v>
      </c>
      <c r="S1454">
        <v>2</v>
      </c>
      <c r="T1454" t="s">
        <v>182</v>
      </c>
      <c r="U1454" t="s">
        <v>182</v>
      </c>
      <c r="V1454" t="s">
        <v>0</v>
      </c>
      <c r="W1454" t="s">
        <v>182</v>
      </c>
      <c r="X1454">
        <v>4</v>
      </c>
      <c r="Y1454" t="s">
        <v>182</v>
      </c>
      <c r="Z1454" t="s">
        <v>182</v>
      </c>
      <c r="AA1454" t="s">
        <v>182</v>
      </c>
      <c r="AB1454" t="s">
        <v>182</v>
      </c>
      <c r="AC1454">
        <v>56</v>
      </c>
      <c r="AD1454">
        <v>2</v>
      </c>
      <c r="AE1454">
        <v>1</v>
      </c>
      <c r="AF1454">
        <v>2</v>
      </c>
      <c r="AG1454" t="s">
        <v>182</v>
      </c>
      <c r="AH1454" t="s">
        <v>182</v>
      </c>
      <c r="AI1454" t="s">
        <v>182</v>
      </c>
      <c r="AJ1454">
        <v>1</v>
      </c>
      <c r="AK1454" t="s">
        <v>182</v>
      </c>
      <c r="AL1454" t="s">
        <v>182</v>
      </c>
      <c r="AM1454" t="s">
        <v>182</v>
      </c>
      <c r="AN1454" t="s">
        <v>182</v>
      </c>
      <c r="AO1454" t="b">
        <v>1</v>
      </c>
      <c r="AQ1454" s="10">
        <f t="shared" si="44"/>
        <v>57227145.675899997</v>
      </c>
      <c r="AR1454" s="10">
        <f t="shared" si="45"/>
        <v>11812942.91475</v>
      </c>
    </row>
    <row r="1455" spans="1:44" x14ac:dyDescent="0.3">
      <c r="A1455">
        <v>1454</v>
      </c>
      <c r="B1455">
        <v>141</v>
      </c>
      <c r="C1455">
        <v>1</v>
      </c>
      <c r="D1455">
        <v>22.5</v>
      </c>
      <c r="E1455">
        <v>0.5</v>
      </c>
      <c r="F1455">
        <v>525019.6851</v>
      </c>
      <c r="G1455">
        <v>2019207</v>
      </c>
      <c r="H1455">
        <v>24037</v>
      </c>
      <c r="I1455">
        <v>1019</v>
      </c>
      <c r="J1455" t="s">
        <v>180</v>
      </c>
      <c r="K1455" t="s">
        <v>181</v>
      </c>
      <c r="L1455" t="s">
        <v>180</v>
      </c>
      <c r="M1455">
        <v>126417</v>
      </c>
      <c r="N1455">
        <v>1</v>
      </c>
      <c r="O1455">
        <v>14</v>
      </c>
      <c r="P1455">
        <v>89</v>
      </c>
      <c r="Q1455">
        <v>22.5</v>
      </c>
      <c r="R1455">
        <v>4</v>
      </c>
      <c r="S1455">
        <v>2</v>
      </c>
      <c r="T1455" t="s">
        <v>182</v>
      </c>
      <c r="U1455" t="s">
        <v>182</v>
      </c>
      <c r="V1455" t="s">
        <v>0</v>
      </c>
      <c r="W1455" t="s">
        <v>182</v>
      </c>
      <c r="X1455">
        <v>4</v>
      </c>
      <c r="Y1455" t="s">
        <v>182</v>
      </c>
      <c r="Z1455" t="s">
        <v>182</v>
      </c>
      <c r="AA1455" t="s">
        <v>182</v>
      </c>
      <c r="AB1455" t="s">
        <v>182</v>
      </c>
      <c r="AC1455">
        <v>55</v>
      </c>
      <c r="AD1455">
        <v>2</v>
      </c>
      <c r="AE1455">
        <v>1</v>
      </c>
      <c r="AF1455">
        <v>1</v>
      </c>
      <c r="AG1455" t="s">
        <v>182</v>
      </c>
      <c r="AH1455" t="s">
        <v>182</v>
      </c>
      <c r="AI1455" t="s">
        <v>182</v>
      </c>
      <c r="AJ1455">
        <v>1</v>
      </c>
      <c r="AK1455" t="s">
        <v>182</v>
      </c>
      <c r="AL1455" t="s">
        <v>182</v>
      </c>
      <c r="AM1455" t="s">
        <v>182</v>
      </c>
      <c r="AN1455" t="s">
        <v>182</v>
      </c>
      <c r="AO1455" t="b">
        <v>1</v>
      </c>
      <c r="AQ1455" s="10">
        <f t="shared" si="44"/>
        <v>46726751.973899998</v>
      </c>
      <c r="AR1455" s="10">
        <f t="shared" si="45"/>
        <v>11812942.91475</v>
      </c>
    </row>
    <row r="1456" spans="1:44" x14ac:dyDescent="0.3">
      <c r="A1456">
        <v>1455</v>
      </c>
      <c r="B1456">
        <v>141</v>
      </c>
      <c r="C1456">
        <v>1</v>
      </c>
      <c r="D1456">
        <v>22.5</v>
      </c>
      <c r="E1456">
        <v>0.5</v>
      </c>
      <c r="F1456">
        <v>525019.6851</v>
      </c>
      <c r="G1456">
        <v>2019207</v>
      </c>
      <c r="H1456">
        <v>24037</v>
      </c>
      <c r="I1456">
        <v>1019</v>
      </c>
      <c r="J1456" t="s">
        <v>180</v>
      </c>
      <c r="K1456" t="s">
        <v>181</v>
      </c>
      <c r="L1456" t="s">
        <v>180</v>
      </c>
      <c r="M1456">
        <v>126417</v>
      </c>
      <c r="N1456">
        <v>1</v>
      </c>
      <c r="O1456">
        <v>74</v>
      </c>
      <c r="P1456">
        <v>89</v>
      </c>
      <c r="Q1456">
        <v>22.5</v>
      </c>
      <c r="R1456">
        <v>4</v>
      </c>
      <c r="S1456">
        <v>2</v>
      </c>
      <c r="T1456" t="s">
        <v>182</v>
      </c>
      <c r="U1456" t="s">
        <v>182</v>
      </c>
      <c r="V1456" t="s">
        <v>0</v>
      </c>
      <c r="W1456" t="s">
        <v>182</v>
      </c>
      <c r="X1456">
        <v>4</v>
      </c>
      <c r="Y1456" t="s">
        <v>182</v>
      </c>
      <c r="Z1456" t="s">
        <v>182</v>
      </c>
      <c r="AA1456" t="s">
        <v>182</v>
      </c>
      <c r="AB1456" t="s">
        <v>182</v>
      </c>
      <c r="AC1456">
        <v>55</v>
      </c>
      <c r="AD1456">
        <v>2</v>
      </c>
      <c r="AE1456">
        <v>1</v>
      </c>
      <c r="AF1456">
        <v>1</v>
      </c>
      <c r="AG1456" t="s">
        <v>182</v>
      </c>
      <c r="AH1456" t="s">
        <v>182</v>
      </c>
      <c r="AI1456" t="s">
        <v>182</v>
      </c>
      <c r="AJ1456">
        <v>1</v>
      </c>
      <c r="AK1456" t="s">
        <v>182</v>
      </c>
      <c r="AL1456" t="s">
        <v>182</v>
      </c>
      <c r="AM1456" t="s">
        <v>182</v>
      </c>
      <c r="AN1456" t="s">
        <v>182</v>
      </c>
      <c r="AO1456" t="b">
        <v>1</v>
      </c>
      <c r="AQ1456" s="10">
        <f t="shared" si="44"/>
        <v>46726751.973899998</v>
      </c>
      <c r="AR1456" s="10">
        <f t="shared" si="45"/>
        <v>11812942.91475</v>
      </c>
    </row>
    <row r="1457" spans="1:44" x14ac:dyDescent="0.3">
      <c r="A1457">
        <v>1456</v>
      </c>
      <c r="B1457">
        <v>141</v>
      </c>
      <c r="C1457">
        <v>1</v>
      </c>
      <c r="D1457">
        <v>22.5</v>
      </c>
      <c r="E1457">
        <v>0.5</v>
      </c>
      <c r="F1457">
        <v>525019.6851</v>
      </c>
      <c r="G1457">
        <v>2019207</v>
      </c>
      <c r="H1457">
        <v>24045</v>
      </c>
      <c r="I1457">
        <v>1019</v>
      </c>
      <c r="J1457" t="s">
        <v>180</v>
      </c>
      <c r="K1457" t="s">
        <v>181</v>
      </c>
      <c r="L1457" t="s">
        <v>180</v>
      </c>
      <c r="M1457">
        <v>126417</v>
      </c>
      <c r="N1457">
        <v>1</v>
      </c>
      <c r="O1457">
        <v>9</v>
      </c>
      <c r="P1457">
        <v>86</v>
      </c>
      <c r="Q1457">
        <v>22.5</v>
      </c>
      <c r="R1457">
        <v>2</v>
      </c>
      <c r="S1457">
        <v>1</v>
      </c>
      <c r="T1457" t="s">
        <v>182</v>
      </c>
      <c r="U1457" t="s">
        <v>182</v>
      </c>
      <c r="V1457" t="s">
        <v>0</v>
      </c>
      <c r="W1457" t="s">
        <v>182</v>
      </c>
      <c r="X1457">
        <v>3</v>
      </c>
      <c r="Y1457" t="s">
        <v>182</v>
      </c>
      <c r="Z1457" t="s">
        <v>182</v>
      </c>
      <c r="AA1457" t="s">
        <v>182</v>
      </c>
      <c r="AB1457" t="s">
        <v>182</v>
      </c>
      <c r="AC1457">
        <v>55</v>
      </c>
      <c r="AD1457">
        <v>2</v>
      </c>
      <c r="AE1457">
        <v>1</v>
      </c>
      <c r="AF1457">
        <v>1</v>
      </c>
      <c r="AG1457" t="s">
        <v>182</v>
      </c>
      <c r="AH1457" t="s">
        <v>182</v>
      </c>
      <c r="AI1457" t="s">
        <v>182</v>
      </c>
      <c r="AJ1457">
        <v>1</v>
      </c>
      <c r="AK1457" t="s">
        <v>182</v>
      </c>
      <c r="AL1457" t="s">
        <v>182</v>
      </c>
      <c r="AM1457" t="s">
        <v>182</v>
      </c>
      <c r="AN1457" t="s">
        <v>182</v>
      </c>
      <c r="AO1457" t="b">
        <v>1</v>
      </c>
      <c r="AQ1457" s="10">
        <f t="shared" si="44"/>
        <v>45151692.9186</v>
      </c>
      <c r="AR1457" s="10">
        <f t="shared" si="45"/>
        <v>11812942.91475</v>
      </c>
    </row>
    <row r="1458" spans="1:44" x14ac:dyDescent="0.3">
      <c r="A1458">
        <v>1457</v>
      </c>
      <c r="B1458">
        <v>141</v>
      </c>
      <c r="C1458">
        <v>1</v>
      </c>
      <c r="D1458">
        <v>22.5</v>
      </c>
      <c r="E1458">
        <v>0.5</v>
      </c>
      <c r="F1458">
        <v>525019.6851</v>
      </c>
      <c r="G1458">
        <v>2019207</v>
      </c>
      <c r="H1458">
        <v>24045</v>
      </c>
      <c r="I1458">
        <v>1019</v>
      </c>
      <c r="J1458" t="s">
        <v>180</v>
      </c>
      <c r="K1458" t="s">
        <v>181</v>
      </c>
      <c r="L1458" t="s">
        <v>180</v>
      </c>
      <c r="M1458">
        <v>126417</v>
      </c>
      <c r="N1458">
        <v>1</v>
      </c>
      <c r="O1458">
        <v>12</v>
      </c>
      <c r="P1458">
        <v>91</v>
      </c>
      <c r="Q1458">
        <v>22.5</v>
      </c>
      <c r="R1458">
        <v>2</v>
      </c>
      <c r="S1458">
        <v>1</v>
      </c>
      <c r="T1458" t="s">
        <v>182</v>
      </c>
      <c r="U1458" t="s">
        <v>182</v>
      </c>
      <c r="V1458" t="s">
        <v>0</v>
      </c>
      <c r="W1458" t="s">
        <v>182</v>
      </c>
      <c r="X1458">
        <v>3</v>
      </c>
      <c r="Y1458" t="s">
        <v>182</v>
      </c>
      <c r="Z1458" t="s">
        <v>182</v>
      </c>
      <c r="AA1458" t="s">
        <v>182</v>
      </c>
      <c r="AB1458" t="s">
        <v>182</v>
      </c>
      <c r="AC1458">
        <v>56</v>
      </c>
      <c r="AD1458">
        <v>2</v>
      </c>
      <c r="AE1458">
        <v>1</v>
      </c>
      <c r="AF1458">
        <v>2</v>
      </c>
      <c r="AG1458" t="s">
        <v>182</v>
      </c>
      <c r="AH1458" t="s">
        <v>182</v>
      </c>
      <c r="AI1458" t="s">
        <v>182</v>
      </c>
      <c r="AJ1458">
        <v>1</v>
      </c>
      <c r="AK1458" t="s">
        <v>182</v>
      </c>
      <c r="AL1458" t="s">
        <v>182</v>
      </c>
      <c r="AM1458" t="s">
        <v>182</v>
      </c>
      <c r="AN1458" t="s">
        <v>182</v>
      </c>
      <c r="AO1458" t="b">
        <v>1</v>
      </c>
      <c r="AQ1458" s="10">
        <f t="shared" si="44"/>
        <v>47776791.344099998</v>
      </c>
      <c r="AR1458" s="10">
        <f t="shared" si="45"/>
        <v>11812942.91475</v>
      </c>
    </row>
    <row r="1459" spans="1:44" x14ac:dyDescent="0.3">
      <c r="A1459">
        <v>1458</v>
      </c>
      <c r="B1459">
        <v>141</v>
      </c>
      <c r="C1459">
        <v>1</v>
      </c>
      <c r="D1459">
        <v>22.5</v>
      </c>
      <c r="E1459">
        <v>0.5</v>
      </c>
      <c r="F1459">
        <v>525019.6851</v>
      </c>
      <c r="G1459">
        <v>2019207</v>
      </c>
      <c r="H1459">
        <v>24045</v>
      </c>
      <c r="I1459">
        <v>1019</v>
      </c>
      <c r="J1459" t="s">
        <v>180</v>
      </c>
      <c r="K1459" t="s">
        <v>181</v>
      </c>
      <c r="L1459" t="s">
        <v>180</v>
      </c>
      <c r="M1459">
        <v>126417</v>
      </c>
      <c r="N1459">
        <v>1</v>
      </c>
      <c r="O1459">
        <v>15</v>
      </c>
      <c r="P1459">
        <v>99</v>
      </c>
      <c r="Q1459">
        <v>22.5</v>
      </c>
      <c r="R1459">
        <v>2</v>
      </c>
      <c r="S1459">
        <v>1</v>
      </c>
      <c r="T1459" t="s">
        <v>182</v>
      </c>
      <c r="U1459" t="s">
        <v>182</v>
      </c>
      <c r="V1459" t="s">
        <v>0</v>
      </c>
      <c r="W1459" t="s">
        <v>182</v>
      </c>
      <c r="X1459">
        <v>4</v>
      </c>
      <c r="Y1459" t="s">
        <v>182</v>
      </c>
      <c r="Z1459" t="s">
        <v>182</v>
      </c>
      <c r="AA1459" t="s">
        <v>182</v>
      </c>
      <c r="AB1459" t="s">
        <v>182</v>
      </c>
      <c r="AC1459">
        <v>57</v>
      </c>
      <c r="AD1459">
        <v>2</v>
      </c>
      <c r="AE1459">
        <v>1</v>
      </c>
      <c r="AF1459">
        <v>2</v>
      </c>
      <c r="AG1459" t="s">
        <v>182</v>
      </c>
      <c r="AH1459" t="s">
        <v>182</v>
      </c>
      <c r="AI1459" t="s">
        <v>182</v>
      </c>
      <c r="AJ1459">
        <v>1</v>
      </c>
      <c r="AK1459" t="s">
        <v>182</v>
      </c>
      <c r="AL1459" t="s">
        <v>182</v>
      </c>
      <c r="AM1459" t="s">
        <v>182</v>
      </c>
      <c r="AN1459" t="s">
        <v>182</v>
      </c>
      <c r="AO1459" t="b">
        <v>1</v>
      </c>
      <c r="AQ1459" s="10">
        <f t="shared" si="44"/>
        <v>51976948.824900001</v>
      </c>
      <c r="AR1459" s="10">
        <f t="shared" si="45"/>
        <v>11812942.91475</v>
      </c>
    </row>
    <row r="1460" spans="1:44" x14ac:dyDescent="0.3">
      <c r="A1460">
        <v>1459</v>
      </c>
      <c r="B1460">
        <v>141</v>
      </c>
      <c r="C1460">
        <v>1</v>
      </c>
      <c r="D1460">
        <v>22.5</v>
      </c>
      <c r="E1460">
        <v>0.5</v>
      </c>
      <c r="F1460">
        <v>525019.6851</v>
      </c>
      <c r="G1460">
        <v>2019207</v>
      </c>
      <c r="H1460">
        <v>24045</v>
      </c>
      <c r="I1460">
        <v>1019</v>
      </c>
      <c r="J1460" t="s">
        <v>180</v>
      </c>
      <c r="K1460" t="s">
        <v>181</v>
      </c>
      <c r="L1460" t="s">
        <v>180</v>
      </c>
      <c r="M1460">
        <v>126417</v>
      </c>
      <c r="N1460">
        <v>1</v>
      </c>
      <c r="O1460">
        <v>42</v>
      </c>
      <c r="P1460">
        <v>110</v>
      </c>
      <c r="Q1460">
        <v>22.5</v>
      </c>
      <c r="R1460">
        <v>2</v>
      </c>
      <c r="S1460">
        <v>2</v>
      </c>
      <c r="T1460" t="s">
        <v>182</v>
      </c>
      <c r="U1460" t="s">
        <v>182</v>
      </c>
      <c r="V1460" t="s">
        <v>0</v>
      </c>
      <c r="W1460" t="s">
        <v>182</v>
      </c>
      <c r="X1460">
        <v>4</v>
      </c>
      <c r="Y1460" t="s">
        <v>182</v>
      </c>
      <c r="Z1460" t="s">
        <v>182</v>
      </c>
      <c r="AA1460" t="s">
        <v>182</v>
      </c>
      <c r="AB1460" t="s">
        <v>182</v>
      </c>
      <c r="AC1460">
        <v>55</v>
      </c>
      <c r="AD1460">
        <v>2</v>
      </c>
      <c r="AE1460">
        <v>1</v>
      </c>
      <c r="AF1460">
        <v>2</v>
      </c>
      <c r="AG1460" t="s">
        <v>182</v>
      </c>
      <c r="AH1460" t="s">
        <v>182</v>
      </c>
      <c r="AI1460" t="s">
        <v>182</v>
      </c>
      <c r="AJ1460">
        <v>1</v>
      </c>
      <c r="AK1460" t="s">
        <v>182</v>
      </c>
      <c r="AL1460" t="s">
        <v>182</v>
      </c>
      <c r="AM1460" t="s">
        <v>182</v>
      </c>
      <c r="AN1460" t="s">
        <v>182</v>
      </c>
      <c r="AO1460" t="b">
        <v>1</v>
      </c>
      <c r="AQ1460" s="10">
        <f t="shared" si="44"/>
        <v>57752165.361000001</v>
      </c>
      <c r="AR1460" s="10">
        <f t="shared" si="45"/>
        <v>11812942.91475</v>
      </c>
    </row>
    <row r="1461" spans="1:44" x14ac:dyDescent="0.3">
      <c r="A1461">
        <v>1460</v>
      </c>
      <c r="B1461">
        <v>141</v>
      </c>
      <c r="C1461">
        <v>1</v>
      </c>
      <c r="D1461">
        <v>22.5</v>
      </c>
      <c r="E1461">
        <v>0.5</v>
      </c>
      <c r="F1461">
        <v>525019.6851</v>
      </c>
      <c r="G1461">
        <v>2019207</v>
      </c>
      <c r="H1461">
        <v>24045</v>
      </c>
      <c r="I1461">
        <v>1019</v>
      </c>
      <c r="J1461" t="s">
        <v>180</v>
      </c>
      <c r="K1461" t="s">
        <v>181</v>
      </c>
      <c r="L1461" t="s">
        <v>180</v>
      </c>
      <c r="M1461">
        <v>126417</v>
      </c>
      <c r="N1461">
        <v>1</v>
      </c>
      <c r="O1461">
        <v>45</v>
      </c>
      <c r="P1461">
        <v>89</v>
      </c>
      <c r="Q1461">
        <v>22.5</v>
      </c>
      <c r="R1461">
        <v>2</v>
      </c>
      <c r="S1461">
        <v>1</v>
      </c>
      <c r="T1461" t="s">
        <v>182</v>
      </c>
      <c r="U1461" t="s">
        <v>182</v>
      </c>
      <c r="V1461" t="s">
        <v>0</v>
      </c>
      <c r="W1461" t="s">
        <v>182</v>
      </c>
      <c r="X1461">
        <v>4</v>
      </c>
      <c r="Y1461" t="s">
        <v>182</v>
      </c>
      <c r="Z1461" t="s">
        <v>182</v>
      </c>
      <c r="AA1461" t="s">
        <v>182</v>
      </c>
      <c r="AB1461" t="s">
        <v>182</v>
      </c>
      <c r="AC1461">
        <v>56</v>
      </c>
      <c r="AD1461">
        <v>2</v>
      </c>
      <c r="AE1461">
        <v>1</v>
      </c>
      <c r="AF1461">
        <v>2</v>
      </c>
      <c r="AG1461" t="s">
        <v>182</v>
      </c>
      <c r="AH1461" t="s">
        <v>182</v>
      </c>
      <c r="AI1461" t="s">
        <v>182</v>
      </c>
      <c r="AJ1461">
        <v>1</v>
      </c>
      <c r="AK1461" t="s">
        <v>182</v>
      </c>
      <c r="AL1461" t="s">
        <v>182</v>
      </c>
      <c r="AM1461" t="s">
        <v>182</v>
      </c>
      <c r="AN1461" t="s">
        <v>182</v>
      </c>
      <c r="AO1461" t="b">
        <v>1</v>
      </c>
      <c r="AQ1461" s="10">
        <f t="shared" si="44"/>
        <v>46726751.973899998</v>
      </c>
      <c r="AR1461" s="10">
        <f t="shared" si="45"/>
        <v>11812942.91475</v>
      </c>
    </row>
    <row r="1462" spans="1:44" x14ac:dyDescent="0.3">
      <c r="A1462">
        <v>1461</v>
      </c>
      <c r="B1462">
        <v>141</v>
      </c>
      <c r="C1462">
        <v>1</v>
      </c>
      <c r="D1462">
        <v>22.5</v>
      </c>
      <c r="E1462">
        <v>0.5</v>
      </c>
      <c r="F1462">
        <v>525019.6851</v>
      </c>
      <c r="G1462">
        <v>2019207</v>
      </c>
      <c r="H1462">
        <v>24045</v>
      </c>
      <c r="I1462">
        <v>1019</v>
      </c>
      <c r="J1462" t="s">
        <v>180</v>
      </c>
      <c r="K1462" t="s">
        <v>181</v>
      </c>
      <c r="L1462" t="s">
        <v>180</v>
      </c>
      <c r="M1462">
        <v>126417</v>
      </c>
      <c r="N1462">
        <v>1</v>
      </c>
      <c r="O1462">
        <v>60</v>
      </c>
      <c r="P1462">
        <v>111</v>
      </c>
      <c r="Q1462">
        <v>22.5</v>
      </c>
      <c r="R1462">
        <v>2</v>
      </c>
      <c r="S1462">
        <v>1</v>
      </c>
      <c r="T1462" t="s">
        <v>182</v>
      </c>
      <c r="U1462" t="s">
        <v>182</v>
      </c>
      <c r="V1462" t="s">
        <v>0</v>
      </c>
      <c r="W1462" t="s">
        <v>182</v>
      </c>
      <c r="X1462">
        <v>3</v>
      </c>
      <c r="Y1462" t="s">
        <v>182</v>
      </c>
      <c r="Z1462" t="s">
        <v>182</v>
      </c>
      <c r="AA1462" t="s">
        <v>182</v>
      </c>
      <c r="AB1462" t="s">
        <v>182</v>
      </c>
      <c r="AC1462">
        <v>56</v>
      </c>
      <c r="AD1462">
        <v>2</v>
      </c>
      <c r="AE1462">
        <v>1</v>
      </c>
      <c r="AF1462">
        <v>2</v>
      </c>
      <c r="AG1462" t="s">
        <v>182</v>
      </c>
      <c r="AH1462" t="s">
        <v>182</v>
      </c>
      <c r="AI1462" t="s">
        <v>182</v>
      </c>
      <c r="AJ1462">
        <v>1</v>
      </c>
      <c r="AK1462" t="s">
        <v>182</v>
      </c>
      <c r="AL1462" t="s">
        <v>182</v>
      </c>
      <c r="AM1462" t="s">
        <v>182</v>
      </c>
      <c r="AN1462" t="s">
        <v>182</v>
      </c>
      <c r="AO1462" t="b">
        <v>1</v>
      </c>
      <c r="AQ1462" s="10">
        <f t="shared" si="44"/>
        <v>58277185.046099998</v>
      </c>
      <c r="AR1462" s="10">
        <f t="shared" si="45"/>
        <v>11812942.91475</v>
      </c>
    </row>
    <row r="1463" spans="1:44" x14ac:dyDescent="0.3">
      <c r="A1463">
        <v>1462</v>
      </c>
      <c r="B1463">
        <v>141</v>
      </c>
      <c r="C1463">
        <v>1</v>
      </c>
      <c r="D1463">
        <v>22.5</v>
      </c>
      <c r="E1463">
        <v>0.5</v>
      </c>
      <c r="F1463">
        <v>525019.6851</v>
      </c>
      <c r="G1463">
        <v>2019207</v>
      </c>
      <c r="H1463">
        <v>24045</v>
      </c>
      <c r="I1463">
        <v>1019</v>
      </c>
      <c r="J1463" t="s">
        <v>180</v>
      </c>
      <c r="K1463" t="s">
        <v>181</v>
      </c>
      <c r="L1463" t="s">
        <v>180</v>
      </c>
      <c r="M1463">
        <v>126417</v>
      </c>
      <c r="N1463">
        <v>1</v>
      </c>
      <c r="O1463">
        <v>73</v>
      </c>
      <c r="P1463">
        <v>100</v>
      </c>
      <c r="Q1463">
        <v>22.5</v>
      </c>
      <c r="R1463">
        <v>2</v>
      </c>
      <c r="S1463">
        <v>2</v>
      </c>
      <c r="T1463" t="s">
        <v>182</v>
      </c>
      <c r="U1463" t="s">
        <v>182</v>
      </c>
      <c r="V1463" t="s">
        <v>0</v>
      </c>
      <c r="W1463" t="s">
        <v>182</v>
      </c>
      <c r="X1463">
        <v>4</v>
      </c>
      <c r="Y1463" t="s">
        <v>182</v>
      </c>
      <c r="Z1463" t="s">
        <v>182</v>
      </c>
      <c r="AA1463" t="s">
        <v>182</v>
      </c>
      <c r="AB1463" t="s">
        <v>182</v>
      </c>
      <c r="AC1463">
        <v>55</v>
      </c>
      <c r="AD1463">
        <v>2</v>
      </c>
      <c r="AE1463">
        <v>1</v>
      </c>
      <c r="AF1463">
        <v>2</v>
      </c>
      <c r="AG1463" t="s">
        <v>182</v>
      </c>
      <c r="AH1463" t="s">
        <v>182</v>
      </c>
      <c r="AI1463" t="s">
        <v>182</v>
      </c>
      <c r="AJ1463">
        <v>1</v>
      </c>
      <c r="AK1463" t="s">
        <v>182</v>
      </c>
      <c r="AL1463" t="s">
        <v>182</v>
      </c>
      <c r="AM1463" t="s">
        <v>182</v>
      </c>
      <c r="AN1463" t="s">
        <v>182</v>
      </c>
      <c r="AO1463" t="b">
        <v>1</v>
      </c>
      <c r="AQ1463" s="10">
        <f t="shared" si="44"/>
        <v>52501968.509999998</v>
      </c>
      <c r="AR1463" s="10">
        <f t="shared" si="45"/>
        <v>11812942.91475</v>
      </c>
    </row>
    <row r="1464" spans="1:44" x14ac:dyDescent="0.3">
      <c r="A1464">
        <v>1463</v>
      </c>
      <c r="B1464">
        <v>141</v>
      </c>
      <c r="C1464">
        <v>1</v>
      </c>
      <c r="D1464">
        <v>22.5</v>
      </c>
      <c r="E1464">
        <v>0.5</v>
      </c>
      <c r="F1464">
        <v>525019.6851</v>
      </c>
      <c r="G1464">
        <v>2019207</v>
      </c>
      <c r="H1464">
        <v>24052</v>
      </c>
      <c r="I1464">
        <v>1019</v>
      </c>
      <c r="J1464" t="s">
        <v>180</v>
      </c>
      <c r="K1464" t="s">
        <v>181</v>
      </c>
      <c r="L1464" t="s">
        <v>180</v>
      </c>
      <c r="M1464">
        <v>126417</v>
      </c>
      <c r="N1464">
        <v>1</v>
      </c>
      <c r="O1464">
        <v>3</v>
      </c>
      <c r="P1464">
        <v>96</v>
      </c>
      <c r="Q1464">
        <v>22.5</v>
      </c>
      <c r="R1464">
        <v>2</v>
      </c>
      <c r="S1464">
        <v>2</v>
      </c>
      <c r="T1464" t="s">
        <v>182</v>
      </c>
      <c r="U1464" t="s">
        <v>182</v>
      </c>
      <c r="V1464" t="s">
        <v>7</v>
      </c>
      <c r="W1464" t="s">
        <v>182</v>
      </c>
      <c r="X1464">
        <v>4</v>
      </c>
      <c r="Y1464" t="s">
        <v>182</v>
      </c>
      <c r="Z1464" t="s">
        <v>182</v>
      </c>
      <c r="AA1464" t="s">
        <v>182</v>
      </c>
      <c r="AB1464" t="s">
        <v>182</v>
      </c>
      <c r="AC1464">
        <v>57</v>
      </c>
      <c r="AD1464">
        <v>2</v>
      </c>
      <c r="AE1464">
        <v>1</v>
      </c>
      <c r="AF1464">
        <v>2</v>
      </c>
      <c r="AG1464" t="s">
        <v>182</v>
      </c>
      <c r="AH1464" t="s">
        <v>182</v>
      </c>
      <c r="AI1464" t="s">
        <v>182</v>
      </c>
      <c r="AJ1464">
        <v>1</v>
      </c>
      <c r="AK1464" t="s">
        <v>182</v>
      </c>
      <c r="AL1464" t="s">
        <v>182</v>
      </c>
      <c r="AM1464" t="s">
        <v>182</v>
      </c>
      <c r="AN1464" t="s">
        <v>182</v>
      </c>
      <c r="AO1464" t="b">
        <v>1</v>
      </c>
      <c r="AQ1464" s="10">
        <f t="shared" si="44"/>
        <v>50401889.769600004</v>
      </c>
      <c r="AR1464" s="10">
        <f t="shared" si="45"/>
        <v>11812942.91475</v>
      </c>
    </row>
    <row r="1465" spans="1:44" x14ac:dyDescent="0.3">
      <c r="A1465">
        <v>1464</v>
      </c>
      <c r="B1465">
        <v>141</v>
      </c>
      <c r="C1465">
        <v>1</v>
      </c>
      <c r="D1465">
        <v>22.5</v>
      </c>
      <c r="E1465">
        <v>0.5</v>
      </c>
      <c r="F1465">
        <v>525019.6851</v>
      </c>
      <c r="G1465">
        <v>2019207</v>
      </c>
      <c r="H1465">
        <v>24052</v>
      </c>
      <c r="I1465">
        <v>1019</v>
      </c>
      <c r="J1465" t="s">
        <v>180</v>
      </c>
      <c r="K1465" t="s">
        <v>181</v>
      </c>
      <c r="L1465" t="s">
        <v>180</v>
      </c>
      <c r="M1465">
        <v>126417</v>
      </c>
      <c r="N1465">
        <v>1</v>
      </c>
      <c r="O1465">
        <v>38</v>
      </c>
      <c r="P1465">
        <v>102</v>
      </c>
      <c r="Q1465">
        <v>22.5</v>
      </c>
      <c r="R1465">
        <v>2</v>
      </c>
      <c r="S1465">
        <v>2</v>
      </c>
      <c r="T1465" t="s">
        <v>182</v>
      </c>
      <c r="U1465" t="s">
        <v>182</v>
      </c>
      <c r="V1465" t="s">
        <v>7</v>
      </c>
      <c r="W1465" t="s">
        <v>182</v>
      </c>
      <c r="X1465">
        <v>4</v>
      </c>
      <c r="Y1465" t="s">
        <v>182</v>
      </c>
      <c r="Z1465" t="s">
        <v>182</v>
      </c>
      <c r="AA1465" t="s">
        <v>182</v>
      </c>
      <c r="AB1465" t="s">
        <v>182</v>
      </c>
      <c r="AC1465">
        <v>55</v>
      </c>
      <c r="AD1465">
        <v>2</v>
      </c>
      <c r="AE1465">
        <v>1</v>
      </c>
      <c r="AF1465">
        <v>1</v>
      </c>
      <c r="AG1465" t="s">
        <v>182</v>
      </c>
      <c r="AH1465" t="s">
        <v>182</v>
      </c>
      <c r="AI1465" t="s">
        <v>182</v>
      </c>
      <c r="AJ1465">
        <v>1</v>
      </c>
      <c r="AK1465" t="s">
        <v>182</v>
      </c>
      <c r="AL1465" t="s">
        <v>182</v>
      </c>
      <c r="AM1465" t="s">
        <v>182</v>
      </c>
      <c r="AN1465" t="s">
        <v>182</v>
      </c>
      <c r="AO1465" t="b">
        <v>1</v>
      </c>
      <c r="AQ1465" s="10">
        <f t="shared" si="44"/>
        <v>53552007.880199999</v>
      </c>
      <c r="AR1465" s="10">
        <f t="shared" si="45"/>
        <v>11812942.91475</v>
      </c>
    </row>
    <row r="1466" spans="1:44" x14ac:dyDescent="0.3">
      <c r="A1466">
        <v>1465</v>
      </c>
      <c r="B1466">
        <v>141</v>
      </c>
      <c r="C1466">
        <v>1</v>
      </c>
      <c r="D1466">
        <v>22.5</v>
      </c>
      <c r="E1466">
        <v>0.5</v>
      </c>
      <c r="F1466">
        <v>525019.6851</v>
      </c>
      <c r="G1466">
        <v>2019207</v>
      </c>
      <c r="H1466">
        <v>24052</v>
      </c>
      <c r="I1466">
        <v>1019</v>
      </c>
      <c r="J1466" t="s">
        <v>180</v>
      </c>
      <c r="K1466" t="s">
        <v>181</v>
      </c>
      <c r="L1466" t="s">
        <v>180</v>
      </c>
      <c r="M1466">
        <v>126417</v>
      </c>
      <c r="N1466">
        <v>1</v>
      </c>
      <c r="O1466">
        <v>68</v>
      </c>
      <c r="P1466">
        <v>91</v>
      </c>
      <c r="Q1466">
        <v>22.5</v>
      </c>
      <c r="R1466">
        <v>2</v>
      </c>
      <c r="S1466">
        <v>2</v>
      </c>
      <c r="T1466" t="s">
        <v>182</v>
      </c>
      <c r="U1466" t="s">
        <v>182</v>
      </c>
      <c r="V1466" t="s">
        <v>7</v>
      </c>
      <c r="W1466" t="s">
        <v>182</v>
      </c>
      <c r="X1466">
        <v>4</v>
      </c>
      <c r="Y1466" t="s">
        <v>182</v>
      </c>
      <c r="Z1466" t="s">
        <v>182</v>
      </c>
      <c r="AA1466" t="s">
        <v>182</v>
      </c>
      <c r="AB1466" t="s">
        <v>182</v>
      </c>
      <c r="AC1466">
        <v>55</v>
      </c>
      <c r="AD1466">
        <v>2</v>
      </c>
      <c r="AE1466">
        <v>1</v>
      </c>
      <c r="AF1466">
        <v>1</v>
      </c>
      <c r="AG1466" t="s">
        <v>182</v>
      </c>
      <c r="AH1466" t="s">
        <v>182</v>
      </c>
      <c r="AI1466" t="s">
        <v>182</v>
      </c>
      <c r="AJ1466">
        <v>1</v>
      </c>
      <c r="AK1466" t="s">
        <v>182</v>
      </c>
      <c r="AL1466" t="s">
        <v>182</v>
      </c>
      <c r="AM1466" t="s">
        <v>182</v>
      </c>
      <c r="AN1466" t="s">
        <v>182</v>
      </c>
      <c r="AO1466" t="b">
        <v>1</v>
      </c>
      <c r="AQ1466" s="10">
        <f t="shared" si="44"/>
        <v>47776791.344099998</v>
      </c>
      <c r="AR1466" s="10">
        <f t="shared" si="45"/>
        <v>11812942.91475</v>
      </c>
    </row>
    <row r="1467" spans="1:44" x14ac:dyDescent="0.3">
      <c r="A1467">
        <v>1466</v>
      </c>
      <c r="B1467">
        <v>141</v>
      </c>
      <c r="C1467">
        <v>1</v>
      </c>
      <c r="D1467">
        <v>23</v>
      </c>
      <c r="E1467">
        <v>0.5</v>
      </c>
      <c r="F1467">
        <v>550288.94949999999</v>
      </c>
      <c r="G1467">
        <v>2019207</v>
      </c>
      <c r="H1467">
        <v>24008</v>
      </c>
      <c r="I1467">
        <v>1019</v>
      </c>
      <c r="J1467" t="s">
        <v>180</v>
      </c>
      <c r="K1467" t="s">
        <v>181</v>
      </c>
      <c r="L1467" t="s">
        <v>180</v>
      </c>
      <c r="M1467">
        <v>126417</v>
      </c>
      <c r="N1467">
        <v>1</v>
      </c>
      <c r="O1467">
        <v>24</v>
      </c>
      <c r="P1467">
        <v>111</v>
      </c>
      <c r="Q1467">
        <v>23</v>
      </c>
      <c r="R1467">
        <v>2</v>
      </c>
      <c r="S1467">
        <v>2</v>
      </c>
      <c r="T1467" t="s">
        <v>182</v>
      </c>
      <c r="U1467" t="s">
        <v>182</v>
      </c>
      <c r="V1467" t="s">
        <v>7</v>
      </c>
      <c r="W1467" t="s">
        <v>182</v>
      </c>
      <c r="X1467">
        <v>1</v>
      </c>
      <c r="Y1467" t="s">
        <v>182</v>
      </c>
      <c r="Z1467" t="s">
        <v>182</v>
      </c>
      <c r="AA1467" t="s">
        <v>182</v>
      </c>
      <c r="AB1467" t="s">
        <v>182</v>
      </c>
      <c r="AC1467">
        <v>56</v>
      </c>
      <c r="AD1467">
        <v>2</v>
      </c>
      <c r="AE1467">
        <v>1</v>
      </c>
      <c r="AF1467">
        <v>1</v>
      </c>
      <c r="AG1467" t="s">
        <v>182</v>
      </c>
      <c r="AH1467" t="s">
        <v>182</v>
      </c>
      <c r="AI1467" t="s">
        <v>182</v>
      </c>
      <c r="AJ1467">
        <v>1</v>
      </c>
      <c r="AK1467" t="s">
        <v>182</v>
      </c>
      <c r="AL1467" t="s">
        <v>182</v>
      </c>
      <c r="AM1467" t="s">
        <v>182</v>
      </c>
      <c r="AN1467" t="s">
        <v>182</v>
      </c>
      <c r="AO1467" t="b">
        <v>1</v>
      </c>
      <c r="AQ1467" s="10">
        <f t="shared" si="44"/>
        <v>61082073.394500002</v>
      </c>
      <c r="AR1467" s="10">
        <f t="shared" si="45"/>
        <v>12656645.838500001</v>
      </c>
    </row>
    <row r="1468" spans="1:44" x14ac:dyDescent="0.3">
      <c r="A1468">
        <v>1467</v>
      </c>
      <c r="B1468">
        <v>141</v>
      </c>
      <c r="C1468">
        <v>1</v>
      </c>
      <c r="D1468">
        <v>23</v>
      </c>
      <c r="E1468">
        <v>0.5</v>
      </c>
      <c r="F1468">
        <v>550288.94949999999</v>
      </c>
      <c r="G1468">
        <v>2019207</v>
      </c>
      <c r="H1468">
        <v>24034</v>
      </c>
      <c r="I1468">
        <v>1019</v>
      </c>
      <c r="J1468" t="s">
        <v>180</v>
      </c>
      <c r="K1468" t="s">
        <v>181</v>
      </c>
      <c r="L1468" t="s">
        <v>180</v>
      </c>
      <c r="M1468">
        <v>126417</v>
      </c>
      <c r="N1468">
        <v>1</v>
      </c>
      <c r="O1468">
        <v>28</v>
      </c>
      <c r="P1468">
        <v>94</v>
      </c>
      <c r="Q1468">
        <v>23</v>
      </c>
      <c r="R1468">
        <v>3</v>
      </c>
      <c r="S1468">
        <v>2</v>
      </c>
      <c r="T1468" t="s">
        <v>182</v>
      </c>
      <c r="U1468" t="s">
        <v>182</v>
      </c>
      <c r="V1468" t="s">
        <v>0</v>
      </c>
      <c r="W1468" t="s">
        <v>182</v>
      </c>
      <c r="X1468">
        <v>4</v>
      </c>
      <c r="Y1468" t="s">
        <v>182</v>
      </c>
      <c r="Z1468" t="s">
        <v>182</v>
      </c>
      <c r="AA1468" t="s">
        <v>182</v>
      </c>
      <c r="AB1468" t="s">
        <v>182</v>
      </c>
      <c r="AC1468">
        <v>56</v>
      </c>
      <c r="AD1468">
        <v>2</v>
      </c>
      <c r="AE1468">
        <v>1</v>
      </c>
      <c r="AF1468">
        <v>1</v>
      </c>
      <c r="AG1468" t="s">
        <v>182</v>
      </c>
      <c r="AH1468" t="s">
        <v>182</v>
      </c>
      <c r="AI1468" t="s">
        <v>182</v>
      </c>
      <c r="AJ1468">
        <v>1</v>
      </c>
      <c r="AK1468" t="s">
        <v>182</v>
      </c>
      <c r="AL1468" t="s">
        <v>182</v>
      </c>
      <c r="AM1468" t="s">
        <v>182</v>
      </c>
      <c r="AN1468" t="s">
        <v>182</v>
      </c>
      <c r="AO1468" t="b">
        <v>1</v>
      </c>
      <c r="AQ1468" s="10">
        <f t="shared" si="44"/>
        <v>51727161.252999999</v>
      </c>
      <c r="AR1468" s="10">
        <f t="shared" si="45"/>
        <v>12656645.838500001</v>
      </c>
    </row>
    <row r="1469" spans="1:44" x14ac:dyDescent="0.3">
      <c r="A1469">
        <v>1468</v>
      </c>
      <c r="B1469">
        <v>141</v>
      </c>
      <c r="C1469">
        <v>1</v>
      </c>
      <c r="D1469">
        <v>23</v>
      </c>
      <c r="E1469">
        <v>0.5</v>
      </c>
      <c r="F1469">
        <v>550288.94949999999</v>
      </c>
      <c r="G1469">
        <v>2019207</v>
      </c>
      <c r="H1469">
        <v>24034</v>
      </c>
      <c r="I1469">
        <v>1019</v>
      </c>
      <c r="J1469" t="s">
        <v>180</v>
      </c>
      <c r="K1469" t="s">
        <v>181</v>
      </c>
      <c r="L1469" t="s">
        <v>180</v>
      </c>
      <c r="M1469">
        <v>126417</v>
      </c>
      <c r="N1469">
        <v>1</v>
      </c>
      <c r="O1469">
        <v>62</v>
      </c>
      <c r="P1469">
        <v>135</v>
      </c>
      <c r="Q1469">
        <v>23</v>
      </c>
      <c r="R1469">
        <v>3</v>
      </c>
      <c r="S1469">
        <v>2</v>
      </c>
      <c r="T1469" t="s">
        <v>182</v>
      </c>
      <c r="U1469" t="s">
        <v>182</v>
      </c>
      <c r="V1469" t="s">
        <v>0</v>
      </c>
      <c r="W1469" t="s">
        <v>182</v>
      </c>
      <c r="X1469">
        <v>4</v>
      </c>
      <c r="Y1469" t="s">
        <v>182</v>
      </c>
      <c r="Z1469" t="s">
        <v>182</v>
      </c>
      <c r="AA1469" t="s">
        <v>182</v>
      </c>
      <c r="AB1469" t="s">
        <v>182</v>
      </c>
      <c r="AC1469">
        <v>56</v>
      </c>
      <c r="AD1469">
        <v>2</v>
      </c>
      <c r="AE1469">
        <v>1</v>
      </c>
      <c r="AF1469">
        <v>1</v>
      </c>
      <c r="AG1469" t="s">
        <v>182</v>
      </c>
      <c r="AH1469" t="s">
        <v>182</v>
      </c>
      <c r="AI1469" t="s">
        <v>182</v>
      </c>
      <c r="AJ1469">
        <v>1</v>
      </c>
      <c r="AK1469" t="s">
        <v>182</v>
      </c>
      <c r="AL1469" t="s">
        <v>182</v>
      </c>
      <c r="AM1469" t="s">
        <v>182</v>
      </c>
      <c r="AN1469" t="s">
        <v>182</v>
      </c>
      <c r="AO1469" t="b">
        <v>1</v>
      </c>
      <c r="AQ1469" s="10">
        <f t="shared" si="44"/>
        <v>74289008.182500005</v>
      </c>
      <c r="AR1469" s="10">
        <f t="shared" si="45"/>
        <v>12656645.838500001</v>
      </c>
    </row>
    <row r="1470" spans="1:44" x14ac:dyDescent="0.3">
      <c r="A1470">
        <v>1469</v>
      </c>
      <c r="B1470">
        <v>141</v>
      </c>
      <c r="C1470">
        <v>1</v>
      </c>
      <c r="D1470">
        <v>23</v>
      </c>
      <c r="E1470">
        <v>0.5</v>
      </c>
      <c r="F1470">
        <v>550288.94949999999</v>
      </c>
      <c r="G1470">
        <v>2019207</v>
      </c>
      <c r="H1470">
        <v>24034</v>
      </c>
      <c r="I1470">
        <v>1019</v>
      </c>
      <c r="J1470" t="s">
        <v>180</v>
      </c>
      <c r="K1470" t="s">
        <v>181</v>
      </c>
      <c r="L1470" t="s">
        <v>180</v>
      </c>
      <c r="M1470">
        <v>126417</v>
      </c>
      <c r="N1470">
        <v>1</v>
      </c>
      <c r="O1470">
        <v>74</v>
      </c>
      <c r="P1470">
        <v>137</v>
      </c>
      <c r="Q1470">
        <v>23</v>
      </c>
      <c r="R1470">
        <v>3</v>
      </c>
      <c r="S1470">
        <v>2</v>
      </c>
      <c r="T1470" t="s">
        <v>182</v>
      </c>
      <c r="U1470" t="s">
        <v>182</v>
      </c>
      <c r="V1470" t="s">
        <v>0</v>
      </c>
      <c r="W1470" t="s">
        <v>182</v>
      </c>
      <c r="X1470">
        <v>4</v>
      </c>
      <c r="Y1470" t="s">
        <v>182</v>
      </c>
      <c r="Z1470" t="s">
        <v>182</v>
      </c>
      <c r="AA1470" t="s">
        <v>182</v>
      </c>
      <c r="AB1470" t="s">
        <v>182</v>
      </c>
      <c r="AC1470">
        <v>56</v>
      </c>
      <c r="AD1470">
        <v>2</v>
      </c>
      <c r="AE1470">
        <v>1</v>
      </c>
      <c r="AF1470">
        <v>1</v>
      </c>
      <c r="AG1470" t="s">
        <v>182</v>
      </c>
      <c r="AH1470" t="s">
        <v>182</v>
      </c>
      <c r="AI1470" t="s">
        <v>182</v>
      </c>
      <c r="AJ1470">
        <v>1</v>
      </c>
      <c r="AK1470" t="s">
        <v>182</v>
      </c>
      <c r="AL1470" t="s">
        <v>182</v>
      </c>
      <c r="AM1470" t="s">
        <v>182</v>
      </c>
      <c r="AN1470" t="s">
        <v>182</v>
      </c>
      <c r="AO1470" t="b">
        <v>1</v>
      </c>
      <c r="AQ1470" s="10">
        <f t="shared" si="44"/>
        <v>75389586.081499994</v>
      </c>
      <c r="AR1470" s="10">
        <f t="shared" si="45"/>
        <v>12656645.838500001</v>
      </c>
    </row>
    <row r="1471" spans="1:44" x14ac:dyDescent="0.3">
      <c r="A1471">
        <v>1470</v>
      </c>
      <c r="B1471">
        <v>141</v>
      </c>
      <c r="C1471">
        <v>1</v>
      </c>
      <c r="D1471">
        <v>23</v>
      </c>
      <c r="E1471">
        <v>0.5</v>
      </c>
      <c r="F1471">
        <v>550288.94949999999</v>
      </c>
      <c r="G1471">
        <v>2019207</v>
      </c>
      <c r="H1471">
        <v>24034</v>
      </c>
      <c r="I1471">
        <v>1019</v>
      </c>
      <c r="J1471" t="s">
        <v>180</v>
      </c>
      <c r="K1471" t="s">
        <v>181</v>
      </c>
      <c r="L1471" t="s">
        <v>180</v>
      </c>
      <c r="M1471">
        <v>126417</v>
      </c>
      <c r="N1471">
        <v>1</v>
      </c>
      <c r="O1471">
        <v>75</v>
      </c>
      <c r="P1471">
        <v>103</v>
      </c>
      <c r="Q1471">
        <v>23</v>
      </c>
      <c r="R1471">
        <v>3</v>
      </c>
      <c r="S1471">
        <v>2</v>
      </c>
      <c r="T1471" t="s">
        <v>182</v>
      </c>
      <c r="U1471" t="s">
        <v>182</v>
      </c>
      <c r="V1471" t="s">
        <v>0</v>
      </c>
      <c r="W1471" t="s">
        <v>182</v>
      </c>
      <c r="X1471">
        <v>4</v>
      </c>
      <c r="Y1471" t="s">
        <v>182</v>
      </c>
      <c r="Z1471" t="s">
        <v>182</v>
      </c>
      <c r="AA1471" t="s">
        <v>182</v>
      </c>
      <c r="AB1471" t="s">
        <v>182</v>
      </c>
      <c r="AC1471">
        <v>56</v>
      </c>
      <c r="AD1471">
        <v>2</v>
      </c>
      <c r="AE1471">
        <v>1</v>
      </c>
      <c r="AF1471">
        <v>1</v>
      </c>
      <c r="AG1471" t="s">
        <v>182</v>
      </c>
      <c r="AH1471" t="s">
        <v>182</v>
      </c>
      <c r="AI1471" t="s">
        <v>182</v>
      </c>
      <c r="AJ1471">
        <v>1</v>
      </c>
      <c r="AK1471" t="s">
        <v>182</v>
      </c>
      <c r="AL1471" t="s">
        <v>182</v>
      </c>
      <c r="AM1471" t="s">
        <v>182</v>
      </c>
      <c r="AN1471" t="s">
        <v>182</v>
      </c>
      <c r="AO1471" t="b">
        <v>1</v>
      </c>
      <c r="AQ1471" s="10">
        <f t="shared" si="44"/>
        <v>56679761.798500001</v>
      </c>
      <c r="AR1471" s="10">
        <f t="shared" si="45"/>
        <v>12656645.838500001</v>
      </c>
    </row>
    <row r="1472" spans="1:44" x14ac:dyDescent="0.3">
      <c r="A1472">
        <v>1471</v>
      </c>
      <c r="B1472">
        <v>141</v>
      </c>
      <c r="C1472">
        <v>1</v>
      </c>
      <c r="D1472">
        <v>23</v>
      </c>
      <c r="E1472">
        <v>0.5</v>
      </c>
      <c r="F1472">
        <v>550288.94949999999</v>
      </c>
      <c r="G1472">
        <v>2019207</v>
      </c>
      <c r="H1472">
        <v>24034</v>
      </c>
      <c r="I1472">
        <v>1019</v>
      </c>
      <c r="J1472" t="s">
        <v>180</v>
      </c>
      <c r="K1472" t="s">
        <v>181</v>
      </c>
      <c r="L1472" t="s">
        <v>180</v>
      </c>
      <c r="M1472">
        <v>126417</v>
      </c>
      <c r="N1472">
        <v>1</v>
      </c>
      <c r="O1472">
        <v>82</v>
      </c>
      <c r="P1472">
        <v>133</v>
      </c>
      <c r="Q1472">
        <v>23</v>
      </c>
      <c r="R1472">
        <v>3</v>
      </c>
      <c r="S1472">
        <v>2</v>
      </c>
      <c r="T1472" t="s">
        <v>182</v>
      </c>
      <c r="U1472" t="s">
        <v>182</v>
      </c>
      <c r="V1472" t="s">
        <v>0</v>
      </c>
      <c r="W1472" t="s">
        <v>182</v>
      </c>
      <c r="X1472">
        <v>4</v>
      </c>
      <c r="Y1472" t="s">
        <v>182</v>
      </c>
      <c r="Z1472" t="s">
        <v>182</v>
      </c>
      <c r="AA1472" t="s">
        <v>182</v>
      </c>
      <c r="AB1472" t="s">
        <v>182</v>
      </c>
      <c r="AC1472">
        <v>56</v>
      </c>
      <c r="AD1472">
        <v>2</v>
      </c>
      <c r="AE1472">
        <v>1</v>
      </c>
      <c r="AF1472">
        <v>1</v>
      </c>
      <c r="AG1472" t="s">
        <v>182</v>
      </c>
      <c r="AH1472" t="s">
        <v>182</v>
      </c>
      <c r="AI1472" t="s">
        <v>182</v>
      </c>
      <c r="AJ1472">
        <v>1</v>
      </c>
      <c r="AK1472" t="s">
        <v>182</v>
      </c>
      <c r="AL1472" t="s">
        <v>182</v>
      </c>
      <c r="AM1472" t="s">
        <v>182</v>
      </c>
      <c r="AN1472" t="s">
        <v>182</v>
      </c>
      <c r="AO1472" t="b">
        <v>1</v>
      </c>
      <c r="AQ1472" s="10">
        <f t="shared" si="44"/>
        <v>73188430.283500001</v>
      </c>
      <c r="AR1472" s="10">
        <f t="shared" si="45"/>
        <v>12656645.838500001</v>
      </c>
    </row>
    <row r="1473" spans="1:44" x14ac:dyDescent="0.3">
      <c r="A1473">
        <v>1472</v>
      </c>
      <c r="B1473">
        <v>141</v>
      </c>
      <c r="C1473">
        <v>1</v>
      </c>
      <c r="D1473">
        <v>23</v>
      </c>
      <c r="E1473">
        <v>0.5</v>
      </c>
      <c r="F1473">
        <v>550288.94949999999</v>
      </c>
      <c r="G1473">
        <v>2019207</v>
      </c>
      <c r="H1473">
        <v>24034</v>
      </c>
      <c r="I1473">
        <v>1019</v>
      </c>
      <c r="J1473" t="s">
        <v>180</v>
      </c>
      <c r="K1473" t="s">
        <v>181</v>
      </c>
      <c r="L1473" t="s">
        <v>180</v>
      </c>
      <c r="M1473">
        <v>126417</v>
      </c>
      <c r="N1473">
        <v>1</v>
      </c>
      <c r="O1473">
        <v>91</v>
      </c>
      <c r="P1473">
        <v>129</v>
      </c>
      <c r="Q1473">
        <v>23</v>
      </c>
      <c r="R1473">
        <v>3</v>
      </c>
      <c r="S1473">
        <v>2</v>
      </c>
      <c r="T1473" t="s">
        <v>182</v>
      </c>
      <c r="U1473" t="s">
        <v>182</v>
      </c>
      <c r="V1473" t="s">
        <v>0</v>
      </c>
      <c r="W1473" t="s">
        <v>182</v>
      </c>
      <c r="X1473">
        <v>4</v>
      </c>
      <c r="Y1473" t="s">
        <v>182</v>
      </c>
      <c r="Z1473" t="s">
        <v>182</v>
      </c>
      <c r="AA1473" t="s">
        <v>182</v>
      </c>
      <c r="AB1473" t="s">
        <v>182</v>
      </c>
      <c r="AC1473">
        <v>56</v>
      </c>
      <c r="AD1473">
        <v>2</v>
      </c>
      <c r="AE1473">
        <v>1</v>
      </c>
      <c r="AF1473">
        <v>1</v>
      </c>
      <c r="AG1473" t="s">
        <v>182</v>
      </c>
      <c r="AH1473" t="s">
        <v>182</v>
      </c>
      <c r="AI1473" t="s">
        <v>182</v>
      </c>
      <c r="AJ1473">
        <v>1</v>
      </c>
      <c r="AK1473" t="s">
        <v>182</v>
      </c>
      <c r="AL1473" t="s">
        <v>182</v>
      </c>
      <c r="AM1473" t="s">
        <v>182</v>
      </c>
      <c r="AN1473" t="s">
        <v>182</v>
      </c>
      <c r="AO1473" t="b">
        <v>1</v>
      </c>
      <c r="AQ1473" s="10">
        <f t="shared" si="44"/>
        <v>70987274.485499993</v>
      </c>
      <c r="AR1473" s="10">
        <f t="shared" si="45"/>
        <v>12656645.838500001</v>
      </c>
    </row>
    <row r="1474" spans="1:44" x14ac:dyDescent="0.3">
      <c r="A1474">
        <v>1473</v>
      </c>
      <c r="B1474">
        <v>141</v>
      </c>
      <c r="C1474">
        <v>1</v>
      </c>
      <c r="D1474">
        <v>23</v>
      </c>
      <c r="E1474">
        <v>0.5</v>
      </c>
      <c r="F1474">
        <v>550288.94949999999</v>
      </c>
      <c r="G1474">
        <v>2019207</v>
      </c>
      <c r="H1474">
        <v>24035</v>
      </c>
      <c r="I1474">
        <v>1019</v>
      </c>
      <c r="J1474" t="s">
        <v>180</v>
      </c>
      <c r="K1474" t="s">
        <v>181</v>
      </c>
      <c r="L1474" t="s">
        <v>180</v>
      </c>
      <c r="M1474">
        <v>126417</v>
      </c>
      <c r="N1474">
        <v>1</v>
      </c>
      <c r="O1474">
        <v>8</v>
      </c>
      <c r="P1474">
        <v>89</v>
      </c>
      <c r="Q1474">
        <v>23</v>
      </c>
      <c r="R1474">
        <v>3</v>
      </c>
      <c r="S1474">
        <v>1</v>
      </c>
      <c r="T1474" t="s">
        <v>182</v>
      </c>
      <c r="U1474" t="s">
        <v>182</v>
      </c>
      <c r="V1474" t="s">
        <v>0</v>
      </c>
      <c r="W1474" t="s">
        <v>182</v>
      </c>
      <c r="X1474">
        <v>3</v>
      </c>
      <c r="Y1474" t="s">
        <v>182</v>
      </c>
      <c r="Z1474" t="s">
        <v>182</v>
      </c>
      <c r="AA1474" t="s">
        <v>182</v>
      </c>
      <c r="AB1474" t="s">
        <v>182</v>
      </c>
      <c r="AC1474">
        <v>55</v>
      </c>
      <c r="AD1474">
        <v>2</v>
      </c>
      <c r="AE1474">
        <v>1</v>
      </c>
      <c r="AF1474">
        <v>2</v>
      </c>
      <c r="AG1474" t="s">
        <v>182</v>
      </c>
      <c r="AH1474" t="s">
        <v>182</v>
      </c>
      <c r="AI1474" t="s">
        <v>182</v>
      </c>
      <c r="AJ1474">
        <v>1</v>
      </c>
      <c r="AK1474" t="s">
        <v>182</v>
      </c>
      <c r="AL1474" t="s">
        <v>182</v>
      </c>
      <c r="AM1474" t="s">
        <v>182</v>
      </c>
      <c r="AN1474" t="s">
        <v>182</v>
      </c>
      <c r="AO1474" t="b">
        <v>1</v>
      </c>
      <c r="AQ1474" s="10">
        <f t="shared" ref="AQ1474:AQ1537" si="46">$F1474*P1474</f>
        <v>48975716.505499996</v>
      </c>
      <c r="AR1474" s="10">
        <f t="shared" ref="AR1474:AR1537" si="47">$F1474*Q1474</f>
        <v>12656645.838500001</v>
      </c>
    </row>
    <row r="1475" spans="1:44" x14ac:dyDescent="0.3">
      <c r="A1475">
        <v>1474</v>
      </c>
      <c r="B1475">
        <v>141</v>
      </c>
      <c r="C1475">
        <v>1</v>
      </c>
      <c r="D1475">
        <v>23</v>
      </c>
      <c r="E1475">
        <v>0.5</v>
      </c>
      <c r="F1475">
        <v>550288.94949999999</v>
      </c>
      <c r="G1475">
        <v>2019207</v>
      </c>
      <c r="H1475">
        <v>24035</v>
      </c>
      <c r="I1475">
        <v>1019</v>
      </c>
      <c r="J1475" t="s">
        <v>180</v>
      </c>
      <c r="K1475" t="s">
        <v>181</v>
      </c>
      <c r="L1475" t="s">
        <v>180</v>
      </c>
      <c r="M1475">
        <v>126417</v>
      </c>
      <c r="N1475">
        <v>1</v>
      </c>
      <c r="O1475">
        <v>26</v>
      </c>
      <c r="P1475">
        <v>87</v>
      </c>
      <c r="Q1475">
        <v>23</v>
      </c>
      <c r="R1475">
        <v>2</v>
      </c>
      <c r="S1475">
        <v>2</v>
      </c>
      <c r="T1475" t="s">
        <v>182</v>
      </c>
      <c r="U1475" t="s">
        <v>182</v>
      </c>
      <c r="V1475" t="s">
        <v>7</v>
      </c>
      <c r="W1475" t="s">
        <v>182</v>
      </c>
      <c r="X1475">
        <v>4</v>
      </c>
      <c r="Y1475" t="s">
        <v>182</v>
      </c>
      <c r="Z1475" t="s">
        <v>182</v>
      </c>
      <c r="AA1475" t="s">
        <v>182</v>
      </c>
      <c r="AB1475" t="s">
        <v>182</v>
      </c>
      <c r="AC1475">
        <v>56</v>
      </c>
      <c r="AD1475">
        <v>2</v>
      </c>
      <c r="AE1475">
        <v>1</v>
      </c>
      <c r="AF1475">
        <v>2</v>
      </c>
      <c r="AG1475" t="s">
        <v>182</v>
      </c>
      <c r="AH1475" t="s">
        <v>182</v>
      </c>
      <c r="AI1475" t="s">
        <v>182</v>
      </c>
      <c r="AJ1475">
        <v>2</v>
      </c>
      <c r="AK1475" t="s">
        <v>182</v>
      </c>
      <c r="AL1475" t="s">
        <v>182</v>
      </c>
      <c r="AM1475" t="s">
        <v>182</v>
      </c>
      <c r="AN1475" t="s">
        <v>182</v>
      </c>
      <c r="AO1475" t="b">
        <v>1</v>
      </c>
      <c r="AQ1475" s="10">
        <f t="shared" si="46"/>
        <v>47875138.6065</v>
      </c>
      <c r="AR1475" s="10">
        <f t="shared" si="47"/>
        <v>12656645.838500001</v>
      </c>
    </row>
    <row r="1476" spans="1:44" x14ac:dyDescent="0.3">
      <c r="A1476">
        <v>1475</v>
      </c>
      <c r="B1476">
        <v>141</v>
      </c>
      <c r="C1476">
        <v>1</v>
      </c>
      <c r="D1476">
        <v>23</v>
      </c>
      <c r="E1476">
        <v>0.5</v>
      </c>
      <c r="F1476">
        <v>550288.94949999999</v>
      </c>
      <c r="G1476">
        <v>2019207</v>
      </c>
      <c r="H1476">
        <v>24035</v>
      </c>
      <c r="I1476">
        <v>1019</v>
      </c>
      <c r="J1476" t="s">
        <v>180</v>
      </c>
      <c r="K1476" t="s">
        <v>181</v>
      </c>
      <c r="L1476" t="s">
        <v>180</v>
      </c>
      <c r="M1476">
        <v>126417</v>
      </c>
      <c r="N1476">
        <v>1</v>
      </c>
      <c r="O1476">
        <v>69</v>
      </c>
      <c r="P1476">
        <v>107</v>
      </c>
      <c r="Q1476">
        <v>23</v>
      </c>
      <c r="R1476">
        <v>3</v>
      </c>
      <c r="S1476">
        <v>1</v>
      </c>
      <c r="T1476" t="s">
        <v>182</v>
      </c>
      <c r="U1476" t="s">
        <v>182</v>
      </c>
      <c r="V1476" t="s">
        <v>0</v>
      </c>
      <c r="W1476" t="s">
        <v>182</v>
      </c>
      <c r="X1476">
        <v>3</v>
      </c>
      <c r="Y1476" t="s">
        <v>182</v>
      </c>
      <c r="Z1476" t="s">
        <v>182</v>
      </c>
      <c r="AA1476" t="s">
        <v>182</v>
      </c>
      <c r="AB1476" t="s">
        <v>182</v>
      </c>
      <c r="AC1476">
        <v>55</v>
      </c>
      <c r="AD1476">
        <v>2</v>
      </c>
      <c r="AE1476">
        <v>1</v>
      </c>
      <c r="AF1476">
        <v>2</v>
      </c>
      <c r="AG1476" t="s">
        <v>182</v>
      </c>
      <c r="AH1476" t="s">
        <v>182</v>
      </c>
      <c r="AI1476" t="s">
        <v>182</v>
      </c>
      <c r="AJ1476">
        <v>1</v>
      </c>
      <c r="AK1476" t="s">
        <v>182</v>
      </c>
      <c r="AL1476" t="s">
        <v>182</v>
      </c>
      <c r="AM1476" t="s">
        <v>182</v>
      </c>
      <c r="AN1476" t="s">
        <v>182</v>
      </c>
      <c r="AO1476" t="b">
        <v>1</v>
      </c>
      <c r="AQ1476" s="10">
        <f t="shared" si="46"/>
        <v>58880917.596500002</v>
      </c>
      <c r="AR1476" s="10">
        <f t="shared" si="47"/>
        <v>12656645.838500001</v>
      </c>
    </row>
    <row r="1477" spans="1:44" x14ac:dyDescent="0.3">
      <c r="A1477">
        <v>1476</v>
      </c>
      <c r="B1477">
        <v>141</v>
      </c>
      <c r="C1477">
        <v>1</v>
      </c>
      <c r="D1477">
        <v>23</v>
      </c>
      <c r="E1477">
        <v>0.5</v>
      </c>
      <c r="F1477">
        <v>550288.94949999999</v>
      </c>
      <c r="G1477">
        <v>2019207</v>
      </c>
      <c r="H1477">
        <v>24035</v>
      </c>
      <c r="I1477">
        <v>1019</v>
      </c>
      <c r="J1477" t="s">
        <v>180</v>
      </c>
      <c r="K1477" t="s">
        <v>181</v>
      </c>
      <c r="L1477" t="s">
        <v>180</v>
      </c>
      <c r="M1477">
        <v>126417</v>
      </c>
      <c r="N1477">
        <v>1</v>
      </c>
      <c r="O1477">
        <v>75</v>
      </c>
      <c r="P1477">
        <v>95</v>
      </c>
      <c r="Q1477">
        <v>23</v>
      </c>
      <c r="R1477">
        <v>3</v>
      </c>
      <c r="S1477">
        <v>1</v>
      </c>
      <c r="T1477" t="s">
        <v>182</v>
      </c>
      <c r="U1477" t="s">
        <v>182</v>
      </c>
      <c r="V1477" t="s">
        <v>0</v>
      </c>
      <c r="W1477" t="s">
        <v>182</v>
      </c>
      <c r="X1477">
        <v>3</v>
      </c>
      <c r="Y1477" t="s">
        <v>182</v>
      </c>
      <c r="Z1477" t="s">
        <v>182</v>
      </c>
      <c r="AA1477" t="s">
        <v>182</v>
      </c>
      <c r="AB1477" t="s">
        <v>182</v>
      </c>
      <c r="AC1477">
        <v>55</v>
      </c>
      <c r="AD1477">
        <v>2</v>
      </c>
      <c r="AE1477">
        <v>1</v>
      </c>
      <c r="AF1477">
        <v>2</v>
      </c>
      <c r="AG1477" t="s">
        <v>182</v>
      </c>
      <c r="AH1477" t="s">
        <v>182</v>
      </c>
      <c r="AI1477" t="s">
        <v>182</v>
      </c>
      <c r="AJ1477">
        <v>1</v>
      </c>
      <c r="AK1477" t="s">
        <v>182</v>
      </c>
      <c r="AL1477" t="s">
        <v>182</v>
      </c>
      <c r="AM1477" t="s">
        <v>182</v>
      </c>
      <c r="AN1477" t="s">
        <v>182</v>
      </c>
      <c r="AO1477" t="b">
        <v>1</v>
      </c>
      <c r="AQ1477" s="10">
        <f t="shared" si="46"/>
        <v>52277450.202500001</v>
      </c>
      <c r="AR1477" s="10">
        <f t="shared" si="47"/>
        <v>12656645.838500001</v>
      </c>
    </row>
    <row r="1478" spans="1:44" x14ac:dyDescent="0.3">
      <c r="A1478">
        <v>1477</v>
      </c>
      <c r="B1478">
        <v>141</v>
      </c>
      <c r="C1478">
        <v>1</v>
      </c>
      <c r="D1478">
        <v>23</v>
      </c>
      <c r="E1478">
        <v>0.5</v>
      </c>
      <c r="F1478">
        <v>550288.94949999999</v>
      </c>
      <c r="G1478">
        <v>2019207</v>
      </c>
      <c r="H1478">
        <v>24035</v>
      </c>
      <c r="I1478">
        <v>1019</v>
      </c>
      <c r="J1478" t="s">
        <v>180</v>
      </c>
      <c r="K1478" t="s">
        <v>181</v>
      </c>
      <c r="L1478" t="s">
        <v>180</v>
      </c>
      <c r="M1478">
        <v>126417</v>
      </c>
      <c r="N1478">
        <v>1</v>
      </c>
      <c r="O1478">
        <v>79</v>
      </c>
      <c r="P1478">
        <v>83</v>
      </c>
      <c r="Q1478">
        <v>23</v>
      </c>
      <c r="R1478">
        <v>2</v>
      </c>
      <c r="S1478">
        <v>2</v>
      </c>
      <c r="T1478" t="s">
        <v>182</v>
      </c>
      <c r="U1478" t="s">
        <v>182</v>
      </c>
      <c r="V1478" t="s">
        <v>7</v>
      </c>
      <c r="W1478" t="s">
        <v>182</v>
      </c>
      <c r="X1478">
        <v>4</v>
      </c>
      <c r="Y1478" t="s">
        <v>182</v>
      </c>
      <c r="Z1478" t="s">
        <v>182</v>
      </c>
      <c r="AA1478" t="s">
        <v>182</v>
      </c>
      <c r="AB1478" t="s">
        <v>182</v>
      </c>
      <c r="AC1478">
        <v>56</v>
      </c>
      <c r="AD1478">
        <v>2</v>
      </c>
      <c r="AE1478">
        <v>1</v>
      </c>
      <c r="AF1478">
        <v>2</v>
      </c>
      <c r="AG1478" t="s">
        <v>182</v>
      </c>
      <c r="AH1478" t="s">
        <v>182</v>
      </c>
      <c r="AI1478" t="s">
        <v>182</v>
      </c>
      <c r="AJ1478">
        <v>2</v>
      </c>
      <c r="AK1478" t="s">
        <v>182</v>
      </c>
      <c r="AL1478" t="s">
        <v>182</v>
      </c>
      <c r="AM1478" t="s">
        <v>182</v>
      </c>
      <c r="AN1478" t="s">
        <v>182</v>
      </c>
      <c r="AO1478" t="b">
        <v>1</v>
      </c>
      <c r="AQ1478" s="10">
        <f t="shared" si="46"/>
        <v>45673982.808499999</v>
      </c>
      <c r="AR1478" s="10">
        <f t="shared" si="47"/>
        <v>12656645.838500001</v>
      </c>
    </row>
    <row r="1479" spans="1:44" x14ac:dyDescent="0.3">
      <c r="A1479">
        <v>1478</v>
      </c>
      <c r="B1479">
        <v>141</v>
      </c>
      <c r="C1479">
        <v>1</v>
      </c>
      <c r="D1479">
        <v>23</v>
      </c>
      <c r="E1479">
        <v>0.5</v>
      </c>
      <c r="F1479">
        <v>550288.94949999999</v>
      </c>
      <c r="G1479">
        <v>2019207</v>
      </c>
      <c r="H1479">
        <v>24035</v>
      </c>
      <c r="I1479">
        <v>1019</v>
      </c>
      <c r="J1479" t="s">
        <v>180</v>
      </c>
      <c r="K1479" t="s">
        <v>181</v>
      </c>
      <c r="L1479" t="s">
        <v>180</v>
      </c>
      <c r="M1479">
        <v>126417</v>
      </c>
      <c r="N1479">
        <v>1</v>
      </c>
      <c r="O1479">
        <v>88</v>
      </c>
      <c r="P1479">
        <v>86</v>
      </c>
      <c r="Q1479">
        <v>23</v>
      </c>
      <c r="R1479">
        <v>2</v>
      </c>
      <c r="S1479">
        <v>2</v>
      </c>
      <c r="T1479" t="s">
        <v>182</v>
      </c>
      <c r="U1479" t="s">
        <v>182</v>
      </c>
      <c r="V1479" t="s">
        <v>7</v>
      </c>
      <c r="W1479" t="s">
        <v>182</v>
      </c>
      <c r="X1479">
        <v>4</v>
      </c>
      <c r="Y1479" t="s">
        <v>182</v>
      </c>
      <c r="Z1479" t="s">
        <v>182</v>
      </c>
      <c r="AA1479" t="s">
        <v>182</v>
      </c>
      <c r="AB1479" t="s">
        <v>182</v>
      </c>
      <c r="AC1479">
        <v>56</v>
      </c>
      <c r="AD1479">
        <v>2</v>
      </c>
      <c r="AE1479">
        <v>1</v>
      </c>
      <c r="AF1479">
        <v>2</v>
      </c>
      <c r="AG1479" t="s">
        <v>182</v>
      </c>
      <c r="AH1479" t="s">
        <v>182</v>
      </c>
      <c r="AI1479" t="s">
        <v>182</v>
      </c>
      <c r="AJ1479">
        <v>2</v>
      </c>
      <c r="AK1479" t="s">
        <v>182</v>
      </c>
      <c r="AL1479" t="s">
        <v>182</v>
      </c>
      <c r="AM1479" t="s">
        <v>182</v>
      </c>
      <c r="AN1479" t="s">
        <v>182</v>
      </c>
      <c r="AO1479" t="b">
        <v>1</v>
      </c>
      <c r="AQ1479" s="10">
        <f t="shared" si="46"/>
        <v>47324849.656999998</v>
      </c>
      <c r="AR1479" s="10">
        <f t="shared" si="47"/>
        <v>12656645.838500001</v>
      </c>
    </row>
    <row r="1480" spans="1:44" x14ac:dyDescent="0.3">
      <c r="A1480">
        <v>1479</v>
      </c>
      <c r="B1480">
        <v>141</v>
      </c>
      <c r="C1480">
        <v>1</v>
      </c>
      <c r="D1480">
        <v>23</v>
      </c>
      <c r="E1480">
        <v>0.5</v>
      </c>
      <c r="F1480">
        <v>550288.94949999999</v>
      </c>
      <c r="G1480">
        <v>2019207</v>
      </c>
      <c r="H1480">
        <v>24036</v>
      </c>
      <c r="I1480">
        <v>1019</v>
      </c>
      <c r="J1480" t="s">
        <v>180</v>
      </c>
      <c r="K1480" t="s">
        <v>181</v>
      </c>
      <c r="L1480" t="s">
        <v>180</v>
      </c>
      <c r="M1480">
        <v>126417</v>
      </c>
      <c r="N1480">
        <v>1</v>
      </c>
      <c r="O1480">
        <v>10</v>
      </c>
      <c r="P1480">
        <v>86</v>
      </c>
      <c r="Q1480">
        <v>23</v>
      </c>
      <c r="R1480">
        <v>4</v>
      </c>
      <c r="S1480">
        <v>1</v>
      </c>
      <c r="T1480" t="s">
        <v>182</v>
      </c>
      <c r="U1480" t="s">
        <v>182</v>
      </c>
      <c r="V1480" t="s">
        <v>0</v>
      </c>
      <c r="W1480" t="s">
        <v>182</v>
      </c>
      <c r="X1480">
        <v>3</v>
      </c>
      <c r="Y1480" t="s">
        <v>182</v>
      </c>
      <c r="Z1480" t="s">
        <v>182</v>
      </c>
      <c r="AA1480" t="s">
        <v>182</v>
      </c>
      <c r="AB1480" t="s">
        <v>182</v>
      </c>
      <c r="AC1480">
        <v>56</v>
      </c>
      <c r="AD1480">
        <v>2</v>
      </c>
      <c r="AE1480">
        <v>1</v>
      </c>
      <c r="AF1480">
        <v>3</v>
      </c>
      <c r="AG1480" t="s">
        <v>182</v>
      </c>
      <c r="AH1480" t="s">
        <v>182</v>
      </c>
      <c r="AI1480" t="s">
        <v>182</v>
      </c>
      <c r="AJ1480">
        <v>2</v>
      </c>
      <c r="AK1480" t="s">
        <v>182</v>
      </c>
      <c r="AL1480" t="s">
        <v>182</v>
      </c>
      <c r="AM1480" t="s">
        <v>182</v>
      </c>
      <c r="AN1480" t="s">
        <v>182</v>
      </c>
      <c r="AO1480" t="b">
        <v>1</v>
      </c>
      <c r="AQ1480" s="10">
        <f t="shared" si="46"/>
        <v>47324849.656999998</v>
      </c>
      <c r="AR1480" s="10">
        <f t="shared" si="47"/>
        <v>12656645.838500001</v>
      </c>
    </row>
    <row r="1481" spans="1:44" x14ac:dyDescent="0.3">
      <c r="A1481">
        <v>1480</v>
      </c>
      <c r="B1481">
        <v>141</v>
      </c>
      <c r="C1481">
        <v>1</v>
      </c>
      <c r="D1481">
        <v>23</v>
      </c>
      <c r="E1481">
        <v>0.5</v>
      </c>
      <c r="F1481">
        <v>550288.94949999999</v>
      </c>
      <c r="G1481">
        <v>2019207</v>
      </c>
      <c r="H1481">
        <v>24036</v>
      </c>
      <c r="I1481">
        <v>1019</v>
      </c>
      <c r="J1481" t="s">
        <v>180</v>
      </c>
      <c r="K1481" t="s">
        <v>181</v>
      </c>
      <c r="L1481" t="s">
        <v>180</v>
      </c>
      <c r="M1481">
        <v>126417</v>
      </c>
      <c r="N1481">
        <v>1</v>
      </c>
      <c r="O1481">
        <v>11</v>
      </c>
      <c r="P1481">
        <v>91</v>
      </c>
      <c r="Q1481">
        <v>23</v>
      </c>
      <c r="R1481">
        <v>3</v>
      </c>
      <c r="S1481">
        <v>1</v>
      </c>
      <c r="T1481" t="s">
        <v>182</v>
      </c>
      <c r="U1481" t="s">
        <v>182</v>
      </c>
      <c r="V1481" t="s">
        <v>0</v>
      </c>
      <c r="W1481" t="s">
        <v>182</v>
      </c>
      <c r="X1481">
        <v>3</v>
      </c>
      <c r="Y1481" t="s">
        <v>182</v>
      </c>
      <c r="Z1481" t="s">
        <v>182</v>
      </c>
      <c r="AA1481" t="s">
        <v>182</v>
      </c>
      <c r="AB1481" t="s">
        <v>182</v>
      </c>
      <c r="AC1481">
        <v>54</v>
      </c>
      <c r="AD1481">
        <v>2</v>
      </c>
      <c r="AE1481">
        <v>1</v>
      </c>
      <c r="AF1481">
        <v>3</v>
      </c>
      <c r="AG1481" t="s">
        <v>182</v>
      </c>
      <c r="AH1481" t="s">
        <v>182</v>
      </c>
      <c r="AI1481" t="s">
        <v>182</v>
      </c>
      <c r="AJ1481">
        <v>1</v>
      </c>
      <c r="AK1481" t="s">
        <v>182</v>
      </c>
      <c r="AL1481" t="s">
        <v>182</v>
      </c>
      <c r="AM1481" t="s">
        <v>182</v>
      </c>
      <c r="AN1481" t="s">
        <v>182</v>
      </c>
      <c r="AO1481" t="b">
        <v>1</v>
      </c>
      <c r="AQ1481" s="10">
        <f t="shared" si="46"/>
        <v>50076294.4045</v>
      </c>
      <c r="AR1481" s="10">
        <f t="shared" si="47"/>
        <v>12656645.838500001</v>
      </c>
    </row>
    <row r="1482" spans="1:44" x14ac:dyDescent="0.3">
      <c r="A1482">
        <v>1481</v>
      </c>
      <c r="B1482">
        <v>141</v>
      </c>
      <c r="C1482">
        <v>1</v>
      </c>
      <c r="D1482">
        <v>23</v>
      </c>
      <c r="E1482">
        <v>0.5</v>
      </c>
      <c r="F1482">
        <v>550288.94949999999</v>
      </c>
      <c r="G1482">
        <v>2019207</v>
      </c>
      <c r="H1482">
        <v>24036</v>
      </c>
      <c r="I1482">
        <v>1019</v>
      </c>
      <c r="J1482" t="s">
        <v>180</v>
      </c>
      <c r="K1482" t="s">
        <v>181</v>
      </c>
      <c r="L1482" t="s">
        <v>180</v>
      </c>
      <c r="M1482">
        <v>126417</v>
      </c>
      <c r="N1482">
        <v>1</v>
      </c>
      <c r="O1482">
        <v>12</v>
      </c>
      <c r="P1482">
        <v>90</v>
      </c>
      <c r="Q1482">
        <v>23</v>
      </c>
      <c r="R1482">
        <v>2</v>
      </c>
      <c r="S1482">
        <v>2</v>
      </c>
      <c r="T1482" t="s">
        <v>182</v>
      </c>
      <c r="U1482" t="s">
        <v>182</v>
      </c>
      <c r="V1482" t="s">
        <v>0</v>
      </c>
      <c r="W1482" t="s">
        <v>182</v>
      </c>
      <c r="X1482">
        <v>3</v>
      </c>
      <c r="Y1482" t="s">
        <v>182</v>
      </c>
      <c r="Z1482" t="s">
        <v>182</v>
      </c>
      <c r="AA1482" t="s">
        <v>182</v>
      </c>
      <c r="AB1482" t="s">
        <v>182</v>
      </c>
      <c r="AC1482">
        <v>56</v>
      </c>
      <c r="AD1482">
        <v>2</v>
      </c>
      <c r="AE1482">
        <v>1</v>
      </c>
      <c r="AF1482">
        <v>3</v>
      </c>
      <c r="AG1482" t="s">
        <v>182</v>
      </c>
      <c r="AH1482" t="s">
        <v>182</v>
      </c>
      <c r="AI1482" t="s">
        <v>182</v>
      </c>
      <c r="AJ1482">
        <v>1</v>
      </c>
      <c r="AK1482" t="s">
        <v>182</v>
      </c>
      <c r="AL1482" t="s">
        <v>182</v>
      </c>
      <c r="AM1482" t="s">
        <v>182</v>
      </c>
      <c r="AN1482" t="s">
        <v>182</v>
      </c>
      <c r="AO1482" t="b">
        <v>1</v>
      </c>
      <c r="AQ1482" s="10">
        <f t="shared" si="46"/>
        <v>49526005.454999998</v>
      </c>
      <c r="AR1482" s="10">
        <f t="shared" si="47"/>
        <v>12656645.838500001</v>
      </c>
    </row>
    <row r="1483" spans="1:44" x14ac:dyDescent="0.3">
      <c r="A1483">
        <v>1482</v>
      </c>
      <c r="B1483">
        <v>141</v>
      </c>
      <c r="C1483">
        <v>1</v>
      </c>
      <c r="D1483">
        <v>23</v>
      </c>
      <c r="E1483">
        <v>0.5</v>
      </c>
      <c r="F1483">
        <v>550288.94949999999</v>
      </c>
      <c r="G1483">
        <v>2019207</v>
      </c>
      <c r="H1483">
        <v>24036</v>
      </c>
      <c r="I1483">
        <v>1019</v>
      </c>
      <c r="J1483" t="s">
        <v>180</v>
      </c>
      <c r="K1483" t="s">
        <v>181</v>
      </c>
      <c r="L1483" t="s">
        <v>180</v>
      </c>
      <c r="M1483">
        <v>126417</v>
      </c>
      <c r="N1483">
        <v>1</v>
      </c>
      <c r="O1483">
        <v>13</v>
      </c>
      <c r="P1483">
        <v>100</v>
      </c>
      <c r="Q1483">
        <v>23</v>
      </c>
      <c r="R1483">
        <v>2</v>
      </c>
      <c r="S1483">
        <v>2</v>
      </c>
      <c r="T1483" t="s">
        <v>182</v>
      </c>
      <c r="U1483" t="s">
        <v>182</v>
      </c>
      <c r="V1483" t="s">
        <v>0</v>
      </c>
      <c r="W1483" t="s">
        <v>182</v>
      </c>
      <c r="X1483">
        <v>4</v>
      </c>
      <c r="Y1483" t="s">
        <v>182</v>
      </c>
      <c r="Z1483" t="s">
        <v>182</v>
      </c>
      <c r="AA1483" t="s">
        <v>182</v>
      </c>
      <c r="AB1483" t="s">
        <v>182</v>
      </c>
      <c r="AC1483">
        <v>56</v>
      </c>
      <c r="AD1483">
        <v>2</v>
      </c>
      <c r="AE1483">
        <v>1</v>
      </c>
      <c r="AF1483">
        <v>2</v>
      </c>
      <c r="AG1483" t="s">
        <v>182</v>
      </c>
      <c r="AH1483" t="s">
        <v>182</v>
      </c>
      <c r="AI1483" t="s">
        <v>182</v>
      </c>
      <c r="AJ1483">
        <v>1</v>
      </c>
      <c r="AK1483" t="s">
        <v>182</v>
      </c>
      <c r="AL1483" t="s">
        <v>182</v>
      </c>
      <c r="AM1483" t="s">
        <v>182</v>
      </c>
      <c r="AN1483" t="s">
        <v>182</v>
      </c>
      <c r="AO1483" t="b">
        <v>1</v>
      </c>
      <c r="AQ1483" s="10">
        <f t="shared" si="46"/>
        <v>55028894.949999996</v>
      </c>
      <c r="AR1483" s="10">
        <f t="shared" si="47"/>
        <v>12656645.838500001</v>
      </c>
    </row>
    <row r="1484" spans="1:44" x14ac:dyDescent="0.3">
      <c r="A1484">
        <v>1483</v>
      </c>
      <c r="B1484">
        <v>141</v>
      </c>
      <c r="C1484">
        <v>1</v>
      </c>
      <c r="D1484">
        <v>23</v>
      </c>
      <c r="E1484">
        <v>0.5</v>
      </c>
      <c r="F1484">
        <v>550288.94949999999</v>
      </c>
      <c r="G1484">
        <v>2019207</v>
      </c>
      <c r="H1484">
        <v>24036</v>
      </c>
      <c r="I1484">
        <v>1019</v>
      </c>
      <c r="J1484" t="s">
        <v>180</v>
      </c>
      <c r="K1484" t="s">
        <v>181</v>
      </c>
      <c r="L1484" t="s">
        <v>180</v>
      </c>
      <c r="M1484">
        <v>126417</v>
      </c>
      <c r="N1484">
        <v>1</v>
      </c>
      <c r="O1484">
        <v>15</v>
      </c>
      <c r="P1484">
        <v>97</v>
      </c>
      <c r="Q1484">
        <v>23</v>
      </c>
      <c r="R1484">
        <v>2</v>
      </c>
      <c r="S1484">
        <v>2</v>
      </c>
      <c r="T1484" t="s">
        <v>182</v>
      </c>
      <c r="U1484" t="s">
        <v>182</v>
      </c>
      <c r="V1484" t="s">
        <v>0</v>
      </c>
      <c r="W1484" t="s">
        <v>182</v>
      </c>
      <c r="X1484">
        <v>3</v>
      </c>
      <c r="Y1484" t="s">
        <v>182</v>
      </c>
      <c r="Z1484" t="s">
        <v>182</v>
      </c>
      <c r="AA1484" t="s">
        <v>182</v>
      </c>
      <c r="AB1484" t="s">
        <v>182</v>
      </c>
      <c r="AC1484">
        <v>56</v>
      </c>
      <c r="AD1484">
        <v>2</v>
      </c>
      <c r="AE1484">
        <v>1</v>
      </c>
      <c r="AF1484">
        <v>3</v>
      </c>
      <c r="AG1484" t="s">
        <v>182</v>
      </c>
      <c r="AH1484" t="s">
        <v>182</v>
      </c>
      <c r="AI1484" t="s">
        <v>182</v>
      </c>
      <c r="AJ1484">
        <v>1</v>
      </c>
      <c r="AK1484" t="s">
        <v>182</v>
      </c>
      <c r="AL1484" t="s">
        <v>182</v>
      </c>
      <c r="AM1484" t="s">
        <v>182</v>
      </c>
      <c r="AN1484" t="s">
        <v>182</v>
      </c>
      <c r="AO1484" t="b">
        <v>1</v>
      </c>
      <c r="AQ1484" s="10">
        <f t="shared" si="46"/>
        <v>53378028.101499997</v>
      </c>
      <c r="AR1484" s="10">
        <f t="shared" si="47"/>
        <v>12656645.838500001</v>
      </c>
    </row>
    <row r="1485" spans="1:44" x14ac:dyDescent="0.3">
      <c r="A1485">
        <v>1484</v>
      </c>
      <c r="B1485">
        <v>141</v>
      </c>
      <c r="C1485">
        <v>1</v>
      </c>
      <c r="D1485">
        <v>23</v>
      </c>
      <c r="E1485">
        <v>0.5</v>
      </c>
      <c r="F1485">
        <v>550288.94949999999</v>
      </c>
      <c r="G1485">
        <v>2019207</v>
      </c>
      <c r="H1485">
        <v>24036</v>
      </c>
      <c r="I1485">
        <v>1019</v>
      </c>
      <c r="J1485" t="s">
        <v>180</v>
      </c>
      <c r="K1485" t="s">
        <v>181</v>
      </c>
      <c r="L1485" t="s">
        <v>180</v>
      </c>
      <c r="M1485">
        <v>126417</v>
      </c>
      <c r="N1485">
        <v>1</v>
      </c>
      <c r="O1485">
        <v>18</v>
      </c>
      <c r="P1485">
        <v>111</v>
      </c>
      <c r="Q1485">
        <v>23</v>
      </c>
      <c r="R1485">
        <v>2</v>
      </c>
      <c r="S1485">
        <v>2</v>
      </c>
      <c r="T1485" t="s">
        <v>182</v>
      </c>
      <c r="U1485" t="s">
        <v>182</v>
      </c>
      <c r="V1485" t="s">
        <v>7</v>
      </c>
      <c r="W1485" t="s">
        <v>182</v>
      </c>
      <c r="X1485">
        <v>3</v>
      </c>
      <c r="Y1485" t="s">
        <v>182</v>
      </c>
      <c r="Z1485" t="s">
        <v>182</v>
      </c>
      <c r="AA1485" t="s">
        <v>182</v>
      </c>
      <c r="AB1485" t="s">
        <v>182</v>
      </c>
      <c r="AC1485">
        <v>57</v>
      </c>
      <c r="AD1485">
        <v>2</v>
      </c>
      <c r="AE1485">
        <v>1</v>
      </c>
      <c r="AF1485">
        <v>3</v>
      </c>
      <c r="AG1485" t="s">
        <v>182</v>
      </c>
      <c r="AH1485" t="s">
        <v>182</v>
      </c>
      <c r="AI1485" t="s">
        <v>182</v>
      </c>
      <c r="AJ1485">
        <v>1</v>
      </c>
      <c r="AK1485" t="s">
        <v>182</v>
      </c>
      <c r="AL1485" t="s">
        <v>182</v>
      </c>
      <c r="AM1485" t="s">
        <v>182</v>
      </c>
      <c r="AN1485" t="s">
        <v>182</v>
      </c>
      <c r="AO1485" t="b">
        <v>1</v>
      </c>
      <c r="AQ1485" s="10">
        <f t="shared" si="46"/>
        <v>61082073.394500002</v>
      </c>
      <c r="AR1485" s="10">
        <f t="shared" si="47"/>
        <v>12656645.838500001</v>
      </c>
    </row>
    <row r="1486" spans="1:44" x14ac:dyDescent="0.3">
      <c r="A1486">
        <v>1485</v>
      </c>
      <c r="B1486">
        <v>141</v>
      </c>
      <c r="C1486">
        <v>1</v>
      </c>
      <c r="D1486">
        <v>23</v>
      </c>
      <c r="E1486">
        <v>0.5</v>
      </c>
      <c r="F1486">
        <v>550288.94949999999</v>
      </c>
      <c r="G1486">
        <v>2019207</v>
      </c>
      <c r="H1486">
        <v>24036</v>
      </c>
      <c r="I1486">
        <v>1019</v>
      </c>
      <c r="J1486" t="s">
        <v>180</v>
      </c>
      <c r="K1486" t="s">
        <v>181</v>
      </c>
      <c r="L1486" t="s">
        <v>180</v>
      </c>
      <c r="M1486">
        <v>126417</v>
      </c>
      <c r="N1486">
        <v>1</v>
      </c>
      <c r="O1486">
        <v>26</v>
      </c>
      <c r="P1486">
        <v>100</v>
      </c>
      <c r="Q1486">
        <v>23</v>
      </c>
      <c r="R1486">
        <v>2</v>
      </c>
      <c r="S1486">
        <v>2</v>
      </c>
      <c r="T1486" t="s">
        <v>182</v>
      </c>
      <c r="U1486" t="s">
        <v>182</v>
      </c>
      <c r="V1486" t="s">
        <v>0</v>
      </c>
      <c r="W1486" t="s">
        <v>182</v>
      </c>
      <c r="X1486">
        <v>3</v>
      </c>
      <c r="Y1486" t="s">
        <v>182</v>
      </c>
      <c r="Z1486" t="s">
        <v>182</v>
      </c>
      <c r="AA1486" t="s">
        <v>182</v>
      </c>
      <c r="AB1486" t="s">
        <v>182</v>
      </c>
      <c r="AC1486">
        <v>56</v>
      </c>
      <c r="AD1486">
        <v>2</v>
      </c>
      <c r="AE1486">
        <v>1</v>
      </c>
      <c r="AF1486">
        <v>3</v>
      </c>
      <c r="AG1486" t="s">
        <v>182</v>
      </c>
      <c r="AH1486" t="s">
        <v>182</v>
      </c>
      <c r="AI1486" t="s">
        <v>182</v>
      </c>
      <c r="AJ1486">
        <v>1</v>
      </c>
      <c r="AK1486" t="s">
        <v>182</v>
      </c>
      <c r="AL1486" t="s">
        <v>182</v>
      </c>
      <c r="AM1486" t="s">
        <v>182</v>
      </c>
      <c r="AN1486" t="s">
        <v>182</v>
      </c>
      <c r="AO1486" t="b">
        <v>1</v>
      </c>
      <c r="AQ1486" s="10">
        <f t="shared" si="46"/>
        <v>55028894.949999996</v>
      </c>
      <c r="AR1486" s="10">
        <f t="shared" si="47"/>
        <v>12656645.838500001</v>
      </c>
    </row>
    <row r="1487" spans="1:44" x14ac:dyDescent="0.3">
      <c r="A1487">
        <v>1486</v>
      </c>
      <c r="B1487">
        <v>141</v>
      </c>
      <c r="C1487">
        <v>1</v>
      </c>
      <c r="D1487">
        <v>23</v>
      </c>
      <c r="E1487">
        <v>0.5</v>
      </c>
      <c r="F1487">
        <v>550288.94949999999</v>
      </c>
      <c r="G1487">
        <v>2019207</v>
      </c>
      <c r="H1487">
        <v>24036</v>
      </c>
      <c r="I1487">
        <v>1019</v>
      </c>
      <c r="J1487" t="s">
        <v>180</v>
      </c>
      <c r="K1487" t="s">
        <v>181</v>
      </c>
      <c r="L1487" t="s">
        <v>180</v>
      </c>
      <c r="M1487">
        <v>126417</v>
      </c>
      <c r="N1487">
        <v>1</v>
      </c>
      <c r="O1487">
        <v>41</v>
      </c>
      <c r="P1487">
        <v>85</v>
      </c>
      <c r="Q1487">
        <v>23</v>
      </c>
      <c r="R1487">
        <v>4</v>
      </c>
      <c r="S1487">
        <v>1</v>
      </c>
      <c r="T1487" t="s">
        <v>182</v>
      </c>
      <c r="U1487" t="s">
        <v>182</v>
      </c>
      <c r="V1487" t="s">
        <v>0</v>
      </c>
      <c r="W1487" t="s">
        <v>182</v>
      </c>
      <c r="X1487">
        <v>2</v>
      </c>
      <c r="Y1487" t="s">
        <v>182</v>
      </c>
      <c r="Z1487" t="s">
        <v>182</v>
      </c>
      <c r="AA1487" t="s">
        <v>182</v>
      </c>
      <c r="AB1487" t="s">
        <v>182</v>
      </c>
      <c r="AC1487">
        <v>56</v>
      </c>
      <c r="AD1487">
        <v>2</v>
      </c>
      <c r="AE1487">
        <v>1</v>
      </c>
      <c r="AF1487">
        <v>3</v>
      </c>
      <c r="AG1487" t="s">
        <v>182</v>
      </c>
      <c r="AH1487" t="s">
        <v>182</v>
      </c>
      <c r="AI1487" t="s">
        <v>182</v>
      </c>
      <c r="AJ1487">
        <v>1</v>
      </c>
      <c r="AK1487" t="s">
        <v>182</v>
      </c>
      <c r="AL1487" t="s">
        <v>182</v>
      </c>
      <c r="AM1487" t="s">
        <v>182</v>
      </c>
      <c r="AN1487" t="s">
        <v>182</v>
      </c>
      <c r="AO1487" t="b">
        <v>1</v>
      </c>
      <c r="AQ1487" s="10">
        <f t="shared" si="46"/>
        <v>46774560.707499996</v>
      </c>
      <c r="AR1487" s="10">
        <f t="shared" si="47"/>
        <v>12656645.838500001</v>
      </c>
    </row>
    <row r="1488" spans="1:44" x14ac:dyDescent="0.3">
      <c r="A1488">
        <v>1487</v>
      </c>
      <c r="B1488">
        <v>141</v>
      </c>
      <c r="C1488">
        <v>1</v>
      </c>
      <c r="D1488">
        <v>23</v>
      </c>
      <c r="E1488">
        <v>0.5</v>
      </c>
      <c r="F1488">
        <v>550288.94949999999</v>
      </c>
      <c r="G1488">
        <v>2019207</v>
      </c>
      <c r="H1488">
        <v>24036</v>
      </c>
      <c r="I1488">
        <v>1019</v>
      </c>
      <c r="J1488" t="s">
        <v>180</v>
      </c>
      <c r="K1488" t="s">
        <v>181</v>
      </c>
      <c r="L1488" t="s">
        <v>180</v>
      </c>
      <c r="M1488">
        <v>126417</v>
      </c>
      <c r="N1488">
        <v>1</v>
      </c>
      <c r="O1488">
        <v>42</v>
      </c>
      <c r="P1488">
        <v>94</v>
      </c>
      <c r="Q1488">
        <v>23</v>
      </c>
      <c r="R1488">
        <v>3</v>
      </c>
      <c r="S1488">
        <v>1</v>
      </c>
      <c r="T1488" t="s">
        <v>182</v>
      </c>
      <c r="U1488" t="s">
        <v>182</v>
      </c>
      <c r="V1488" t="s">
        <v>0</v>
      </c>
      <c r="W1488" t="s">
        <v>182</v>
      </c>
      <c r="X1488">
        <v>3</v>
      </c>
      <c r="Y1488" t="s">
        <v>182</v>
      </c>
      <c r="Z1488" t="s">
        <v>182</v>
      </c>
      <c r="AA1488" t="s">
        <v>182</v>
      </c>
      <c r="AB1488" t="s">
        <v>182</v>
      </c>
      <c r="AC1488">
        <v>55</v>
      </c>
      <c r="AD1488">
        <v>2</v>
      </c>
      <c r="AE1488">
        <v>1</v>
      </c>
      <c r="AF1488">
        <v>3</v>
      </c>
      <c r="AG1488" t="s">
        <v>182</v>
      </c>
      <c r="AH1488" t="s">
        <v>182</v>
      </c>
      <c r="AI1488" t="s">
        <v>182</v>
      </c>
      <c r="AJ1488">
        <v>1</v>
      </c>
      <c r="AK1488" t="s">
        <v>182</v>
      </c>
      <c r="AL1488" t="s">
        <v>182</v>
      </c>
      <c r="AM1488" t="s">
        <v>182</v>
      </c>
      <c r="AN1488" t="s">
        <v>182</v>
      </c>
      <c r="AO1488" t="b">
        <v>1</v>
      </c>
      <c r="AQ1488" s="10">
        <f t="shared" si="46"/>
        <v>51727161.252999999</v>
      </c>
      <c r="AR1488" s="10">
        <f t="shared" si="47"/>
        <v>12656645.838500001</v>
      </c>
    </row>
    <row r="1489" spans="1:44" x14ac:dyDescent="0.3">
      <c r="A1489">
        <v>1488</v>
      </c>
      <c r="B1489">
        <v>141</v>
      </c>
      <c r="C1489">
        <v>1</v>
      </c>
      <c r="D1489">
        <v>23</v>
      </c>
      <c r="E1489">
        <v>0.5</v>
      </c>
      <c r="F1489">
        <v>550288.94949999999</v>
      </c>
      <c r="G1489">
        <v>2019207</v>
      </c>
      <c r="H1489">
        <v>24036</v>
      </c>
      <c r="I1489">
        <v>1019</v>
      </c>
      <c r="J1489" t="s">
        <v>180</v>
      </c>
      <c r="K1489" t="s">
        <v>181</v>
      </c>
      <c r="L1489" t="s">
        <v>180</v>
      </c>
      <c r="M1489">
        <v>126417</v>
      </c>
      <c r="N1489">
        <v>1</v>
      </c>
      <c r="O1489">
        <v>45</v>
      </c>
      <c r="P1489">
        <v>106</v>
      </c>
      <c r="Q1489">
        <v>23</v>
      </c>
      <c r="R1489">
        <v>2</v>
      </c>
      <c r="S1489">
        <v>2</v>
      </c>
      <c r="T1489" t="s">
        <v>182</v>
      </c>
      <c r="U1489" t="s">
        <v>182</v>
      </c>
      <c r="V1489" t="s">
        <v>0</v>
      </c>
      <c r="W1489" t="s">
        <v>182</v>
      </c>
      <c r="X1489">
        <v>3</v>
      </c>
      <c r="Y1489" t="s">
        <v>182</v>
      </c>
      <c r="Z1489" t="s">
        <v>182</v>
      </c>
      <c r="AA1489" t="s">
        <v>182</v>
      </c>
      <c r="AB1489" t="s">
        <v>182</v>
      </c>
      <c r="AC1489">
        <v>55</v>
      </c>
      <c r="AD1489">
        <v>2</v>
      </c>
      <c r="AE1489">
        <v>1</v>
      </c>
      <c r="AF1489">
        <v>3</v>
      </c>
      <c r="AG1489" t="s">
        <v>182</v>
      </c>
      <c r="AH1489" t="s">
        <v>182</v>
      </c>
      <c r="AI1489" t="s">
        <v>182</v>
      </c>
      <c r="AJ1489">
        <v>1</v>
      </c>
      <c r="AK1489" t="s">
        <v>182</v>
      </c>
      <c r="AL1489" t="s">
        <v>182</v>
      </c>
      <c r="AM1489" t="s">
        <v>182</v>
      </c>
      <c r="AN1489" t="s">
        <v>182</v>
      </c>
      <c r="AO1489" t="b">
        <v>1</v>
      </c>
      <c r="AQ1489" s="10">
        <f t="shared" si="46"/>
        <v>58330628.647</v>
      </c>
      <c r="AR1489" s="10">
        <f t="shared" si="47"/>
        <v>12656645.838500001</v>
      </c>
    </row>
    <row r="1490" spans="1:44" x14ac:dyDescent="0.3">
      <c r="A1490">
        <v>1489</v>
      </c>
      <c r="B1490">
        <v>141</v>
      </c>
      <c r="C1490">
        <v>1</v>
      </c>
      <c r="D1490">
        <v>23</v>
      </c>
      <c r="E1490">
        <v>0.5</v>
      </c>
      <c r="F1490">
        <v>550288.94949999999</v>
      </c>
      <c r="G1490">
        <v>2019207</v>
      </c>
      <c r="H1490">
        <v>24036</v>
      </c>
      <c r="I1490">
        <v>1019</v>
      </c>
      <c r="J1490" t="s">
        <v>180</v>
      </c>
      <c r="K1490" t="s">
        <v>181</v>
      </c>
      <c r="L1490" t="s">
        <v>180</v>
      </c>
      <c r="M1490">
        <v>126417</v>
      </c>
      <c r="N1490">
        <v>1</v>
      </c>
      <c r="O1490">
        <v>48</v>
      </c>
      <c r="P1490">
        <v>99</v>
      </c>
      <c r="Q1490">
        <v>23</v>
      </c>
      <c r="R1490">
        <v>2</v>
      </c>
      <c r="S1490">
        <v>1</v>
      </c>
      <c r="T1490" t="s">
        <v>182</v>
      </c>
      <c r="U1490" t="s">
        <v>182</v>
      </c>
      <c r="V1490" t="s">
        <v>0</v>
      </c>
      <c r="W1490" t="s">
        <v>182</v>
      </c>
      <c r="X1490">
        <v>3</v>
      </c>
      <c r="Y1490" t="s">
        <v>182</v>
      </c>
      <c r="Z1490" t="s">
        <v>182</v>
      </c>
      <c r="AA1490" t="s">
        <v>182</v>
      </c>
      <c r="AB1490" t="s">
        <v>182</v>
      </c>
      <c r="AC1490">
        <v>56</v>
      </c>
      <c r="AD1490">
        <v>2</v>
      </c>
      <c r="AE1490">
        <v>1</v>
      </c>
      <c r="AF1490">
        <v>3</v>
      </c>
      <c r="AG1490" t="s">
        <v>182</v>
      </c>
      <c r="AH1490" t="s">
        <v>182</v>
      </c>
      <c r="AI1490" t="s">
        <v>182</v>
      </c>
      <c r="AJ1490">
        <v>1</v>
      </c>
      <c r="AK1490" t="s">
        <v>182</v>
      </c>
      <c r="AL1490" t="s">
        <v>182</v>
      </c>
      <c r="AM1490" t="s">
        <v>182</v>
      </c>
      <c r="AN1490" t="s">
        <v>182</v>
      </c>
      <c r="AO1490" t="b">
        <v>1</v>
      </c>
      <c r="AQ1490" s="10">
        <f t="shared" si="46"/>
        <v>54478606.000500001</v>
      </c>
      <c r="AR1490" s="10">
        <f t="shared" si="47"/>
        <v>12656645.838500001</v>
      </c>
    </row>
    <row r="1491" spans="1:44" x14ac:dyDescent="0.3">
      <c r="A1491">
        <v>1490</v>
      </c>
      <c r="B1491">
        <v>141</v>
      </c>
      <c r="C1491">
        <v>1</v>
      </c>
      <c r="D1491">
        <v>23</v>
      </c>
      <c r="E1491">
        <v>0.5</v>
      </c>
      <c r="F1491">
        <v>550288.94949999999</v>
      </c>
      <c r="G1491">
        <v>2019207</v>
      </c>
      <c r="H1491">
        <v>24036</v>
      </c>
      <c r="I1491">
        <v>1019</v>
      </c>
      <c r="J1491" t="s">
        <v>180</v>
      </c>
      <c r="K1491" t="s">
        <v>181</v>
      </c>
      <c r="L1491" t="s">
        <v>180</v>
      </c>
      <c r="M1491">
        <v>126417</v>
      </c>
      <c r="N1491">
        <v>1</v>
      </c>
      <c r="O1491">
        <v>49</v>
      </c>
      <c r="P1491">
        <v>84</v>
      </c>
      <c r="Q1491">
        <v>23</v>
      </c>
      <c r="R1491">
        <v>2</v>
      </c>
      <c r="S1491">
        <v>2</v>
      </c>
      <c r="T1491" t="s">
        <v>182</v>
      </c>
      <c r="U1491" t="s">
        <v>182</v>
      </c>
      <c r="V1491" t="s">
        <v>0</v>
      </c>
      <c r="W1491" t="s">
        <v>182</v>
      </c>
      <c r="X1491">
        <v>3</v>
      </c>
      <c r="Y1491" t="s">
        <v>182</v>
      </c>
      <c r="Z1491" t="s">
        <v>182</v>
      </c>
      <c r="AA1491" t="s">
        <v>182</v>
      </c>
      <c r="AB1491" t="s">
        <v>182</v>
      </c>
      <c r="AC1491">
        <v>55</v>
      </c>
      <c r="AD1491">
        <v>2</v>
      </c>
      <c r="AE1491">
        <v>1</v>
      </c>
      <c r="AF1491">
        <v>3</v>
      </c>
      <c r="AG1491" t="s">
        <v>182</v>
      </c>
      <c r="AH1491" t="s">
        <v>182</v>
      </c>
      <c r="AI1491" t="s">
        <v>182</v>
      </c>
      <c r="AJ1491">
        <v>1</v>
      </c>
      <c r="AK1491" t="s">
        <v>182</v>
      </c>
      <c r="AL1491" t="s">
        <v>182</v>
      </c>
      <c r="AM1491" t="s">
        <v>182</v>
      </c>
      <c r="AN1491" t="s">
        <v>182</v>
      </c>
      <c r="AO1491" t="b">
        <v>1</v>
      </c>
      <c r="AQ1491" s="10">
        <f t="shared" si="46"/>
        <v>46224271.758000001</v>
      </c>
      <c r="AR1491" s="10">
        <f t="shared" si="47"/>
        <v>12656645.838500001</v>
      </c>
    </row>
    <row r="1492" spans="1:44" x14ac:dyDescent="0.3">
      <c r="A1492">
        <v>1491</v>
      </c>
      <c r="B1492">
        <v>141</v>
      </c>
      <c r="C1492">
        <v>1</v>
      </c>
      <c r="D1492">
        <v>23</v>
      </c>
      <c r="E1492">
        <v>0.5</v>
      </c>
      <c r="F1492">
        <v>550288.94949999999</v>
      </c>
      <c r="G1492">
        <v>2019207</v>
      </c>
      <c r="H1492">
        <v>24036</v>
      </c>
      <c r="I1492">
        <v>1019</v>
      </c>
      <c r="J1492" t="s">
        <v>180</v>
      </c>
      <c r="K1492" t="s">
        <v>181</v>
      </c>
      <c r="L1492" t="s">
        <v>180</v>
      </c>
      <c r="M1492">
        <v>126417</v>
      </c>
      <c r="N1492">
        <v>1</v>
      </c>
      <c r="O1492">
        <v>52</v>
      </c>
      <c r="P1492">
        <v>92</v>
      </c>
      <c r="Q1492">
        <v>23</v>
      </c>
      <c r="R1492">
        <v>2</v>
      </c>
      <c r="S1492">
        <v>2</v>
      </c>
      <c r="T1492" t="s">
        <v>182</v>
      </c>
      <c r="U1492" t="s">
        <v>182</v>
      </c>
      <c r="V1492" t="s">
        <v>0</v>
      </c>
      <c r="W1492" t="s">
        <v>182</v>
      </c>
      <c r="X1492">
        <v>3</v>
      </c>
      <c r="Y1492" t="s">
        <v>182</v>
      </c>
      <c r="Z1492" t="s">
        <v>182</v>
      </c>
      <c r="AA1492" t="s">
        <v>182</v>
      </c>
      <c r="AB1492" t="s">
        <v>182</v>
      </c>
      <c r="AC1492">
        <v>56</v>
      </c>
      <c r="AD1492">
        <v>2</v>
      </c>
      <c r="AE1492">
        <v>1</v>
      </c>
      <c r="AF1492">
        <v>3</v>
      </c>
      <c r="AG1492" t="s">
        <v>182</v>
      </c>
      <c r="AH1492" t="s">
        <v>182</v>
      </c>
      <c r="AI1492" t="s">
        <v>182</v>
      </c>
      <c r="AJ1492">
        <v>1</v>
      </c>
      <c r="AK1492" t="s">
        <v>182</v>
      </c>
      <c r="AL1492" t="s">
        <v>182</v>
      </c>
      <c r="AM1492" t="s">
        <v>182</v>
      </c>
      <c r="AN1492" t="s">
        <v>182</v>
      </c>
      <c r="AO1492" t="b">
        <v>1</v>
      </c>
      <c r="AQ1492" s="10">
        <f t="shared" si="46"/>
        <v>50626583.354000002</v>
      </c>
      <c r="AR1492" s="10">
        <f t="shared" si="47"/>
        <v>12656645.838500001</v>
      </c>
    </row>
    <row r="1493" spans="1:44" x14ac:dyDescent="0.3">
      <c r="A1493">
        <v>1492</v>
      </c>
      <c r="B1493">
        <v>141</v>
      </c>
      <c r="C1493">
        <v>1</v>
      </c>
      <c r="D1493">
        <v>23</v>
      </c>
      <c r="E1493">
        <v>0.5</v>
      </c>
      <c r="F1493">
        <v>550288.94949999999</v>
      </c>
      <c r="G1493">
        <v>2019207</v>
      </c>
      <c r="H1493">
        <v>24036</v>
      </c>
      <c r="I1493">
        <v>1019</v>
      </c>
      <c r="J1493" t="s">
        <v>180</v>
      </c>
      <c r="K1493" t="s">
        <v>181</v>
      </c>
      <c r="L1493" t="s">
        <v>180</v>
      </c>
      <c r="M1493">
        <v>126417</v>
      </c>
      <c r="N1493">
        <v>1</v>
      </c>
      <c r="O1493">
        <v>54</v>
      </c>
      <c r="P1493">
        <v>104</v>
      </c>
      <c r="Q1493">
        <v>23</v>
      </c>
      <c r="R1493">
        <v>2</v>
      </c>
      <c r="S1493">
        <v>2</v>
      </c>
      <c r="T1493" t="s">
        <v>182</v>
      </c>
      <c r="U1493" t="s">
        <v>182</v>
      </c>
      <c r="V1493" t="s">
        <v>0</v>
      </c>
      <c r="W1493" t="s">
        <v>182</v>
      </c>
      <c r="X1493">
        <v>3</v>
      </c>
      <c r="Y1493" t="s">
        <v>182</v>
      </c>
      <c r="Z1493" t="s">
        <v>182</v>
      </c>
      <c r="AA1493" t="s">
        <v>182</v>
      </c>
      <c r="AB1493" t="s">
        <v>182</v>
      </c>
      <c r="AC1493">
        <v>55</v>
      </c>
      <c r="AD1493">
        <v>2</v>
      </c>
      <c r="AE1493">
        <v>1</v>
      </c>
      <c r="AF1493">
        <v>3</v>
      </c>
      <c r="AG1493" t="s">
        <v>182</v>
      </c>
      <c r="AH1493" t="s">
        <v>182</v>
      </c>
      <c r="AI1493" t="s">
        <v>182</v>
      </c>
      <c r="AJ1493">
        <v>1</v>
      </c>
      <c r="AK1493" t="s">
        <v>182</v>
      </c>
      <c r="AL1493" t="s">
        <v>182</v>
      </c>
      <c r="AM1493" t="s">
        <v>182</v>
      </c>
      <c r="AN1493" t="s">
        <v>182</v>
      </c>
      <c r="AO1493" t="b">
        <v>1</v>
      </c>
      <c r="AQ1493" s="10">
        <f t="shared" si="46"/>
        <v>57230050.747999996</v>
      </c>
      <c r="AR1493" s="10">
        <f t="shared" si="47"/>
        <v>12656645.838500001</v>
      </c>
    </row>
    <row r="1494" spans="1:44" x14ac:dyDescent="0.3">
      <c r="A1494">
        <v>1493</v>
      </c>
      <c r="B1494">
        <v>141</v>
      </c>
      <c r="C1494">
        <v>1</v>
      </c>
      <c r="D1494">
        <v>23</v>
      </c>
      <c r="E1494">
        <v>0.5</v>
      </c>
      <c r="F1494">
        <v>550288.94949999999</v>
      </c>
      <c r="G1494">
        <v>2019207</v>
      </c>
      <c r="H1494">
        <v>24036</v>
      </c>
      <c r="I1494">
        <v>1019</v>
      </c>
      <c r="J1494" t="s">
        <v>180</v>
      </c>
      <c r="K1494" t="s">
        <v>181</v>
      </c>
      <c r="L1494" t="s">
        <v>180</v>
      </c>
      <c r="M1494">
        <v>126417</v>
      </c>
      <c r="N1494">
        <v>1</v>
      </c>
      <c r="O1494">
        <v>59</v>
      </c>
      <c r="P1494">
        <v>100</v>
      </c>
      <c r="Q1494">
        <v>23</v>
      </c>
      <c r="R1494">
        <v>3</v>
      </c>
      <c r="S1494">
        <v>1</v>
      </c>
      <c r="T1494" t="s">
        <v>182</v>
      </c>
      <c r="U1494" t="s">
        <v>182</v>
      </c>
      <c r="V1494" t="s">
        <v>0</v>
      </c>
      <c r="W1494" t="s">
        <v>182</v>
      </c>
      <c r="X1494">
        <v>3</v>
      </c>
      <c r="Y1494" t="s">
        <v>182</v>
      </c>
      <c r="Z1494" t="s">
        <v>182</v>
      </c>
      <c r="AA1494" t="s">
        <v>182</v>
      </c>
      <c r="AB1494" t="s">
        <v>182</v>
      </c>
      <c r="AC1494">
        <v>55</v>
      </c>
      <c r="AD1494">
        <v>2</v>
      </c>
      <c r="AE1494">
        <v>1</v>
      </c>
      <c r="AF1494">
        <v>3</v>
      </c>
      <c r="AG1494" t="s">
        <v>182</v>
      </c>
      <c r="AH1494" t="s">
        <v>182</v>
      </c>
      <c r="AI1494" t="s">
        <v>182</v>
      </c>
      <c r="AJ1494">
        <v>1</v>
      </c>
      <c r="AK1494" t="s">
        <v>182</v>
      </c>
      <c r="AL1494" t="s">
        <v>182</v>
      </c>
      <c r="AM1494" t="s">
        <v>182</v>
      </c>
      <c r="AN1494" t="s">
        <v>182</v>
      </c>
      <c r="AO1494" t="b">
        <v>1</v>
      </c>
      <c r="AQ1494" s="10">
        <f t="shared" si="46"/>
        <v>55028894.949999996</v>
      </c>
      <c r="AR1494" s="10">
        <f t="shared" si="47"/>
        <v>12656645.838500001</v>
      </c>
    </row>
    <row r="1495" spans="1:44" x14ac:dyDescent="0.3">
      <c r="A1495">
        <v>1494</v>
      </c>
      <c r="B1495">
        <v>141</v>
      </c>
      <c r="C1495">
        <v>1</v>
      </c>
      <c r="D1495">
        <v>23</v>
      </c>
      <c r="E1495">
        <v>0.5</v>
      </c>
      <c r="F1495">
        <v>550288.94949999999</v>
      </c>
      <c r="G1495">
        <v>2019207</v>
      </c>
      <c r="H1495">
        <v>24036</v>
      </c>
      <c r="I1495">
        <v>1019</v>
      </c>
      <c r="J1495" t="s">
        <v>180</v>
      </c>
      <c r="K1495" t="s">
        <v>181</v>
      </c>
      <c r="L1495" t="s">
        <v>180</v>
      </c>
      <c r="M1495">
        <v>126417</v>
      </c>
      <c r="N1495">
        <v>1</v>
      </c>
      <c r="O1495">
        <v>61</v>
      </c>
      <c r="P1495">
        <v>85</v>
      </c>
      <c r="Q1495">
        <v>23</v>
      </c>
      <c r="R1495">
        <v>3</v>
      </c>
      <c r="S1495">
        <v>1</v>
      </c>
      <c r="T1495" t="s">
        <v>182</v>
      </c>
      <c r="U1495" t="s">
        <v>182</v>
      </c>
      <c r="V1495" t="s">
        <v>0</v>
      </c>
      <c r="W1495" t="s">
        <v>182</v>
      </c>
      <c r="X1495">
        <v>3</v>
      </c>
      <c r="Y1495" t="s">
        <v>182</v>
      </c>
      <c r="Z1495" t="s">
        <v>182</v>
      </c>
      <c r="AA1495" t="s">
        <v>182</v>
      </c>
      <c r="AB1495" t="s">
        <v>182</v>
      </c>
      <c r="AC1495">
        <v>55</v>
      </c>
      <c r="AD1495">
        <v>2</v>
      </c>
      <c r="AE1495">
        <v>1</v>
      </c>
      <c r="AF1495">
        <v>3</v>
      </c>
      <c r="AG1495" t="s">
        <v>182</v>
      </c>
      <c r="AH1495" t="s">
        <v>182</v>
      </c>
      <c r="AI1495" t="s">
        <v>182</v>
      </c>
      <c r="AJ1495">
        <v>1</v>
      </c>
      <c r="AK1495" t="s">
        <v>182</v>
      </c>
      <c r="AL1495" t="s">
        <v>182</v>
      </c>
      <c r="AM1495" t="s">
        <v>182</v>
      </c>
      <c r="AN1495" t="s">
        <v>182</v>
      </c>
      <c r="AO1495" t="b">
        <v>1</v>
      </c>
      <c r="AQ1495" s="10">
        <f t="shared" si="46"/>
        <v>46774560.707499996</v>
      </c>
      <c r="AR1495" s="10">
        <f t="shared" si="47"/>
        <v>12656645.838500001</v>
      </c>
    </row>
    <row r="1496" spans="1:44" x14ac:dyDescent="0.3">
      <c r="A1496">
        <v>1495</v>
      </c>
      <c r="B1496">
        <v>141</v>
      </c>
      <c r="C1496">
        <v>1</v>
      </c>
      <c r="D1496">
        <v>23</v>
      </c>
      <c r="E1496">
        <v>0.5</v>
      </c>
      <c r="F1496">
        <v>550288.94949999999</v>
      </c>
      <c r="G1496">
        <v>2019207</v>
      </c>
      <c r="H1496">
        <v>24036</v>
      </c>
      <c r="I1496">
        <v>1019</v>
      </c>
      <c r="J1496" t="s">
        <v>180</v>
      </c>
      <c r="K1496" t="s">
        <v>181</v>
      </c>
      <c r="L1496" t="s">
        <v>180</v>
      </c>
      <c r="M1496">
        <v>126417</v>
      </c>
      <c r="N1496">
        <v>1</v>
      </c>
      <c r="O1496">
        <v>66</v>
      </c>
      <c r="P1496">
        <v>86</v>
      </c>
      <c r="Q1496">
        <v>23</v>
      </c>
      <c r="R1496">
        <v>2</v>
      </c>
      <c r="S1496">
        <v>2</v>
      </c>
      <c r="T1496" t="s">
        <v>182</v>
      </c>
      <c r="U1496" t="s">
        <v>182</v>
      </c>
      <c r="V1496" t="s">
        <v>7</v>
      </c>
      <c r="W1496" t="s">
        <v>182</v>
      </c>
      <c r="X1496">
        <v>3</v>
      </c>
      <c r="Y1496" t="s">
        <v>182</v>
      </c>
      <c r="Z1496" t="s">
        <v>182</v>
      </c>
      <c r="AA1496" t="s">
        <v>182</v>
      </c>
      <c r="AB1496" t="s">
        <v>182</v>
      </c>
      <c r="AC1496">
        <v>57</v>
      </c>
      <c r="AD1496">
        <v>2</v>
      </c>
      <c r="AE1496">
        <v>1</v>
      </c>
      <c r="AF1496">
        <v>3</v>
      </c>
      <c r="AG1496" t="s">
        <v>182</v>
      </c>
      <c r="AH1496" t="s">
        <v>182</v>
      </c>
      <c r="AI1496" t="s">
        <v>182</v>
      </c>
      <c r="AJ1496">
        <v>1</v>
      </c>
      <c r="AK1496" t="s">
        <v>182</v>
      </c>
      <c r="AL1496" t="s">
        <v>182</v>
      </c>
      <c r="AM1496" t="s">
        <v>182</v>
      </c>
      <c r="AN1496" t="s">
        <v>182</v>
      </c>
      <c r="AO1496" t="b">
        <v>1</v>
      </c>
      <c r="AQ1496" s="10">
        <f t="shared" si="46"/>
        <v>47324849.656999998</v>
      </c>
      <c r="AR1496" s="10">
        <f t="shared" si="47"/>
        <v>12656645.838500001</v>
      </c>
    </row>
    <row r="1497" spans="1:44" x14ac:dyDescent="0.3">
      <c r="A1497">
        <v>1496</v>
      </c>
      <c r="B1497">
        <v>141</v>
      </c>
      <c r="C1497">
        <v>1</v>
      </c>
      <c r="D1497">
        <v>23</v>
      </c>
      <c r="E1497">
        <v>0.5</v>
      </c>
      <c r="F1497">
        <v>550288.94949999999</v>
      </c>
      <c r="G1497">
        <v>2019207</v>
      </c>
      <c r="H1497">
        <v>24036</v>
      </c>
      <c r="I1497">
        <v>1019</v>
      </c>
      <c r="J1497" t="s">
        <v>180</v>
      </c>
      <c r="K1497" t="s">
        <v>181</v>
      </c>
      <c r="L1497" t="s">
        <v>180</v>
      </c>
      <c r="M1497">
        <v>126417</v>
      </c>
      <c r="N1497">
        <v>1</v>
      </c>
      <c r="O1497">
        <v>93</v>
      </c>
      <c r="P1497">
        <v>124</v>
      </c>
      <c r="Q1497">
        <v>23</v>
      </c>
      <c r="R1497">
        <v>2</v>
      </c>
      <c r="S1497">
        <v>2</v>
      </c>
      <c r="T1497" t="s">
        <v>182</v>
      </c>
      <c r="U1497" t="s">
        <v>182</v>
      </c>
      <c r="V1497" t="s">
        <v>7</v>
      </c>
      <c r="W1497" t="s">
        <v>182</v>
      </c>
      <c r="X1497">
        <v>3</v>
      </c>
      <c r="Y1497" t="s">
        <v>182</v>
      </c>
      <c r="Z1497" t="s">
        <v>182</v>
      </c>
      <c r="AA1497" t="s">
        <v>182</v>
      </c>
      <c r="AB1497" t="s">
        <v>182</v>
      </c>
      <c r="AC1497">
        <v>57</v>
      </c>
      <c r="AD1497">
        <v>2</v>
      </c>
      <c r="AE1497">
        <v>1</v>
      </c>
      <c r="AF1497">
        <v>3</v>
      </c>
      <c r="AG1497" t="s">
        <v>182</v>
      </c>
      <c r="AH1497" t="s">
        <v>182</v>
      </c>
      <c r="AI1497" t="s">
        <v>182</v>
      </c>
      <c r="AJ1497">
        <v>1</v>
      </c>
      <c r="AK1497" t="s">
        <v>182</v>
      </c>
      <c r="AL1497" t="s">
        <v>182</v>
      </c>
      <c r="AM1497" t="s">
        <v>182</v>
      </c>
      <c r="AN1497" t="s">
        <v>182</v>
      </c>
      <c r="AO1497" t="b">
        <v>1</v>
      </c>
      <c r="AQ1497" s="10">
        <f t="shared" si="46"/>
        <v>68235829.738000005</v>
      </c>
      <c r="AR1497" s="10">
        <f t="shared" si="47"/>
        <v>12656645.838500001</v>
      </c>
    </row>
    <row r="1498" spans="1:44" x14ac:dyDescent="0.3">
      <c r="A1498">
        <v>1497</v>
      </c>
      <c r="B1498">
        <v>141</v>
      </c>
      <c r="C1498">
        <v>1</v>
      </c>
      <c r="D1498">
        <v>23</v>
      </c>
      <c r="E1498">
        <v>0.5</v>
      </c>
      <c r="F1498">
        <v>550288.94949999999</v>
      </c>
      <c r="G1498">
        <v>2019207</v>
      </c>
      <c r="H1498">
        <v>24036</v>
      </c>
      <c r="I1498">
        <v>1019</v>
      </c>
      <c r="J1498" t="s">
        <v>180</v>
      </c>
      <c r="K1498" t="s">
        <v>181</v>
      </c>
      <c r="L1498" t="s">
        <v>180</v>
      </c>
      <c r="M1498">
        <v>126417</v>
      </c>
      <c r="N1498">
        <v>1</v>
      </c>
      <c r="O1498">
        <v>96</v>
      </c>
      <c r="P1498">
        <v>114</v>
      </c>
      <c r="Q1498">
        <v>23</v>
      </c>
      <c r="R1498">
        <v>2</v>
      </c>
      <c r="S1498">
        <v>2</v>
      </c>
      <c r="T1498" t="s">
        <v>182</v>
      </c>
      <c r="U1498" t="s">
        <v>182</v>
      </c>
      <c r="V1498" t="s">
        <v>7</v>
      </c>
      <c r="W1498" t="s">
        <v>182</v>
      </c>
      <c r="X1498">
        <v>3</v>
      </c>
      <c r="Y1498" t="s">
        <v>182</v>
      </c>
      <c r="Z1498" t="s">
        <v>182</v>
      </c>
      <c r="AA1498" t="s">
        <v>182</v>
      </c>
      <c r="AB1498" t="s">
        <v>182</v>
      </c>
      <c r="AC1498">
        <v>57</v>
      </c>
      <c r="AD1498">
        <v>2</v>
      </c>
      <c r="AE1498">
        <v>1</v>
      </c>
      <c r="AF1498">
        <v>3</v>
      </c>
      <c r="AG1498" t="s">
        <v>182</v>
      </c>
      <c r="AH1498" t="s">
        <v>182</v>
      </c>
      <c r="AI1498" t="s">
        <v>182</v>
      </c>
      <c r="AJ1498">
        <v>1</v>
      </c>
      <c r="AK1498" t="s">
        <v>182</v>
      </c>
      <c r="AL1498" t="s">
        <v>182</v>
      </c>
      <c r="AM1498" t="s">
        <v>182</v>
      </c>
      <c r="AN1498" t="s">
        <v>182</v>
      </c>
      <c r="AO1498" t="b">
        <v>1</v>
      </c>
      <c r="AQ1498" s="10">
        <f t="shared" si="46"/>
        <v>62732940.243000001</v>
      </c>
      <c r="AR1498" s="10">
        <f t="shared" si="47"/>
        <v>12656645.838500001</v>
      </c>
    </row>
    <row r="1499" spans="1:44" x14ac:dyDescent="0.3">
      <c r="A1499">
        <v>1498</v>
      </c>
      <c r="B1499">
        <v>141</v>
      </c>
      <c r="C1499">
        <v>1</v>
      </c>
      <c r="D1499">
        <v>23</v>
      </c>
      <c r="E1499">
        <v>0.5</v>
      </c>
      <c r="F1499">
        <v>550288.94949999999</v>
      </c>
      <c r="G1499">
        <v>2019207</v>
      </c>
      <c r="H1499">
        <v>24037</v>
      </c>
      <c r="I1499">
        <v>1019</v>
      </c>
      <c r="J1499" t="s">
        <v>180</v>
      </c>
      <c r="K1499" t="s">
        <v>181</v>
      </c>
      <c r="L1499" t="s">
        <v>180</v>
      </c>
      <c r="M1499">
        <v>126417</v>
      </c>
      <c r="N1499">
        <v>1</v>
      </c>
      <c r="O1499">
        <v>43</v>
      </c>
      <c r="P1499">
        <v>104</v>
      </c>
      <c r="Q1499">
        <v>23</v>
      </c>
      <c r="R1499">
        <v>3</v>
      </c>
      <c r="S1499">
        <v>1</v>
      </c>
      <c r="T1499" t="s">
        <v>182</v>
      </c>
      <c r="U1499" t="s">
        <v>182</v>
      </c>
      <c r="V1499" t="s">
        <v>0</v>
      </c>
      <c r="W1499" t="s">
        <v>182</v>
      </c>
      <c r="X1499">
        <v>3</v>
      </c>
      <c r="Y1499" t="s">
        <v>182</v>
      </c>
      <c r="Z1499" t="s">
        <v>182</v>
      </c>
      <c r="AA1499" t="s">
        <v>182</v>
      </c>
      <c r="AB1499" t="s">
        <v>182</v>
      </c>
      <c r="AC1499">
        <v>55</v>
      </c>
      <c r="AD1499">
        <v>2</v>
      </c>
      <c r="AE1499">
        <v>1</v>
      </c>
      <c r="AF1499">
        <v>4</v>
      </c>
      <c r="AG1499" t="s">
        <v>182</v>
      </c>
      <c r="AH1499" t="s">
        <v>182</v>
      </c>
      <c r="AI1499" t="s">
        <v>182</v>
      </c>
      <c r="AJ1499">
        <v>2</v>
      </c>
      <c r="AK1499" t="s">
        <v>182</v>
      </c>
      <c r="AL1499" t="s">
        <v>182</v>
      </c>
      <c r="AM1499" t="s">
        <v>182</v>
      </c>
      <c r="AN1499" t="s">
        <v>182</v>
      </c>
      <c r="AO1499" t="b">
        <v>1</v>
      </c>
      <c r="AQ1499" s="10">
        <f t="shared" si="46"/>
        <v>57230050.747999996</v>
      </c>
      <c r="AR1499" s="10">
        <f t="shared" si="47"/>
        <v>12656645.838500001</v>
      </c>
    </row>
    <row r="1500" spans="1:44" x14ac:dyDescent="0.3">
      <c r="A1500">
        <v>1499</v>
      </c>
      <c r="B1500">
        <v>141</v>
      </c>
      <c r="C1500">
        <v>1</v>
      </c>
      <c r="D1500">
        <v>23</v>
      </c>
      <c r="E1500">
        <v>0.5</v>
      </c>
      <c r="F1500">
        <v>550288.94949999999</v>
      </c>
      <c r="G1500">
        <v>2019207</v>
      </c>
      <c r="H1500">
        <v>24045</v>
      </c>
      <c r="I1500">
        <v>1019</v>
      </c>
      <c r="J1500" t="s">
        <v>180</v>
      </c>
      <c r="K1500" t="s">
        <v>181</v>
      </c>
      <c r="L1500" t="s">
        <v>180</v>
      </c>
      <c r="M1500">
        <v>126417</v>
      </c>
      <c r="N1500">
        <v>1</v>
      </c>
      <c r="O1500">
        <v>1</v>
      </c>
      <c r="P1500">
        <v>107</v>
      </c>
      <c r="Q1500">
        <v>23</v>
      </c>
      <c r="R1500">
        <v>2</v>
      </c>
      <c r="S1500">
        <v>2</v>
      </c>
      <c r="T1500" t="s">
        <v>182</v>
      </c>
      <c r="U1500" t="s">
        <v>182</v>
      </c>
      <c r="V1500" t="s">
        <v>7</v>
      </c>
      <c r="W1500" t="s">
        <v>182</v>
      </c>
      <c r="X1500">
        <v>3</v>
      </c>
      <c r="Y1500" t="s">
        <v>182</v>
      </c>
      <c r="Z1500" t="s">
        <v>182</v>
      </c>
      <c r="AA1500" t="s">
        <v>182</v>
      </c>
      <c r="AB1500" t="s">
        <v>182</v>
      </c>
      <c r="AC1500">
        <v>56</v>
      </c>
      <c r="AD1500">
        <v>2</v>
      </c>
      <c r="AE1500">
        <v>1</v>
      </c>
      <c r="AF1500">
        <v>1</v>
      </c>
      <c r="AG1500" t="s">
        <v>182</v>
      </c>
      <c r="AH1500" t="s">
        <v>182</v>
      </c>
      <c r="AI1500" t="s">
        <v>182</v>
      </c>
      <c r="AJ1500">
        <v>1</v>
      </c>
      <c r="AK1500" t="s">
        <v>182</v>
      </c>
      <c r="AL1500" t="s">
        <v>182</v>
      </c>
      <c r="AM1500" t="s">
        <v>182</v>
      </c>
      <c r="AN1500" t="s">
        <v>182</v>
      </c>
      <c r="AO1500" t="b">
        <v>1</v>
      </c>
      <c r="AQ1500" s="10">
        <f t="shared" si="46"/>
        <v>58880917.596500002</v>
      </c>
      <c r="AR1500" s="10">
        <f t="shared" si="47"/>
        <v>12656645.838500001</v>
      </c>
    </row>
    <row r="1501" spans="1:44" x14ac:dyDescent="0.3">
      <c r="A1501">
        <v>1500</v>
      </c>
      <c r="B1501">
        <v>141</v>
      </c>
      <c r="C1501">
        <v>1</v>
      </c>
      <c r="D1501">
        <v>23</v>
      </c>
      <c r="E1501">
        <v>0.5</v>
      </c>
      <c r="F1501">
        <v>550288.94949999999</v>
      </c>
      <c r="G1501">
        <v>2019207</v>
      </c>
      <c r="H1501">
        <v>24045</v>
      </c>
      <c r="I1501">
        <v>1019</v>
      </c>
      <c r="J1501" t="s">
        <v>180</v>
      </c>
      <c r="K1501" t="s">
        <v>181</v>
      </c>
      <c r="L1501" t="s">
        <v>180</v>
      </c>
      <c r="M1501">
        <v>126417</v>
      </c>
      <c r="N1501">
        <v>1</v>
      </c>
      <c r="O1501">
        <v>43</v>
      </c>
      <c r="P1501">
        <v>107</v>
      </c>
      <c r="Q1501">
        <v>23</v>
      </c>
      <c r="R1501">
        <v>2</v>
      </c>
      <c r="S1501">
        <v>2</v>
      </c>
      <c r="T1501" t="s">
        <v>182</v>
      </c>
      <c r="U1501" t="s">
        <v>182</v>
      </c>
      <c r="V1501" t="s">
        <v>0</v>
      </c>
      <c r="W1501" t="s">
        <v>182</v>
      </c>
      <c r="X1501">
        <v>3</v>
      </c>
      <c r="Y1501" t="s">
        <v>182</v>
      </c>
      <c r="Z1501" t="s">
        <v>182</v>
      </c>
      <c r="AA1501" t="s">
        <v>182</v>
      </c>
      <c r="AB1501" t="s">
        <v>182</v>
      </c>
      <c r="AC1501">
        <v>56</v>
      </c>
      <c r="AD1501">
        <v>2</v>
      </c>
      <c r="AE1501">
        <v>1</v>
      </c>
      <c r="AF1501">
        <v>2</v>
      </c>
      <c r="AG1501" t="s">
        <v>182</v>
      </c>
      <c r="AH1501" t="s">
        <v>182</v>
      </c>
      <c r="AI1501" t="s">
        <v>182</v>
      </c>
      <c r="AJ1501">
        <v>1</v>
      </c>
      <c r="AK1501" t="s">
        <v>182</v>
      </c>
      <c r="AL1501" t="s">
        <v>182</v>
      </c>
      <c r="AM1501" t="s">
        <v>182</v>
      </c>
      <c r="AN1501" t="s">
        <v>182</v>
      </c>
      <c r="AO1501" t="b">
        <v>1</v>
      </c>
      <c r="AQ1501" s="10">
        <f t="shared" si="46"/>
        <v>58880917.596500002</v>
      </c>
      <c r="AR1501" s="10">
        <f t="shared" si="47"/>
        <v>12656645.838500001</v>
      </c>
    </row>
    <row r="1502" spans="1:44" x14ac:dyDescent="0.3">
      <c r="A1502">
        <v>1501</v>
      </c>
      <c r="B1502">
        <v>141</v>
      </c>
      <c r="C1502">
        <v>1</v>
      </c>
      <c r="D1502">
        <v>23</v>
      </c>
      <c r="E1502">
        <v>0.5</v>
      </c>
      <c r="F1502">
        <v>550288.94949999999</v>
      </c>
      <c r="G1502">
        <v>2019207</v>
      </c>
      <c r="H1502">
        <v>24045</v>
      </c>
      <c r="I1502">
        <v>1019</v>
      </c>
      <c r="J1502" t="s">
        <v>180</v>
      </c>
      <c r="K1502" t="s">
        <v>181</v>
      </c>
      <c r="L1502" t="s">
        <v>180</v>
      </c>
      <c r="M1502">
        <v>126417</v>
      </c>
      <c r="N1502">
        <v>1</v>
      </c>
      <c r="O1502">
        <v>54</v>
      </c>
      <c r="P1502">
        <v>105</v>
      </c>
      <c r="Q1502">
        <v>23</v>
      </c>
      <c r="R1502">
        <v>2</v>
      </c>
      <c r="S1502">
        <v>2</v>
      </c>
      <c r="T1502" t="s">
        <v>182</v>
      </c>
      <c r="U1502" t="s">
        <v>182</v>
      </c>
      <c r="V1502" t="s">
        <v>7</v>
      </c>
      <c r="W1502" t="s">
        <v>182</v>
      </c>
      <c r="X1502">
        <v>3</v>
      </c>
      <c r="Y1502" t="s">
        <v>182</v>
      </c>
      <c r="Z1502" t="s">
        <v>182</v>
      </c>
      <c r="AA1502" t="s">
        <v>182</v>
      </c>
      <c r="AB1502" t="s">
        <v>182</v>
      </c>
      <c r="AC1502">
        <v>56</v>
      </c>
      <c r="AD1502">
        <v>2</v>
      </c>
      <c r="AE1502">
        <v>1</v>
      </c>
      <c r="AF1502">
        <v>1</v>
      </c>
      <c r="AG1502" t="s">
        <v>182</v>
      </c>
      <c r="AH1502" t="s">
        <v>182</v>
      </c>
      <c r="AI1502" t="s">
        <v>182</v>
      </c>
      <c r="AJ1502">
        <v>1</v>
      </c>
      <c r="AK1502" t="s">
        <v>182</v>
      </c>
      <c r="AL1502" t="s">
        <v>182</v>
      </c>
      <c r="AM1502" t="s">
        <v>182</v>
      </c>
      <c r="AN1502" t="s">
        <v>182</v>
      </c>
      <c r="AO1502" t="b">
        <v>1</v>
      </c>
      <c r="AQ1502" s="10">
        <f t="shared" si="46"/>
        <v>57780339.697499998</v>
      </c>
      <c r="AR1502" s="10">
        <f t="shared" si="47"/>
        <v>12656645.838500001</v>
      </c>
    </row>
    <row r="1503" spans="1:44" x14ac:dyDescent="0.3">
      <c r="A1503">
        <v>1502</v>
      </c>
      <c r="B1503">
        <v>141</v>
      </c>
      <c r="C1503">
        <v>1</v>
      </c>
      <c r="D1503">
        <v>23</v>
      </c>
      <c r="E1503">
        <v>0.5</v>
      </c>
      <c r="F1503">
        <v>550288.94949999999</v>
      </c>
      <c r="G1503">
        <v>2019207</v>
      </c>
      <c r="H1503">
        <v>24045</v>
      </c>
      <c r="I1503">
        <v>1019</v>
      </c>
      <c r="J1503" t="s">
        <v>180</v>
      </c>
      <c r="K1503" t="s">
        <v>181</v>
      </c>
      <c r="L1503" t="s">
        <v>180</v>
      </c>
      <c r="M1503">
        <v>126417</v>
      </c>
      <c r="N1503">
        <v>1</v>
      </c>
      <c r="O1503">
        <v>59</v>
      </c>
      <c r="P1503">
        <v>108</v>
      </c>
      <c r="Q1503">
        <v>23</v>
      </c>
      <c r="R1503">
        <v>2</v>
      </c>
      <c r="S1503">
        <v>2</v>
      </c>
      <c r="T1503" t="s">
        <v>182</v>
      </c>
      <c r="U1503" t="s">
        <v>182</v>
      </c>
      <c r="V1503" t="s">
        <v>0</v>
      </c>
      <c r="W1503" t="s">
        <v>182</v>
      </c>
      <c r="X1503">
        <v>3</v>
      </c>
      <c r="Y1503" t="s">
        <v>182</v>
      </c>
      <c r="Z1503" t="s">
        <v>182</v>
      </c>
      <c r="AA1503" t="s">
        <v>182</v>
      </c>
      <c r="AB1503" t="s">
        <v>182</v>
      </c>
      <c r="AC1503">
        <v>56</v>
      </c>
      <c r="AD1503">
        <v>2</v>
      </c>
      <c r="AE1503">
        <v>1</v>
      </c>
      <c r="AF1503">
        <v>2</v>
      </c>
      <c r="AG1503" t="s">
        <v>182</v>
      </c>
      <c r="AH1503" t="s">
        <v>182</v>
      </c>
      <c r="AI1503" t="s">
        <v>182</v>
      </c>
      <c r="AJ1503">
        <v>1</v>
      </c>
      <c r="AK1503" t="s">
        <v>182</v>
      </c>
      <c r="AL1503" t="s">
        <v>182</v>
      </c>
      <c r="AM1503" t="s">
        <v>182</v>
      </c>
      <c r="AN1503" t="s">
        <v>182</v>
      </c>
      <c r="AO1503" t="b">
        <v>1</v>
      </c>
      <c r="AQ1503" s="10">
        <f t="shared" si="46"/>
        <v>59431206.545999996</v>
      </c>
      <c r="AR1503" s="10">
        <f t="shared" si="47"/>
        <v>12656645.838500001</v>
      </c>
    </row>
    <row r="1504" spans="1:44" x14ac:dyDescent="0.3">
      <c r="A1504">
        <v>1503</v>
      </c>
      <c r="B1504">
        <v>141</v>
      </c>
      <c r="C1504">
        <v>1</v>
      </c>
      <c r="D1504">
        <v>23</v>
      </c>
      <c r="E1504">
        <v>0.5</v>
      </c>
      <c r="F1504">
        <v>550288.94949999999</v>
      </c>
      <c r="G1504">
        <v>2019207</v>
      </c>
      <c r="H1504">
        <v>24045</v>
      </c>
      <c r="I1504">
        <v>1019</v>
      </c>
      <c r="J1504" t="s">
        <v>180</v>
      </c>
      <c r="K1504" t="s">
        <v>181</v>
      </c>
      <c r="L1504" t="s">
        <v>180</v>
      </c>
      <c r="M1504">
        <v>126417</v>
      </c>
      <c r="N1504">
        <v>1</v>
      </c>
      <c r="O1504">
        <v>74</v>
      </c>
      <c r="P1504">
        <v>139</v>
      </c>
      <c r="Q1504">
        <v>23</v>
      </c>
      <c r="R1504">
        <v>2</v>
      </c>
      <c r="S1504">
        <v>2</v>
      </c>
      <c r="T1504" t="s">
        <v>182</v>
      </c>
      <c r="U1504" t="s">
        <v>182</v>
      </c>
      <c r="V1504" t="s">
        <v>7</v>
      </c>
      <c r="W1504" t="s">
        <v>182</v>
      </c>
      <c r="X1504">
        <v>3</v>
      </c>
      <c r="Y1504" t="s">
        <v>182</v>
      </c>
      <c r="Z1504" t="s">
        <v>182</v>
      </c>
      <c r="AA1504" t="s">
        <v>182</v>
      </c>
      <c r="AB1504" t="s">
        <v>182</v>
      </c>
      <c r="AC1504">
        <v>56</v>
      </c>
      <c r="AD1504">
        <v>2</v>
      </c>
      <c r="AE1504">
        <v>1</v>
      </c>
      <c r="AF1504">
        <v>1</v>
      </c>
      <c r="AG1504" t="s">
        <v>182</v>
      </c>
      <c r="AH1504" t="s">
        <v>182</v>
      </c>
      <c r="AI1504" t="s">
        <v>182</v>
      </c>
      <c r="AJ1504">
        <v>1</v>
      </c>
      <c r="AK1504" t="s">
        <v>182</v>
      </c>
      <c r="AL1504" t="s">
        <v>182</v>
      </c>
      <c r="AM1504" t="s">
        <v>182</v>
      </c>
      <c r="AN1504" t="s">
        <v>182</v>
      </c>
      <c r="AO1504" t="b">
        <v>1</v>
      </c>
      <c r="AQ1504" s="10">
        <f t="shared" si="46"/>
        <v>76490163.980499998</v>
      </c>
      <c r="AR1504" s="10">
        <f t="shared" si="47"/>
        <v>12656645.838500001</v>
      </c>
    </row>
    <row r="1505" spans="1:44" x14ac:dyDescent="0.3">
      <c r="A1505">
        <v>1504</v>
      </c>
      <c r="B1505">
        <v>141</v>
      </c>
      <c r="C1505">
        <v>1</v>
      </c>
      <c r="D1505">
        <v>23</v>
      </c>
      <c r="E1505">
        <v>0.5</v>
      </c>
      <c r="F1505">
        <v>550288.94949999999</v>
      </c>
      <c r="G1505">
        <v>2019207</v>
      </c>
      <c r="H1505">
        <v>24045</v>
      </c>
      <c r="I1505">
        <v>1019</v>
      </c>
      <c r="J1505" t="s">
        <v>180</v>
      </c>
      <c r="K1505" t="s">
        <v>181</v>
      </c>
      <c r="L1505" t="s">
        <v>180</v>
      </c>
      <c r="M1505">
        <v>126417</v>
      </c>
      <c r="N1505">
        <v>1</v>
      </c>
      <c r="O1505">
        <v>75</v>
      </c>
      <c r="P1505">
        <v>108</v>
      </c>
      <c r="Q1505">
        <v>23</v>
      </c>
      <c r="R1505">
        <v>2</v>
      </c>
      <c r="S1505">
        <v>2</v>
      </c>
      <c r="T1505" t="s">
        <v>182</v>
      </c>
      <c r="U1505" t="s">
        <v>182</v>
      </c>
      <c r="V1505" t="s">
        <v>0</v>
      </c>
      <c r="W1505" t="s">
        <v>182</v>
      </c>
      <c r="X1505">
        <v>3</v>
      </c>
      <c r="Y1505" t="s">
        <v>182</v>
      </c>
      <c r="Z1505" t="s">
        <v>182</v>
      </c>
      <c r="AA1505" t="s">
        <v>182</v>
      </c>
      <c r="AB1505" t="s">
        <v>182</v>
      </c>
      <c r="AC1505">
        <v>56</v>
      </c>
      <c r="AD1505">
        <v>2</v>
      </c>
      <c r="AE1505">
        <v>1</v>
      </c>
      <c r="AF1505">
        <v>2</v>
      </c>
      <c r="AG1505" t="s">
        <v>182</v>
      </c>
      <c r="AH1505" t="s">
        <v>182</v>
      </c>
      <c r="AI1505" t="s">
        <v>182</v>
      </c>
      <c r="AJ1505">
        <v>1</v>
      </c>
      <c r="AK1505" t="s">
        <v>182</v>
      </c>
      <c r="AL1505" t="s">
        <v>182</v>
      </c>
      <c r="AM1505" t="s">
        <v>182</v>
      </c>
      <c r="AN1505" t="s">
        <v>182</v>
      </c>
      <c r="AO1505" t="b">
        <v>1</v>
      </c>
      <c r="AQ1505" s="10">
        <f t="shared" si="46"/>
        <v>59431206.545999996</v>
      </c>
      <c r="AR1505" s="10">
        <f t="shared" si="47"/>
        <v>12656645.838500001</v>
      </c>
    </row>
    <row r="1506" spans="1:44" x14ac:dyDescent="0.3">
      <c r="A1506">
        <v>1505</v>
      </c>
      <c r="B1506">
        <v>141</v>
      </c>
      <c r="C1506">
        <v>1</v>
      </c>
      <c r="D1506">
        <v>23</v>
      </c>
      <c r="E1506">
        <v>0.5</v>
      </c>
      <c r="F1506">
        <v>550288.94949999999</v>
      </c>
      <c r="G1506">
        <v>2019207</v>
      </c>
      <c r="H1506">
        <v>24045</v>
      </c>
      <c r="I1506">
        <v>1019</v>
      </c>
      <c r="J1506" t="s">
        <v>180</v>
      </c>
      <c r="K1506" t="s">
        <v>181</v>
      </c>
      <c r="L1506" t="s">
        <v>180</v>
      </c>
      <c r="M1506">
        <v>126417</v>
      </c>
      <c r="N1506">
        <v>1</v>
      </c>
      <c r="O1506">
        <v>77</v>
      </c>
      <c r="P1506">
        <v>114</v>
      </c>
      <c r="Q1506">
        <v>23</v>
      </c>
      <c r="R1506">
        <v>2</v>
      </c>
      <c r="S1506">
        <v>2</v>
      </c>
      <c r="T1506" t="s">
        <v>182</v>
      </c>
      <c r="U1506" t="s">
        <v>182</v>
      </c>
      <c r="V1506" t="s">
        <v>0</v>
      </c>
      <c r="W1506" t="s">
        <v>182</v>
      </c>
      <c r="X1506">
        <v>3</v>
      </c>
      <c r="Y1506" t="s">
        <v>182</v>
      </c>
      <c r="Z1506" t="s">
        <v>182</v>
      </c>
      <c r="AA1506" t="s">
        <v>182</v>
      </c>
      <c r="AB1506" t="s">
        <v>182</v>
      </c>
      <c r="AC1506">
        <v>56</v>
      </c>
      <c r="AD1506">
        <v>2</v>
      </c>
      <c r="AE1506">
        <v>1</v>
      </c>
      <c r="AF1506">
        <v>2</v>
      </c>
      <c r="AG1506" t="s">
        <v>182</v>
      </c>
      <c r="AH1506" t="s">
        <v>182</v>
      </c>
      <c r="AI1506" t="s">
        <v>182</v>
      </c>
      <c r="AJ1506">
        <v>1</v>
      </c>
      <c r="AK1506" t="s">
        <v>182</v>
      </c>
      <c r="AL1506" t="s">
        <v>182</v>
      </c>
      <c r="AM1506" t="s">
        <v>182</v>
      </c>
      <c r="AN1506" t="s">
        <v>182</v>
      </c>
      <c r="AO1506" t="b">
        <v>1</v>
      </c>
      <c r="AQ1506" s="10">
        <f t="shared" si="46"/>
        <v>62732940.243000001</v>
      </c>
      <c r="AR1506" s="10">
        <f t="shared" si="47"/>
        <v>12656645.838500001</v>
      </c>
    </row>
    <row r="1507" spans="1:44" x14ac:dyDescent="0.3">
      <c r="A1507">
        <v>1506</v>
      </c>
      <c r="B1507">
        <v>141</v>
      </c>
      <c r="C1507">
        <v>1</v>
      </c>
      <c r="D1507">
        <v>23</v>
      </c>
      <c r="E1507">
        <v>0.5</v>
      </c>
      <c r="F1507">
        <v>550288.94949999999</v>
      </c>
      <c r="G1507">
        <v>2019207</v>
      </c>
      <c r="H1507">
        <v>24045</v>
      </c>
      <c r="I1507">
        <v>1019</v>
      </c>
      <c r="J1507" t="s">
        <v>180</v>
      </c>
      <c r="K1507" t="s">
        <v>181</v>
      </c>
      <c r="L1507" t="s">
        <v>180</v>
      </c>
      <c r="M1507">
        <v>126417</v>
      </c>
      <c r="N1507">
        <v>1</v>
      </c>
      <c r="O1507">
        <v>87</v>
      </c>
      <c r="P1507">
        <v>105</v>
      </c>
      <c r="Q1507">
        <v>23</v>
      </c>
      <c r="R1507">
        <v>2</v>
      </c>
      <c r="S1507">
        <v>2</v>
      </c>
      <c r="T1507" t="s">
        <v>182</v>
      </c>
      <c r="U1507" t="s">
        <v>182</v>
      </c>
      <c r="V1507" t="s">
        <v>7</v>
      </c>
      <c r="W1507" t="s">
        <v>182</v>
      </c>
      <c r="X1507">
        <v>3</v>
      </c>
      <c r="Y1507" t="s">
        <v>182</v>
      </c>
      <c r="Z1507" t="s">
        <v>182</v>
      </c>
      <c r="AA1507" t="s">
        <v>182</v>
      </c>
      <c r="AB1507" t="s">
        <v>182</v>
      </c>
      <c r="AC1507">
        <v>56</v>
      </c>
      <c r="AD1507">
        <v>2</v>
      </c>
      <c r="AE1507">
        <v>1</v>
      </c>
      <c r="AF1507">
        <v>1</v>
      </c>
      <c r="AG1507" t="s">
        <v>182</v>
      </c>
      <c r="AH1507" t="s">
        <v>182</v>
      </c>
      <c r="AI1507" t="s">
        <v>182</v>
      </c>
      <c r="AJ1507">
        <v>1</v>
      </c>
      <c r="AK1507" t="s">
        <v>182</v>
      </c>
      <c r="AL1507" t="s">
        <v>182</v>
      </c>
      <c r="AM1507" t="s">
        <v>182</v>
      </c>
      <c r="AN1507" t="s">
        <v>182</v>
      </c>
      <c r="AO1507" t="b">
        <v>1</v>
      </c>
      <c r="AQ1507" s="10">
        <f t="shared" si="46"/>
        <v>57780339.697499998</v>
      </c>
      <c r="AR1507" s="10">
        <f t="shared" si="47"/>
        <v>12656645.838500001</v>
      </c>
    </row>
    <row r="1508" spans="1:44" x14ac:dyDescent="0.3">
      <c r="A1508">
        <v>1507</v>
      </c>
      <c r="B1508">
        <v>141</v>
      </c>
      <c r="C1508">
        <v>1</v>
      </c>
      <c r="D1508">
        <v>23</v>
      </c>
      <c r="E1508">
        <v>0.5</v>
      </c>
      <c r="F1508">
        <v>550288.94949999999</v>
      </c>
      <c r="G1508">
        <v>2019207</v>
      </c>
      <c r="H1508">
        <v>24052</v>
      </c>
      <c r="I1508">
        <v>1019</v>
      </c>
      <c r="J1508" t="s">
        <v>180</v>
      </c>
      <c r="K1508" t="s">
        <v>181</v>
      </c>
      <c r="L1508" t="s">
        <v>180</v>
      </c>
      <c r="M1508">
        <v>126417</v>
      </c>
      <c r="N1508">
        <v>1</v>
      </c>
      <c r="O1508">
        <v>56</v>
      </c>
      <c r="P1508">
        <v>106</v>
      </c>
      <c r="Q1508">
        <v>23</v>
      </c>
      <c r="R1508">
        <v>3</v>
      </c>
      <c r="S1508">
        <v>1</v>
      </c>
      <c r="T1508" t="s">
        <v>182</v>
      </c>
      <c r="U1508" t="s">
        <v>182</v>
      </c>
      <c r="V1508" t="s">
        <v>0</v>
      </c>
      <c r="W1508" t="s">
        <v>182</v>
      </c>
      <c r="X1508">
        <v>3</v>
      </c>
      <c r="Y1508" t="s">
        <v>182</v>
      </c>
      <c r="Z1508" t="s">
        <v>182</v>
      </c>
      <c r="AA1508" t="s">
        <v>182</v>
      </c>
      <c r="AB1508" t="s">
        <v>182</v>
      </c>
      <c r="AC1508">
        <v>54</v>
      </c>
      <c r="AD1508">
        <v>2</v>
      </c>
      <c r="AE1508">
        <v>1</v>
      </c>
      <c r="AF1508">
        <v>3</v>
      </c>
      <c r="AG1508" t="s">
        <v>182</v>
      </c>
      <c r="AH1508" t="s">
        <v>182</v>
      </c>
      <c r="AI1508" t="s">
        <v>182</v>
      </c>
      <c r="AJ1508">
        <v>1</v>
      </c>
      <c r="AK1508" t="s">
        <v>182</v>
      </c>
      <c r="AL1508" t="s">
        <v>182</v>
      </c>
      <c r="AM1508" t="s">
        <v>182</v>
      </c>
      <c r="AN1508" t="s">
        <v>182</v>
      </c>
      <c r="AO1508" t="b">
        <v>1</v>
      </c>
      <c r="AQ1508" s="10">
        <f t="shared" si="46"/>
        <v>58330628.647</v>
      </c>
      <c r="AR1508" s="10">
        <f t="shared" si="47"/>
        <v>12656645.838500001</v>
      </c>
    </row>
    <row r="1509" spans="1:44" x14ac:dyDescent="0.3">
      <c r="A1509">
        <v>1508</v>
      </c>
      <c r="B1509">
        <v>141</v>
      </c>
      <c r="C1509">
        <v>1</v>
      </c>
      <c r="D1509">
        <v>23</v>
      </c>
      <c r="E1509">
        <v>0.5</v>
      </c>
      <c r="F1509">
        <v>550288.94949999999</v>
      </c>
      <c r="G1509">
        <v>2019207</v>
      </c>
      <c r="H1509">
        <v>24052</v>
      </c>
      <c r="I1509">
        <v>1019</v>
      </c>
      <c r="J1509" t="s">
        <v>180</v>
      </c>
      <c r="K1509" t="s">
        <v>181</v>
      </c>
      <c r="L1509" t="s">
        <v>180</v>
      </c>
      <c r="M1509">
        <v>126417</v>
      </c>
      <c r="N1509">
        <v>1</v>
      </c>
      <c r="O1509">
        <v>69</v>
      </c>
      <c r="P1509">
        <v>107</v>
      </c>
      <c r="Q1509">
        <v>23</v>
      </c>
      <c r="R1509">
        <v>2</v>
      </c>
      <c r="S1509">
        <v>2</v>
      </c>
      <c r="T1509" t="s">
        <v>182</v>
      </c>
      <c r="U1509" t="s">
        <v>182</v>
      </c>
      <c r="V1509" t="s">
        <v>0</v>
      </c>
      <c r="W1509" t="s">
        <v>182</v>
      </c>
      <c r="X1509">
        <v>3</v>
      </c>
      <c r="Y1509" t="s">
        <v>182</v>
      </c>
      <c r="Z1509" t="s">
        <v>182</v>
      </c>
      <c r="AA1509" t="s">
        <v>182</v>
      </c>
      <c r="AB1509" t="s">
        <v>182</v>
      </c>
      <c r="AC1509">
        <v>56</v>
      </c>
      <c r="AD1509">
        <v>2</v>
      </c>
      <c r="AE1509">
        <v>1</v>
      </c>
      <c r="AF1509">
        <v>3</v>
      </c>
      <c r="AG1509" t="s">
        <v>182</v>
      </c>
      <c r="AH1509" t="s">
        <v>182</v>
      </c>
      <c r="AI1509" t="s">
        <v>182</v>
      </c>
      <c r="AJ1509">
        <v>1</v>
      </c>
      <c r="AK1509" t="s">
        <v>182</v>
      </c>
      <c r="AL1509" t="s">
        <v>182</v>
      </c>
      <c r="AM1509" t="s">
        <v>182</v>
      </c>
      <c r="AN1509" t="s">
        <v>182</v>
      </c>
      <c r="AO1509" t="b">
        <v>1</v>
      </c>
      <c r="AQ1509" s="10">
        <f t="shared" si="46"/>
        <v>58880917.596500002</v>
      </c>
      <c r="AR1509" s="10">
        <f t="shared" si="47"/>
        <v>12656645.838500001</v>
      </c>
    </row>
    <row r="1510" spans="1:44" x14ac:dyDescent="0.3">
      <c r="A1510">
        <v>1509</v>
      </c>
      <c r="B1510">
        <v>141</v>
      </c>
      <c r="C1510">
        <v>1</v>
      </c>
      <c r="D1510">
        <v>23</v>
      </c>
      <c r="E1510">
        <v>0.5</v>
      </c>
      <c r="F1510">
        <v>550288.94949999999</v>
      </c>
      <c r="G1510">
        <v>2019207</v>
      </c>
      <c r="H1510">
        <v>24052</v>
      </c>
      <c r="I1510">
        <v>1019</v>
      </c>
      <c r="J1510" t="s">
        <v>180</v>
      </c>
      <c r="K1510" t="s">
        <v>181</v>
      </c>
      <c r="L1510" t="s">
        <v>180</v>
      </c>
      <c r="M1510">
        <v>126417</v>
      </c>
      <c r="N1510">
        <v>1</v>
      </c>
      <c r="O1510">
        <v>77</v>
      </c>
      <c r="P1510">
        <v>103</v>
      </c>
      <c r="Q1510">
        <v>23</v>
      </c>
      <c r="R1510">
        <v>2</v>
      </c>
      <c r="S1510">
        <v>2</v>
      </c>
      <c r="T1510" t="s">
        <v>182</v>
      </c>
      <c r="U1510" t="s">
        <v>182</v>
      </c>
      <c r="V1510" t="s">
        <v>0</v>
      </c>
      <c r="W1510" t="s">
        <v>182</v>
      </c>
      <c r="X1510">
        <v>3</v>
      </c>
      <c r="Y1510" t="s">
        <v>182</v>
      </c>
      <c r="Z1510" t="s">
        <v>182</v>
      </c>
      <c r="AA1510" t="s">
        <v>182</v>
      </c>
      <c r="AB1510" t="s">
        <v>182</v>
      </c>
      <c r="AC1510">
        <v>55</v>
      </c>
      <c r="AD1510">
        <v>2</v>
      </c>
      <c r="AE1510">
        <v>1</v>
      </c>
      <c r="AF1510">
        <v>3</v>
      </c>
      <c r="AG1510" t="s">
        <v>182</v>
      </c>
      <c r="AH1510" t="s">
        <v>182</v>
      </c>
      <c r="AI1510" t="s">
        <v>182</v>
      </c>
      <c r="AJ1510">
        <v>1</v>
      </c>
      <c r="AK1510" t="s">
        <v>182</v>
      </c>
      <c r="AL1510" t="s">
        <v>182</v>
      </c>
      <c r="AM1510" t="s">
        <v>182</v>
      </c>
      <c r="AN1510" t="s">
        <v>182</v>
      </c>
      <c r="AO1510" t="b">
        <v>1</v>
      </c>
      <c r="AQ1510" s="10">
        <f t="shared" si="46"/>
        <v>56679761.798500001</v>
      </c>
      <c r="AR1510" s="10">
        <f t="shared" si="47"/>
        <v>12656645.838500001</v>
      </c>
    </row>
    <row r="1511" spans="1:44" x14ac:dyDescent="0.3">
      <c r="A1511">
        <v>1510</v>
      </c>
      <c r="B1511">
        <v>141</v>
      </c>
      <c r="C1511">
        <v>1</v>
      </c>
      <c r="D1511">
        <v>23.5</v>
      </c>
      <c r="E1511">
        <v>0.5</v>
      </c>
      <c r="F1511">
        <v>473471.8161</v>
      </c>
      <c r="G1511">
        <v>2019207</v>
      </c>
      <c r="H1511">
        <v>24034</v>
      </c>
      <c r="I1511">
        <v>1019</v>
      </c>
      <c r="J1511" t="s">
        <v>180</v>
      </c>
      <c r="K1511" t="s">
        <v>181</v>
      </c>
      <c r="L1511" t="s">
        <v>180</v>
      </c>
      <c r="M1511">
        <v>126417</v>
      </c>
      <c r="N1511">
        <v>1</v>
      </c>
      <c r="O1511">
        <v>16</v>
      </c>
      <c r="P1511">
        <v>111</v>
      </c>
      <c r="Q1511">
        <v>23.5</v>
      </c>
      <c r="R1511">
        <v>2</v>
      </c>
      <c r="S1511">
        <v>2</v>
      </c>
      <c r="T1511" t="s">
        <v>182</v>
      </c>
      <c r="U1511" t="s">
        <v>182</v>
      </c>
      <c r="V1511" t="s">
        <v>7</v>
      </c>
      <c r="W1511" t="s">
        <v>182</v>
      </c>
      <c r="X1511">
        <v>3</v>
      </c>
      <c r="Y1511" t="s">
        <v>182</v>
      </c>
      <c r="Z1511" t="s">
        <v>182</v>
      </c>
      <c r="AA1511">
        <v>1E-3</v>
      </c>
      <c r="AB1511" t="s">
        <v>182</v>
      </c>
      <c r="AC1511">
        <v>55</v>
      </c>
      <c r="AD1511">
        <v>2</v>
      </c>
      <c r="AE1511">
        <v>1</v>
      </c>
      <c r="AF1511">
        <v>2</v>
      </c>
      <c r="AG1511" t="s">
        <v>182</v>
      </c>
      <c r="AH1511" t="s">
        <v>182</v>
      </c>
      <c r="AI1511" t="s">
        <v>182</v>
      </c>
      <c r="AJ1511">
        <v>1</v>
      </c>
      <c r="AK1511" t="s">
        <v>182</v>
      </c>
      <c r="AL1511" t="s">
        <v>182</v>
      </c>
      <c r="AM1511" t="s">
        <v>182</v>
      </c>
      <c r="AN1511" t="s">
        <v>182</v>
      </c>
      <c r="AO1511" t="b">
        <v>1</v>
      </c>
      <c r="AQ1511" s="10">
        <f t="shared" si="46"/>
        <v>52555371.587099999</v>
      </c>
      <c r="AR1511" s="10">
        <f t="shared" si="47"/>
        <v>11126587.67835</v>
      </c>
    </row>
    <row r="1512" spans="1:44" x14ac:dyDescent="0.3">
      <c r="A1512">
        <v>1511</v>
      </c>
      <c r="B1512">
        <v>141</v>
      </c>
      <c r="C1512">
        <v>1</v>
      </c>
      <c r="D1512">
        <v>23.5</v>
      </c>
      <c r="E1512">
        <v>0.5</v>
      </c>
      <c r="F1512">
        <v>473471.8161</v>
      </c>
      <c r="G1512">
        <v>2019207</v>
      </c>
      <c r="H1512">
        <v>24034</v>
      </c>
      <c r="I1512">
        <v>1019</v>
      </c>
      <c r="J1512" t="s">
        <v>180</v>
      </c>
      <c r="K1512" t="s">
        <v>181</v>
      </c>
      <c r="L1512" t="s">
        <v>180</v>
      </c>
      <c r="M1512">
        <v>126417</v>
      </c>
      <c r="N1512">
        <v>1</v>
      </c>
      <c r="O1512">
        <v>18</v>
      </c>
      <c r="P1512">
        <v>131</v>
      </c>
      <c r="Q1512">
        <v>23.5</v>
      </c>
      <c r="R1512">
        <v>2</v>
      </c>
      <c r="S1512">
        <v>1</v>
      </c>
      <c r="T1512" t="s">
        <v>182</v>
      </c>
      <c r="U1512" t="s">
        <v>182</v>
      </c>
      <c r="V1512" t="s">
        <v>7</v>
      </c>
      <c r="W1512" t="s">
        <v>182</v>
      </c>
      <c r="X1512">
        <v>3</v>
      </c>
      <c r="Y1512" t="s">
        <v>182</v>
      </c>
      <c r="Z1512" t="s">
        <v>182</v>
      </c>
      <c r="AA1512">
        <v>2E-3</v>
      </c>
      <c r="AB1512" t="s">
        <v>182</v>
      </c>
      <c r="AC1512">
        <v>56</v>
      </c>
      <c r="AD1512">
        <v>2</v>
      </c>
      <c r="AE1512">
        <v>1</v>
      </c>
      <c r="AF1512">
        <v>2</v>
      </c>
      <c r="AG1512" t="s">
        <v>182</v>
      </c>
      <c r="AH1512" t="s">
        <v>182</v>
      </c>
      <c r="AI1512" t="s">
        <v>182</v>
      </c>
      <c r="AJ1512">
        <v>1</v>
      </c>
      <c r="AK1512" t="s">
        <v>182</v>
      </c>
      <c r="AL1512" t="s">
        <v>182</v>
      </c>
      <c r="AM1512" t="s">
        <v>182</v>
      </c>
      <c r="AN1512" t="s">
        <v>182</v>
      </c>
      <c r="AO1512" t="b">
        <v>1</v>
      </c>
      <c r="AQ1512" s="10">
        <f t="shared" si="46"/>
        <v>62024807.909099996</v>
      </c>
      <c r="AR1512" s="10">
        <f t="shared" si="47"/>
        <v>11126587.67835</v>
      </c>
    </row>
    <row r="1513" spans="1:44" x14ac:dyDescent="0.3">
      <c r="A1513">
        <v>1512</v>
      </c>
      <c r="B1513">
        <v>141</v>
      </c>
      <c r="C1513">
        <v>1</v>
      </c>
      <c r="D1513">
        <v>23.5</v>
      </c>
      <c r="E1513">
        <v>0.5</v>
      </c>
      <c r="F1513">
        <v>473471.8161</v>
      </c>
      <c r="G1513">
        <v>2019207</v>
      </c>
      <c r="H1513">
        <v>24034</v>
      </c>
      <c r="I1513">
        <v>1019</v>
      </c>
      <c r="J1513" t="s">
        <v>180</v>
      </c>
      <c r="K1513" t="s">
        <v>181</v>
      </c>
      <c r="L1513" t="s">
        <v>180</v>
      </c>
      <c r="M1513">
        <v>126417</v>
      </c>
      <c r="N1513">
        <v>1</v>
      </c>
      <c r="O1513">
        <v>26</v>
      </c>
      <c r="P1513">
        <v>112</v>
      </c>
      <c r="Q1513">
        <v>23.5</v>
      </c>
      <c r="R1513">
        <v>2</v>
      </c>
      <c r="S1513">
        <v>2</v>
      </c>
      <c r="T1513" t="s">
        <v>182</v>
      </c>
      <c r="U1513" t="s">
        <v>182</v>
      </c>
      <c r="V1513" t="s">
        <v>0</v>
      </c>
      <c r="W1513" t="s">
        <v>182</v>
      </c>
      <c r="X1513">
        <v>4</v>
      </c>
      <c r="Y1513" t="s">
        <v>182</v>
      </c>
      <c r="Z1513" t="s">
        <v>182</v>
      </c>
      <c r="AA1513" t="s">
        <v>182</v>
      </c>
      <c r="AB1513" t="s">
        <v>182</v>
      </c>
      <c r="AC1513">
        <v>56</v>
      </c>
      <c r="AD1513">
        <v>2</v>
      </c>
      <c r="AE1513">
        <v>1</v>
      </c>
      <c r="AF1513">
        <v>1</v>
      </c>
      <c r="AG1513" t="s">
        <v>182</v>
      </c>
      <c r="AH1513" t="s">
        <v>182</v>
      </c>
      <c r="AI1513" t="s">
        <v>182</v>
      </c>
      <c r="AJ1513">
        <v>1</v>
      </c>
      <c r="AK1513" t="s">
        <v>182</v>
      </c>
      <c r="AL1513" t="s">
        <v>182</v>
      </c>
      <c r="AM1513" t="s">
        <v>182</v>
      </c>
      <c r="AN1513" t="s">
        <v>182</v>
      </c>
      <c r="AO1513" t="b">
        <v>1</v>
      </c>
      <c r="AQ1513" s="10">
        <f t="shared" si="46"/>
        <v>53028843.403200001</v>
      </c>
      <c r="AR1513" s="10">
        <f t="shared" si="47"/>
        <v>11126587.67835</v>
      </c>
    </row>
    <row r="1514" spans="1:44" x14ac:dyDescent="0.3">
      <c r="A1514">
        <v>1513</v>
      </c>
      <c r="B1514">
        <v>141</v>
      </c>
      <c r="C1514">
        <v>1</v>
      </c>
      <c r="D1514">
        <v>23.5</v>
      </c>
      <c r="E1514">
        <v>0.5</v>
      </c>
      <c r="F1514">
        <v>473471.8161</v>
      </c>
      <c r="G1514">
        <v>2019207</v>
      </c>
      <c r="H1514">
        <v>24034</v>
      </c>
      <c r="I1514">
        <v>1019</v>
      </c>
      <c r="J1514" t="s">
        <v>180</v>
      </c>
      <c r="K1514" t="s">
        <v>181</v>
      </c>
      <c r="L1514" t="s">
        <v>180</v>
      </c>
      <c r="M1514">
        <v>126417</v>
      </c>
      <c r="N1514">
        <v>1</v>
      </c>
      <c r="O1514">
        <v>46</v>
      </c>
      <c r="P1514">
        <v>138</v>
      </c>
      <c r="Q1514">
        <v>23.5</v>
      </c>
      <c r="R1514">
        <v>2</v>
      </c>
      <c r="S1514">
        <v>2</v>
      </c>
      <c r="T1514" t="s">
        <v>182</v>
      </c>
      <c r="U1514" t="s">
        <v>182</v>
      </c>
      <c r="V1514" t="s">
        <v>0</v>
      </c>
      <c r="W1514" t="s">
        <v>182</v>
      </c>
      <c r="X1514">
        <v>4</v>
      </c>
      <c r="Y1514" t="s">
        <v>182</v>
      </c>
      <c r="Z1514" t="s">
        <v>182</v>
      </c>
      <c r="AA1514" t="s">
        <v>182</v>
      </c>
      <c r="AB1514" t="s">
        <v>182</v>
      </c>
      <c r="AC1514">
        <v>56</v>
      </c>
      <c r="AD1514">
        <v>2</v>
      </c>
      <c r="AE1514">
        <v>1</v>
      </c>
      <c r="AF1514">
        <v>1</v>
      </c>
      <c r="AG1514" t="s">
        <v>182</v>
      </c>
      <c r="AH1514" t="s">
        <v>182</v>
      </c>
      <c r="AI1514" t="s">
        <v>182</v>
      </c>
      <c r="AJ1514">
        <v>1</v>
      </c>
      <c r="AK1514" t="s">
        <v>182</v>
      </c>
      <c r="AL1514" t="s">
        <v>182</v>
      </c>
      <c r="AM1514" t="s">
        <v>182</v>
      </c>
      <c r="AN1514" t="s">
        <v>182</v>
      </c>
      <c r="AO1514" t="b">
        <v>1</v>
      </c>
      <c r="AQ1514" s="10">
        <f t="shared" si="46"/>
        <v>65339110.621799998</v>
      </c>
      <c r="AR1514" s="10">
        <f t="shared" si="47"/>
        <v>11126587.67835</v>
      </c>
    </row>
    <row r="1515" spans="1:44" x14ac:dyDescent="0.3">
      <c r="A1515">
        <v>1514</v>
      </c>
      <c r="B1515">
        <v>141</v>
      </c>
      <c r="C1515">
        <v>1</v>
      </c>
      <c r="D1515">
        <v>23.5</v>
      </c>
      <c r="E1515">
        <v>0.5</v>
      </c>
      <c r="F1515">
        <v>473471.8161</v>
      </c>
      <c r="G1515">
        <v>2019207</v>
      </c>
      <c r="H1515">
        <v>24034</v>
      </c>
      <c r="I1515">
        <v>1019</v>
      </c>
      <c r="J1515" t="s">
        <v>180</v>
      </c>
      <c r="K1515" t="s">
        <v>181</v>
      </c>
      <c r="L1515" t="s">
        <v>180</v>
      </c>
      <c r="M1515">
        <v>126417</v>
      </c>
      <c r="N1515">
        <v>1</v>
      </c>
      <c r="O1515">
        <v>90</v>
      </c>
      <c r="P1515">
        <v>146</v>
      </c>
      <c r="Q1515">
        <v>23.5</v>
      </c>
      <c r="R1515">
        <v>2</v>
      </c>
      <c r="S1515">
        <v>2</v>
      </c>
      <c r="T1515" t="s">
        <v>182</v>
      </c>
      <c r="U1515" t="s">
        <v>182</v>
      </c>
      <c r="V1515" t="s">
        <v>7</v>
      </c>
      <c r="W1515" t="s">
        <v>182</v>
      </c>
      <c r="X1515">
        <v>3</v>
      </c>
      <c r="Y1515" t="s">
        <v>182</v>
      </c>
      <c r="Z1515" t="s">
        <v>182</v>
      </c>
      <c r="AA1515">
        <v>1E-3</v>
      </c>
      <c r="AB1515" t="s">
        <v>182</v>
      </c>
      <c r="AC1515">
        <v>55</v>
      </c>
      <c r="AD1515">
        <v>2</v>
      </c>
      <c r="AE1515">
        <v>1</v>
      </c>
      <c r="AF1515">
        <v>2</v>
      </c>
      <c r="AG1515" t="s">
        <v>182</v>
      </c>
      <c r="AH1515" t="s">
        <v>182</v>
      </c>
      <c r="AI1515" t="s">
        <v>182</v>
      </c>
      <c r="AJ1515">
        <v>1</v>
      </c>
      <c r="AK1515" t="s">
        <v>182</v>
      </c>
      <c r="AL1515" t="s">
        <v>182</v>
      </c>
      <c r="AM1515" t="s">
        <v>182</v>
      </c>
      <c r="AN1515" t="s">
        <v>182</v>
      </c>
      <c r="AO1515" t="b">
        <v>1</v>
      </c>
      <c r="AQ1515" s="10">
        <f t="shared" si="46"/>
        <v>69126885.150600001</v>
      </c>
      <c r="AR1515" s="10">
        <f t="shared" si="47"/>
        <v>11126587.67835</v>
      </c>
    </row>
    <row r="1516" spans="1:44" x14ac:dyDescent="0.3">
      <c r="A1516">
        <v>1515</v>
      </c>
      <c r="B1516">
        <v>141</v>
      </c>
      <c r="C1516">
        <v>1</v>
      </c>
      <c r="D1516">
        <v>23.5</v>
      </c>
      <c r="E1516">
        <v>0.5</v>
      </c>
      <c r="F1516">
        <v>473471.8161</v>
      </c>
      <c r="G1516">
        <v>2019207</v>
      </c>
      <c r="H1516">
        <v>24035</v>
      </c>
      <c r="I1516">
        <v>1019</v>
      </c>
      <c r="J1516" t="s">
        <v>180</v>
      </c>
      <c r="K1516" t="s">
        <v>181</v>
      </c>
      <c r="L1516" t="s">
        <v>180</v>
      </c>
      <c r="M1516">
        <v>126417</v>
      </c>
      <c r="N1516">
        <v>1</v>
      </c>
      <c r="O1516">
        <v>22</v>
      </c>
      <c r="P1516">
        <v>99</v>
      </c>
      <c r="Q1516">
        <v>23.5</v>
      </c>
      <c r="R1516">
        <v>3</v>
      </c>
      <c r="S1516">
        <v>1</v>
      </c>
      <c r="T1516" t="s">
        <v>182</v>
      </c>
      <c r="U1516" t="s">
        <v>182</v>
      </c>
      <c r="V1516" t="s">
        <v>0</v>
      </c>
      <c r="W1516" t="s">
        <v>182</v>
      </c>
      <c r="X1516">
        <v>4</v>
      </c>
      <c r="Y1516" t="s">
        <v>182</v>
      </c>
      <c r="Z1516" t="s">
        <v>182</v>
      </c>
      <c r="AA1516" t="s">
        <v>182</v>
      </c>
      <c r="AB1516" t="s">
        <v>182</v>
      </c>
      <c r="AC1516">
        <v>56</v>
      </c>
      <c r="AD1516">
        <v>2</v>
      </c>
      <c r="AE1516">
        <v>1</v>
      </c>
      <c r="AF1516">
        <v>2</v>
      </c>
      <c r="AG1516" t="s">
        <v>182</v>
      </c>
      <c r="AH1516" t="s">
        <v>182</v>
      </c>
      <c r="AI1516" t="s">
        <v>182</v>
      </c>
      <c r="AJ1516">
        <v>1</v>
      </c>
      <c r="AK1516" t="s">
        <v>182</v>
      </c>
      <c r="AL1516" t="s">
        <v>182</v>
      </c>
      <c r="AM1516" t="s">
        <v>182</v>
      </c>
      <c r="AN1516" t="s">
        <v>182</v>
      </c>
      <c r="AO1516" t="b">
        <v>1</v>
      </c>
      <c r="AQ1516" s="10">
        <f t="shared" si="46"/>
        <v>46873709.793899998</v>
      </c>
      <c r="AR1516" s="10">
        <f t="shared" si="47"/>
        <v>11126587.67835</v>
      </c>
    </row>
    <row r="1517" spans="1:44" x14ac:dyDescent="0.3">
      <c r="A1517">
        <v>1516</v>
      </c>
      <c r="B1517">
        <v>141</v>
      </c>
      <c r="C1517">
        <v>1</v>
      </c>
      <c r="D1517">
        <v>23.5</v>
      </c>
      <c r="E1517">
        <v>0.5</v>
      </c>
      <c r="F1517">
        <v>473471.8161</v>
      </c>
      <c r="G1517">
        <v>2019207</v>
      </c>
      <c r="H1517">
        <v>24035</v>
      </c>
      <c r="I1517">
        <v>1019</v>
      </c>
      <c r="J1517" t="s">
        <v>180</v>
      </c>
      <c r="K1517" t="s">
        <v>181</v>
      </c>
      <c r="L1517" t="s">
        <v>180</v>
      </c>
      <c r="M1517">
        <v>126417</v>
      </c>
      <c r="N1517">
        <v>1</v>
      </c>
      <c r="O1517">
        <v>31</v>
      </c>
      <c r="P1517">
        <v>116</v>
      </c>
      <c r="Q1517">
        <v>23.5</v>
      </c>
      <c r="R1517">
        <v>3</v>
      </c>
      <c r="S1517">
        <v>2</v>
      </c>
      <c r="T1517" t="s">
        <v>182</v>
      </c>
      <c r="U1517" t="s">
        <v>182</v>
      </c>
      <c r="V1517" t="s">
        <v>0</v>
      </c>
      <c r="W1517" t="s">
        <v>182</v>
      </c>
      <c r="X1517">
        <v>4</v>
      </c>
      <c r="Y1517" t="s">
        <v>182</v>
      </c>
      <c r="Z1517" t="s">
        <v>182</v>
      </c>
      <c r="AA1517" t="s">
        <v>182</v>
      </c>
      <c r="AB1517" t="s">
        <v>182</v>
      </c>
      <c r="AC1517">
        <v>57</v>
      </c>
      <c r="AD1517">
        <v>2</v>
      </c>
      <c r="AE1517">
        <v>1</v>
      </c>
      <c r="AF1517">
        <v>2</v>
      </c>
      <c r="AG1517" t="s">
        <v>182</v>
      </c>
      <c r="AH1517" t="s">
        <v>182</v>
      </c>
      <c r="AI1517" t="s">
        <v>182</v>
      </c>
      <c r="AJ1517">
        <v>3</v>
      </c>
      <c r="AK1517" t="s">
        <v>182</v>
      </c>
      <c r="AL1517" t="s">
        <v>182</v>
      </c>
      <c r="AM1517" t="s">
        <v>182</v>
      </c>
      <c r="AN1517" t="s">
        <v>182</v>
      </c>
      <c r="AO1517" t="b">
        <v>1</v>
      </c>
      <c r="AQ1517" s="10">
        <f t="shared" si="46"/>
        <v>54922730.667599998</v>
      </c>
      <c r="AR1517" s="10">
        <f t="shared" si="47"/>
        <v>11126587.67835</v>
      </c>
    </row>
    <row r="1518" spans="1:44" x14ac:dyDescent="0.3">
      <c r="A1518">
        <v>1517</v>
      </c>
      <c r="B1518">
        <v>141</v>
      </c>
      <c r="C1518">
        <v>1</v>
      </c>
      <c r="D1518">
        <v>23.5</v>
      </c>
      <c r="E1518">
        <v>0.5</v>
      </c>
      <c r="F1518">
        <v>473471.8161</v>
      </c>
      <c r="G1518">
        <v>2019207</v>
      </c>
      <c r="H1518">
        <v>24035</v>
      </c>
      <c r="I1518">
        <v>1019</v>
      </c>
      <c r="J1518" t="s">
        <v>180</v>
      </c>
      <c r="K1518" t="s">
        <v>181</v>
      </c>
      <c r="L1518" t="s">
        <v>180</v>
      </c>
      <c r="M1518">
        <v>126417</v>
      </c>
      <c r="N1518">
        <v>1</v>
      </c>
      <c r="O1518">
        <v>60</v>
      </c>
      <c r="P1518">
        <v>106</v>
      </c>
      <c r="Q1518">
        <v>23.5</v>
      </c>
      <c r="R1518">
        <v>3</v>
      </c>
      <c r="S1518">
        <v>1</v>
      </c>
      <c r="T1518" t="s">
        <v>182</v>
      </c>
      <c r="U1518" t="s">
        <v>182</v>
      </c>
      <c r="V1518" t="s">
        <v>0</v>
      </c>
      <c r="W1518" t="s">
        <v>182</v>
      </c>
      <c r="X1518">
        <v>4</v>
      </c>
      <c r="Y1518" t="s">
        <v>182</v>
      </c>
      <c r="Z1518" t="s">
        <v>182</v>
      </c>
      <c r="AA1518" t="s">
        <v>182</v>
      </c>
      <c r="AB1518" t="s">
        <v>182</v>
      </c>
      <c r="AC1518">
        <v>56</v>
      </c>
      <c r="AD1518">
        <v>2</v>
      </c>
      <c r="AE1518">
        <v>1</v>
      </c>
      <c r="AF1518">
        <v>2</v>
      </c>
      <c r="AG1518" t="s">
        <v>182</v>
      </c>
      <c r="AH1518" t="s">
        <v>182</v>
      </c>
      <c r="AI1518" t="s">
        <v>182</v>
      </c>
      <c r="AJ1518">
        <v>1</v>
      </c>
      <c r="AK1518" t="s">
        <v>182</v>
      </c>
      <c r="AL1518" t="s">
        <v>182</v>
      </c>
      <c r="AM1518" t="s">
        <v>182</v>
      </c>
      <c r="AN1518" t="s">
        <v>182</v>
      </c>
      <c r="AO1518" t="b">
        <v>1</v>
      </c>
      <c r="AQ1518" s="10">
        <f t="shared" si="46"/>
        <v>50188012.5066</v>
      </c>
      <c r="AR1518" s="10">
        <f t="shared" si="47"/>
        <v>11126587.67835</v>
      </c>
    </row>
    <row r="1519" spans="1:44" x14ac:dyDescent="0.3">
      <c r="A1519">
        <v>1518</v>
      </c>
      <c r="B1519">
        <v>141</v>
      </c>
      <c r="C1519">
        <v>1</v>
      </c>
      <c r="D1519">
        <v>23.5</v>
      </c>
      <c r="E1519">
        <v>0.5</v>
      </c>
      <c r="F1519">
        <v>473471.8161</v>
      </c>
      <c r="G1519">
        <v>2019207</v>
      </c>
      <c r="H1519">
        <v>24035</v>
      </c>
      <c r="I1519">
        <v>1019</v>
      </c>
      <c r="J1519" t="s">
        <v>180</v>
      </c>
      <c r="K1519" t="s">
        <v>181</v>
      </c>
      <c r="L1519" t="s">
        <v>180</v>
      </c>
      <c r="M1519">
        <v>126417</v>
      </c>
      <c r="N1519">
        <v>1</v>
      </c>
      <c r="O1519">
        <v>63</v>
      </c>
      <c r="P1519">
        <v>117</v>
      </c>
      <c r="Q1519">
        <v>23.5</v>
      </c>
      <c r="R1519">
        <v>3</v>
      </c>
      <c r="S1519">
        <v>1</v>
      </c>
      <c r="T1519" t="s">
        <v>182</v>
      </c>
      <c r="U1519" t="s">
        <v>182</v>
      </c>
      <c r="V1519" t="s">
        <v>0</v>
      </c>
      <c r="W1519" t="s">
        <v>182</v>
      </c>
      <c r="X1519">
        <v>4</v>
      </c>
      <c r="Y1519" t="s">
        <v>182</v>
      </c>
      <c r="Z1519" t="s">
        <v>182</v>
      </c>
      <c r="AA1519" t="s">
        <v>182</v>
      </c>
      <c r="AB1519" t="s">
        <v>182</v>
      </c>
      <c r="AC1519">
        <v>56</v>
      </c>
      <c r="AD1519">
        <v>2</v>
      </c>
      <c r="AE1519">
        <v>1</v>
      </c>
      <c r="AF1519">
        <v>2</v>
      </c>
      <c r="AG1519" t="s">
        <v>182</v>
      </c>
      <c r="AH1519" t="s">
        <v>182</v>
      </c>
      <c r="AI1519" t="s">
        <v>182</v>
      </c>
      <c r="AJ1519">
        <v>1</v>
      </c>
      <c r="AK1519" t="s">
        <v>182</v>
      </c>
      <c r="AL1519" t="s">
        <v>182</v>
      </c>
      <c r="AM1519" t="s">
        <v>182</v>
      </c>
      <c r="AN1519" t="s">
        <v>182</v>
      </c>
      <c r="AO1519" t="b">
        <v>1</v>
      </c>
      <c r="AQ1519" s="10">
        <f t="shared" si="46"/>
        <v>55396202.4837</v>
      </c>
      <c r="AR1519" s="10">
        <f t="shared" si="47"/>
        <v>11126587.67835</v>
      </c>
    </row>
    <row r="1520" spans="1:44" x14ac:dyDescent="0.3">
      <c r="A1520">
        <v>1519</v>
      </c>
      <c r="B1520">
        <v>141</v>
      </c>
      <c r="C1520">
        <v>1</v>
      </c>
      <c r="D1520">
        <v>23.5</v>
      </c>
      <c r="E1520">
        <v>0.5</v>
      </c>
      <c r="F1520">
        <v>473471.8161</v>
      </c>
      <c r="G1520">
        <v>2019207</v>
      </c>
      <c r="H1520">
        <v>24035</v>
      </c>
      <c r="I1520">
        <v>1019</v>
      </c>
      <c r="J1520" t="s">
        <v>180</v>
      </c>
      <c r="K1520" t="s">
        <v>181</v>
      </c>
      <c r="L1520" t="s">
        <v>180</v>
      </c>
      <c r="M1520">
        <v>126417</v>
      </c>
      <c r="N1520">
        <v>1</v>
      </c>
      <c r="O1520">
        <v>71</v>
      </c>
      <c r="P1520">
        <v>93</v>
      </c>
      <c r="Q1520">
        <v>23.5</v>
      </c>
      <c r="R1520">
        <v>3</v>
      </c>
      <c r="S1520">
        <v>1</v>
      </c>
      <c r="T1520" t="s">
        <v>182</v>
      </c>
      <c r="U1520" t="s">
        <v>182</v>
      </c>
      <c r="V1520" t="s">
        <v>0</v>
      </c>
      <c r="W1520" t="s">
        <v>182</v>
      </c>
      <c r="X1520">
        <v>4</v>
      </c>
      <c r="Y1520" t="s">
        <v>182</v>
      </c>
      <c r="Z1520" t="s">
        <v>182</v>
      </c>
      <c r="AA1520" t="s">
        <v>182</v>
      </c>
      <c r="AB1520" t="s">
        <v>182</v>
      </c>
      <c r="AC1520">
        <v>56</v>
      </c>
      <c r="AD1520">
        <v>2</v>
      </c>
      <c r="AE1520">
        <v>1</v>
      </c>
      <c r="AF1520">
        <v>2</v>
      </c>
      <c r="AG1520" t="s">
        <v>182</v>
      </c>
      <c r="AH1520" t="s">
        <v>182</v>
      </c>
      <c r="AI1520" t="s">
        <v>182</v>
      </c>
      <c r="AJ1520">
        <v>1</v>
      </c>
      <c r="AK1520" t="s">
        <v>182</v>
      </c>
      <c r="AL1520" t="s">
        <v>182</v>
      </c>
      <c r="AM1520" t="s">
        <v>182</v>
      </c>
      <c r="AN1520" t="s">
        <v>182</v>
      </c>
      <c r="AO1520" t="b">
        <v>1</v>
      </c>
      <c r="AQ1520" s="10">
        <f t="shared" si="46"/>
        <v>44032878.897299998</v>
      </c>
      <c r="AR1520" s="10">
        <f t="shared" si="47"/>
        <v>11126587.67835</v>
      </c>
    </row>
    <row r="1521" spans="1:44" x14ac:dyDescent="0.3">
      <c r="A1521">
        <v>1520</v>
      </c>
      <c r="B1521">
        <v>141</v>
      </c>
      <c r="C1521">
        <v>1</v>
      </c>
      <c r="D1521">
        <v>23.5</v>
      </c>
      <c r="E1521">
        <v>0.5</v>
      </c>
      <c r="F1521">
        <v>473471.8161</v>
      </c>
      <c r="G1521">
        <v>2019207</v>
      </c>
      <c r="H1521">
        <v>24035</v>
      </c>
      <c r="I1521">
        <v>1019</v>
      </c>
      <c r="J1521" t="s">
        <v>180</v>
      </c>
      <c r="K1521" t="s">
        <v>181</v>
      </c>
      <c r="L1521" t="s">
        <v>180</v>
      </c>
      <c r="M1521">
        <v>126417</v>
      </c>
      <c r="N1521">
        <v>1</v>
      </c>
      <c r="O1521">
        <v>73</v>
      </c>
      <c r="P1521">
        <v>113</v>
      </c>
      <c r="Q1521">
        <v>23.5</v>
      </c>
      <c r="R1521">
        <v>3</v>
      </c>
      <c r="S1521">
        <v>1</v>
      </c>
      <c r="T1521" t="s">
        <v>182</v>
      </c>
      <c r="U1521" t="s">
        <v>182</v>
      </c>
      <c r="V1521" t="s">
        <v>0</v>
      </c>
      <c r="W1521" t="s">
        <v>182</v>
      </c>
      <c r="X1521">
        <v>4</v>
      </c>
      <c r="Y1521" t="s">
        <v>182</v>
      </c>
      <c r="Z1521" t="s">
        <v>182</v>
      </c>
      <c r="AA1521" t="s">
        <v>182</v>
      </c>
      <c r="AB1521" t="s">
        <v>182</v>
      </c>
      <c r="AC1521">
        <v>56</v>
      </c>
      <c r="AD1521">
        <v>2</v>
      </c>
      <c r="AE1521">
        <v>1</v>
      </c>
      <c r="AF1521">
        <v>2</v>
      </c>
      <c r="AG1521" t="s">
        <v>182</v>
      </c>
      <c r="AH1521" t="s">
        <v>182</v>
      </c>
      <c r="AI1521" t="s">
        <v>182</v>
      </c>
      <c r="AJ1521">
        <v>1</v>
      </c>
      <c r="AK1521" t="s">
        <v>182</v>
      </c>
      <c r="AL1521" t="s">
        <v>182</v>
      </c>
      <c r="AM1521" t="s">
        <v>182</v>
      </c>
      <c r="AN1521" t="s">
        <v>182</v>
      </c>
      <c r="AO1521" t="b">
        <v>1</v>
      </c>
      <c r="AQ1521" s="10">
        <f t="shared" si="46"/>
        <v>53502315.219300002</v>
      </c>
      <c r="AR1521" s="10">
        <f t="shared" si="47"/>
        <v>11126587.67835</v>
      </c>
    </row>
    <row r="1522" spans="1:44" x14ac:dyDescent="0.3">
      <c r="A1522">
        <v>1521</v>
      </c>
      <c r="B1522">
        <v>141</v>
      </c>
      <c r="C1522">
        <v>1</v>
      </c>
      <c r="D1522">
        <v>23.5</v>
      </c>
      <c r="E1522">
        <v>0.5</v>
      </c>
      <c r="F1522">
        <v>473471.8161</v>
      </c>
      <c r="G1522">
        <v>2019207</v>
      </c>
      <c r="H1522">
        <v>24035</v>
      </c>
      <c r="I1522">
        <v>1019</v>
      </c>
      <c r="J1522" t="s">
        <v>180</v>
      </c>
      <c r="K1522" t="s">
        <v>181</v>
      </c>
      <c r="L1522" t="s">
        <v>180</v>
      </c>
      <c r="M1522">
        <v>126417</v>
      </c>
      <c r="N1522">
        <v>1</v>
      </c>
      <c r="O1522">
        <v>82</v>
      </c>
      <c r="P1522">
        <v>127</v>
      </c>
      <c r="Q1522">
        <v>23.5</v>
      </c>
      <c r="R1522">
        <v>3</v>
      </c>
      <c r="S1522">
        <v>1</v>
      </c>
      <c r="T1522" t="s">
        <v>182</v>
      </c>
      <c r="U1522" t="s">
        <v>182</v>
      </c>
      <c r="V1522" t="s">
        <v>0</v>
      </c>
      <c r="W1522" t="s">
        <v>182</v>
      </c>
      <c r="X1522">
        <v>4</v>
      </c>
      <c r="Y1522" t="s">
        <v>182</v>
      </c>
      <c r="Z1522" t="s">
        <v>182</v>
      </c>
      <c r="AA1522" t="s">
        <v>182</v>
      </c>
      <c r="AB1522" t="s">
        <v>182</v>
      </c>
      <c r="AC1522">
        <v>56</v>
      </c>
      <c r="AD1522">
        <v>2</v>
      </c>
      <c r="AE1522">
        <v>1</v>
      </c>
      <c r="AF1522">
        <v>2</v>
      </c>
      <c r="AG1522" t="s">
        <v>182</v>
      </c>
      <c r="AH1522" t="s">
        <v>182</v>
      </c>
      <c r="AI1522" t="s">
        <v>182</v>
      </c>
      <c r="AJ1522">
        <v>1</v>
      </c>
      <c r="AK1522" t="s">
        <v>182</v>
      </c>
      <c r="AL1522" t="s">
        <v>182</v>
      </c>
      <c r="AM1522" t="s">
        <v>182</v>
      </c>
      <c r="AN1522" t="s">
        <v>182</v>
      </c>
      <c r="AO1522" t="b">
        <v>1</v>
      </c>
      <c r="AQ1522" s="10">
        <f t="shared" si="46"/>
        <v>60130920.644699998</v>
      </c>
      <c r="AR1522" s="10">
        <f t="shared" si="47"/>
        <v>11126587.67835</v>
      </c>
    </row>
    <row r="1523" spans="1:44" x14ac:dyDescent="0.3">
      <c r="A1523">
        <v>1522</v>
      </c>
      <c r="B1523">
        <v>141</v>
      </c>
      <c r="C1523">
        <v>1</v>
      </c>
      <c r="D1523">
        <v>23.5</v>
      </c>
      <c r="E1523">
        <v>0.5</v>
      </c>
      <c r="F1523">
        <v>473471.8161</v>
      </c>
      <c r="G1523">
        <v>2019207</v>
      </c>
      <c r="H1523">
        <v>24036</v>
      </c>
      <c r="I1523">
        <v>1019</v>
      </c>
      <c r="J1523" t="s">
        <v>180</v>
      </c>
      <c r="K1523" t="s">
        <v>181</v>
      </c>
      <c r="L1523" t="s">
        <v>180</v>
      </c>
      <c r="M1523">
        <v>126417</v>
      </c>
      <c r="N1523">
        <v>1</v>
      </c>
      <c r="O1523">
        <v>8</v>
      </c>
      <c r="P1523">
        <v>91</v>
      </c>
      <c r="Q1523">
        <v>23.5</v>
      </c>
      <c r="R1523">
        <v>2</v>
      </c>
      <c r="S1523">
        <v>2</v>
      </c>
      <c r="T1523" t="s">
        <v>182</v>
      </c>
      <c r="U1523" t="s">
        <v>182</v>
      </c>
      <c r="V1523" t="s">
        <v>0</v>
      </c>
      <c r="W1523" t="s">
        <v>182</v>
      </c>
      <c r="X1523">
        <v>3</v>
      </c>
      <c r="Y1523" t="s">
        <v>182</v>
      </c>
      <c r="Z1523" t="s">
        <v>182</v>
      </c>
      <c r="AA1523" t="s">
        <v>182</v>
      </c>
      <c r="AB1523" t="s">
        <v>182</v>
      </c>
      <c r="AC1523">
        <v>57</v>
      </c>
      <c r="AD1523">
        <v>2</v>
      </c>
      <c r="AE1523">
        <v>1</v>
      </c>
      <c r="AF1523">
        <v>3</v>
      </c>
      <c r="AG1523" t="s">
        <v>182</v>
      </c>
      <c r="AH1523" t="s">
        <v>182</v>
      </c>
      <c r="AI1523" t="s">
        <v>182</v>
      </c>
      <c r="AJ1523">
        <v>1</v>
      </c>
      <c r="AK1523" t="s">
        <v>182</v>
      </c>
      <c r="AL1523" t="s">
        <v>182</v>
      </c>
      <c r="AM1523" t="s">
        <v>182</v>
      </c>
      <c r="AN1523" t="s">
        <v>182</v>
      </c>
      <c r="AO1523" t="b">
        <v>1</v>
      </c>
      <c r="AQ1523" s="10">
        <f t="shared" si="46"/>
        <v>43085935.265100002</v>
      </c>
      <c r="AR1523" s="10">
        <f t="shared" si="47"/>
        <v>11126587.67835</v>
      </c>
    </row>
    <row r="1524" spans="1:44" x14ac:dyDescent="0.3">
      <c r="A1524">
        <v>1523</v>
      </c>
      <c r="B1524">
        <v>141</v>
      </c>
      <c r="C1524">
        <v>1</v>
      </c>
      <c r="D1524">
        <v>23.5</v>
      </c>
      <c r="E1524">
        <v>0.5</v>
      </c>
      <c r="F1524">
        <v>473471.8161</v>
      </c>
      <c r="G1524">
        <v>2019207</v>
      </c>
      <c r="H1524">
        <v>24036</v>
      </c>
      <c r="I1524">
        <v>1019</v>
      </c>
      <c r="J1524" t="s">
        <v>180</v>
      </c>
      <c r="K1524" t="s">
        <v>181</v>
      </c>
      <c r="L1524" t="s">
        <v>180</v>
      </c>
      <c r="M1524">
        <v>126417</v>
      </c>
      <c r="N1524">
        <v>1</v>
      </c>
      <c r="O1524">
        <v>24</v>
      </c>
      <c r="P1524">
        <v>104</v>
      </c>
      <c r="Q1524">
        <v>23.5</v>
      </c>
      <c r="R1524">
        <v>2</v>
      </c>
      <c r="S1524">
        <v>1</v>
      </c>
      <c r="T1524" t="s">
        <v>182</v>
      </c>
      <c r="U1524" t="s">
        <v>182</v>
      </c>
      <c r="V1524" t="s">
        <v>0</v>
      </c>
      <c r="W1524" t="s">
        <v>182</v>
      </c>
      <c r="X1524">
        <v>4</v>
      </c>
      <c r="Y1524" t="s">
        <v>182</v>
      </c>
      <c r="Z1524" t="s">
        <v>182</v>
      </c>
      <c r="AA1524" t="s">
        <v>182</v>
      </c>
      <c r="AB1524" t="s">
        <v>182</v>
      </c>
      <c r="AC1524">
        <v>58</v>
      </c>
      <c r="AD1524">
        <v>2</v>
      </c>
      <c r="AE1524">
        <v>1</v>
      </c>
      <c r="AF1524">
        <v>3</v>
      </c>
      <c r="AG1524" t="s">
        <v>182</v>
      </c>
      <c r="AH1524" t="s">
        <v>182</v>
      </c>
      <c r="AI1524" t="s">
        <v>182</v>
      </c>
      <c r="AJ1524">
        <v>1</v>
      </c>
      <c r="AK1524" t="s">
        <v>182</v>
      </c>
      <c r="AL1524" t="s">
        <v>182</v>
      </c>
      <c r="AM1524" t="s">
        <v>182</v>
      </c>
      <c r="AN1524" t="s">
        <v>182</v>
      </c>
      <c r="AO1524" t="b">
        <v>1</v>
      </c>
      <c r="AQ1524" s="10">
        <f t="shared" si="46"/>
        <v>49241068.874399997</v>
      </c>
      <c r="AR1524" s="10">
        <f t="shared" si="47"/>
        <v>11126587.67835</v>
      </c>
    </row>
    <row r="1525" spans="1:44" x14ac:dyDescent="0.3">
      <c r="A1525">
        <v>1524</v>
      </c>
      <c r="B1525">
        <v>141</v>
      </c>
      <c r="C1525">
        <v>1</v>
      </c>
      <c r="D1525">
        <v>23.5</v>
      </c>
      <c r="E1525">
        <v>0.5</v>
      </c>
      <c r="F1525">
        <v>473471.8161</v>
      </c>
      <c r="G1525">
        <v>2019207</v>
      </c>
      <c r="H1525">
        <v>24036</v>
      </c>
      <c r="I1525">
        <v>1019</v>
      </c>
      <c r="J1525" t="s">
        <v>180</v>
      </c>
      <c r="K1525" t="s">
        <v>181</v>
      </c>
      <c r="L1525" t="s">
        <v>180</v>
      </c>
      <c r="M1525">
        <v>126417</v>
      </c>
      <c r="N1525">
        <v>1</v>
      </c>
      <c r="O1525">
        <v>37</v>
      </c>
      <c r="P1525">
        <v>110</v>
      </c>
      <c r="Q1525">
        <v>23.5</v>
      </c>
      <c r="R1525">
        <v>2</v>
      </c>
      <c r="S1525">
        <v>2</v>
      </c>
      <c r="T1525" t="s">
        <v>182</v>
      </c>
      <c r="U1525" t="s">
        <v>182</v>
      </c>
      <c r="V1525" t="s">
        <v>0</v>
      </c>
      <c r="W1525" t="s">
        <v>182</v>
      </c>
      <c r="X1525">
        <v>4</v>
      </c>
      <c r="Y1525" t="s">
        <v>182</v>
      </c>
      <c r="Z1525" t="s">
        <v>182</v>
      </c>
      <c r="AA1525" t="s">
        <v>182</v>
      </c>
      <c r="AB1525" t="s">
        <v>182</v>
      </c>
      <c r="AC1525">
        <v>56</v>
      </c>
      <c r="AD1525">
        <v>2</v>
      </c>
      <c r="AE1525">
        <v>1</v>
      </c>
      <c r="AF1525">
        <v>3</v>
      </c>
      <c r="AG1525" t="s">
        <v>182</v>
      </c>
      <c r="AH1525" t="s">
        <v>182</v>
      </c>
      <c r="AI1525" t="s">
        <v>182</v>
      </c>
      <c r="AJ1525">
        <v>1</v>
      </c>
      <c r="AK1525" t="s">
        <v>182</v>
      </c>
      <c r="AL1525" t="s">
        <v>182</v>
      </c>
      <c r="AM1525" t="s">
        <v>182</v>
      </c>
      <c r="AN1525" t="s">
        <v>182</v>
      </c>
      <c r="AO1525" t="b">
        <v>1</v>
      </c>
      <c r="AQ1525" s="10">
        <f t="shared" si="46"/>
        <v>52081899.770999998</v>
      </c>
      <c r="AR1525" s="10">
        <f t="shared" si="47"/>
        <v>11126587.67835</v>
      </c>
    </row>
    <row r="1526" spans="1:44" x14ac:dyDescent="0.3">
      <c r="A1526">
        <v>1525</v>
      </c>
      <c r="B1526">
        <v>141</v>
      </c>
      <c r="C1526">
        <v>1</v>
      </c>
      <c r="D1526">
        <v>23.5</v>
      </c>
      <c r="E1526">
        <v>0.5</v>
      </c>
      <c r="F1526">
        <v>473471.8161</v>
      </c>
      <c r="G1526">
        <v>2019207</v>
      </c>
      <c r="H1526">
        <v>24036</v>
      </c>
      <c r="I1526">
        <v>1019</v>
      </c>
      <c r="J1526" t="s">
        <v>180</v>
      </c>
      <c r="K1526" t="s">
        <v>181</v>
      </c>
      <c r="L1526" t="s">
        <v>180</v>
      </c>
      <c r="M1526">
        <v>126417</v>
      </c>
      <c r="N1526">
        <v>1</v>
      </c>
      <c r="O1526">
        <v>38</v>
      </c>
      <c r="P1526">
        <v>98</v>
      </c>
      <c r="Q1526">
        <v>23.5</v>
      </c>
      <c r="R1526">
        <v>3</v>
      </c>
      <c r="S1526">
        <v>1</v>
      </c>
      <c r="T1526" t="s">
        <v>182</v>
      </c>
      <c r="U1526" t="s">
        <v>182</v>
      </c>
      <c r="V1526" t="s">
        <v>0</v>
      </c>
      <c r="W1526" t="s">
        <v>182</v>
      </c>
      <c r="X1526">
        <v>3</v>
      </c>
      <c r="Y1526" t="s">
        <v>182</v>
      </c>
      <c r="Z1526" t="s">
        <v>182</v>
      </c>
      <c r="AA1526" t="s">
        <v>182</v>
      </c>
      <c r="AB1526" t="s">
        <v>182</v>
      </c>
      <c r="AC1526">
        <v>56</v>
      </c>
      <c r="AD1526">
        <v>2</v>
      </c>
      <c r="AE1526">
        <v>1</v>
      </c>
      <c r="AF1526">
        <v>3</v>
      </c>
      <c r="AG1526" t="s">
        <v>182</v>
      </c>
      <c r="AH1526" t="s">
        <v>182</v>
      </c>
      <c r="AI1526" t="s">
        <v>182</v>
      </c>
      <c r="AJ1526">
        <v>1</v>
      </c>
      <c r="AK1526" t="s">
        <v>182</v>
      </c>
      <c r="AL1526" t="s">
        <v>182</v>
      </c>
      <c r="AM1526" t="s">
        <v>182</v>
      </c>
      <c r="AN1526" t="s">
        <v>182</v>
      </c>
      <c r="AO1526" t="b">
        <v>1</v>
      </c>
      <c r="AQ1526" s="10">
        <f t="shared" si="46"/>
        <v>46400237.977799997</v>
      </c>
      <c r="AR1526" s="10">
        <f t="shared" si="47"/>
        <v>11126587.67835</v>
      </c>
    </row>
    <row r="1527" spans="1:44" x14ac:dyDescent="0.3">
      <c r="A1527">
        <v>1526</v>
      </c>
      <c r="B1527">
        <v>141</v>
      </c>
      <c r="C1527">
        <v>1</v>
      </c>
      <c r="D1527">
        <v>23.5</v>
      </c>
      <c r="E1527">
        <v>0.5</v>
      </c>
      <c r="F1527">
        <v>473471.8161</v>
      </c>
      <c r="G1527">
        <v>2019207</v>
      </c>
      <c r="H1527">
        <v>24036</v>
      </c>
      <c r="I1527">
        <v>1019</v>
      </c>
      <c r="J1527" t="s">
        <v>180</v>
      </c>
      <c r="K1527" t="s">
        <v>181</v>
      </c>
      <c r="L1527" t="s">
        <v>180</v>
      </c>
      <c r="M1527">
        <v>126417</v>
      </c>
      <c r="N1527">
        <v>1</v>
      </c>
      <c r="O1527">
        <v>39</v>
      </c>
      <c r="P1527">
        <v>116</v>
      </c>
      <c r="Q1527">
        <v>23.5</v>
      </c>
      <c r="R1527">
        <v>2</v>
      </c>
      <c r="S1527">
        <v>1</v>
      </c>
      <c r="T1527" t="s">
        <v>182</v>
      </c>
      <c r="U1527" t="s">
        <v>182</v>
      </c>
      <c r="V1527" t="s">
        <v>0</v>
      </c>
      <c r="W1527" t="s">
        <v>182</v>
      </c>
      <c r="X1527">
        <v>4</v>
      </c>
      <c r="Y1527" t="s">
        <v>182</v>
      </c>
      <c r="Z1527" t="s">
        <v>182</v>
      </c>
      <c r="AA1527" t="s">
        <v>182</v>
      </c>
      <c r="AB1527" t="s">
        <v>182</v>
      </c>
      <c r="AC1527">
        <v>58</v>
      </c>
      <c r="AD1527">
        <v>2</v>
      </c>
      <c r="AE1527">
        <v>1</v>
      </c>
      <c r="AF1527">
        <v>3</v>
      </c>
      <c r="AG1527" t="s">
        <v>182</v>
      </c>
      <c r="AH1527" t="s">
        <v>182</v>
      </c>
      <c r="AI1527" t="s">
        <v>182</v>
      </c>
      <c r="AJ1527">
        <v>1</v>
      </c>
      <c r="AK1527" t="s">
        <v>182</v>
      </c>
      <c r="AL1527" t="s">
        <v>182</v>
      </c>
      <c r="AM1527" t="s">
        <v>182</v>
      </c>
      <c r="AN1527" t="s">
        <v>182</v>
      </c>
      <c r="AO1527" t="b">
        <v>1</v>
      </c>
      <c r="AQ1527" s="10">
        <f t="shared" si="46"/>
        <v>54922730.667599998</v>
      </c>
      <c r="AR1527" s="10">
        <f t="shared" si="47"/>
        <v>11126587.67835</v>
      </c>
    </row>
    <row r="1528" spans="1:44" x14ac:dyDescent="0.3">
      <c r="A1528">
        <v>1527</v>
      </c>
      <c r="B1528">
        <v>141</v>
      </c>
      <c r="C1528">
        <v>1</v>
      </c>
      <c r="D1528">
        <v>23.5</v>
      </c>
      <c r="E1528">
        <v>0.5</v>
      </c>
      <c r="F1528">
        <v>473471.8161</v>
      </c>
      <c r="G1528">
        <v>2019207</v>
      </c>
      <c r="H1528">
        <v>24036</v>
      </c>
      <c r="I1528">
        <v>1019</v>
      </c>
      <c r="J1528" t="s">
        <v>180</v>
      </c>
      <c r="K1528" t="s">
        <v>181</v>
      </c>
      <c r="L1528" t="s">
        <v>180</v>
      </c>
      <c r="M1528">
        <v>126417</v>
      </c>
      <c r="N1528">
        <v>1</v>
      </c>
      <c r="O1528">
        <v>46</v>
      </c>
      <c r="P1528">
        <v>94</v>
      </c>
      <c r="Q1528">
        <v>23.5</v>
      </c>
      <c r="R1528">
        <v>3</v>
      </c>
      <c r="S1528">
        <v>1</v>
      </c>
      <c r="T1528" t="s">
        <v>182</v>
      </c>
      <c r="U1528" t="s">
        <v>182</v>
      </c>
      <c r="V1528" t="s">
        <v>0</v>
      </c>
      <c r="W1528" t="s">
        <v>182</v>
      </c>
      <c r="X1528">
        <v>2</v>
      </c>
      <c r="Y1528" t="s">
        <v>182</v>
      </c>
      <c r="Z1528" t="s">
        <v>182</v>
      </c>
      <c r="AA1528" t="s">
        <v>182</v>
      </c>
      <c r="AB1528" t="s">
        <v>182</v>
      </c>
      <c r="AC1528">
        <v>55</v>
      </c>
      <c r="AD1528">
        <v>2</v>
      </c>
      <c r="AE1528">
        <v>1</v>
      </c>
      <c r="AF1528">
        <v>3</v>
      </c>
      <c r="AG1528" t="s">
        <v>182</v>
      </c>
      <c r="AH1528" t="s">
        <v>182</v>
      </c>
      <c r="AI1528" t="s">
        <v>182</v>
      </c>
      <c r="AJ1528">
        <v>1</v>
      </c>
      <c r="AK1528" t="s">
        <v>182</v>
      </c>
      <c r="AL1528" t="s">
        <v>182</v>
      </c>
      <c r="AM1528" t="s">
        <v>182</v>
      </c>
      <c r="AN1528" t="s">
        <v>182</v>
      </c>
      <c r="AO1528" t="b">
        <v>1</v>
      </c>
      <c r="AQ1528" s="10">
        <f t="shared" si="46"/>
        <v>44506350.713399999</v>
      </c>
      <c r="AR1528" s="10">
        <f t="shared" si="47"/>
        <v>11126587.67835</v>
      </c>
    </row>
    <row r="1529" spans="1:44" x14ac:dyDescent="0.3">
      <c r="A1529">
        <v>1528</v>
      </c>
      <c r="B1529">
        <v>141</v>
      </c>
      <c r="C1529">
        <v>1</v>
      </c>
      <c r="D1529">
        <v>23.5</v>
      </c>
      <c r="E1529">
        <v>0.5</v>
      </c>
      <c r="F1529">
        <v>473471.8161</v>
      </c>
      <c r="G1529">
        <v>2019207</v>
      </c>
      <c r="H1529">
        <v>24037</v>
      </c>
      <c r="I1529">
        <v>1019</v>
      </c>
      <c r="J1529" t="s">
        <v>180</v>
      </c>
      <c r="K1529" t="s">
        <v>181</v>
      </c>
      <c r="L1529" t="s">
        <v>180</v>
      </c>
      <c r="M1529">
        <v>126417</v>
      </c>
      <c r="N1529">
        <v>1</v>
      </c>
      <c r="O1529">
        <v>44</v>
      </c>
      <c r="P1529">
        <v>103</v>
      </c>
      <c r="Q1529">
        <v>23.5</v>
      </c>
      <c r="R1529">
        <v>2</v>
      </c>
      <c r="S1529">
        <v>2</v>
      </c>
      <c r="T1529" t="s">
        <v>182</v>
      </c>
      <c r="U1529" t="s">
        <v>182</v>
      </c>
      <c r="V1529" t="s">
        <v>7</v>
      </c>
      <c r="W1529" t="s">
        <v>182</v>
      </c>
      <c r="X1529">
        <v>2</v>
      </c>
      <c r="Y1529" t="s">
        <v>182</v>
      </c>
      <c r="Z1529" t="s">
        <v>182</v>
      </c>
      <c r="AA1529">
        <v>1E-3</v>
      </c>
      <c r="AB1529" t="s">
        <v>182</v>
      </c>
      <c r="AC1529">
        <v>55</v>
      </c>
      <c r="AD1529">
        <v>2</v>
      </c>
      <c r="AE1529">
        <v>1</v>
      </c>
      <c r="AF1529">
        <v>1</v>
      </c>
      <c r="AG1529" t="s">
        <v>182</v>
      </c>
      <c r="AH1529" t="s">
        <v>182</v>
      </c>
      <c r="AI1529" t="s">
        <v>182</v>
      </c>
      <c r="AJ1529">
        <v>1</v>
      </c>
      <c r="AK1529" t="s">
        <v>182</v>
      </c>
      <c r="AL1529" t="s">
        <v>182</v>
      </c>
      <c r="AM1529" t="s">
        <v>182</v>
      </c>
      <c r="AN1529" t="s">
        <v>182</v>
      </c>
      <c r="AO1529" t="b">
        <v>1</v>
      </c>
      <c r="AQ1529" s="10">
        <f t="shared" si="46"/>
        <v>48767597.058299996</v>
      </c>
      <c r="AR1529" s="10">
        <f t="shared" si="47"/>
        <v>11126587.67835</v>
      </c>
    </row>
    <row r="1530" spans="1:44" x14ac:dyDescent="0.3">
      <c r="A1530">
        <v>1529</v>
      </c>
      <c r="B1530">
        <v>141</v>
      </c>
      <c r="C1530">
        <v>1</v>
      </c>
      <c r="D1530">
        <v>23.5</v>
      </c>
      <c r="E1530">
        <v>0.5</v>
      </c>
      <c r="F1530">
        <v>473471.8161</v>
      </c>
      <c r="G1530">
        <v>2019207</v>
      </c>
      <c r="H1530">
        <v>24037</v>
      </c>
      <c r="I1530">
        <v>1019</v>
      </c>
      <c r="J1530" t="s">
        <v>180</v>
      </c>
      <c r="K1530" t="s">
        <v>181</v>
      </c>
      <c r="L1530" t="s">
        <v>180</v>
      </c>
      <c r="M1530">
        <v>126417</v>
      </c>
      <c r="N1530">
        <v>1</v>
      </c>
      <c r="O1530">
        <v>91</v>
      </c>
      <c r="P1530">
        <v>119</v>
      </c>
      <c r="Q1530">
        <v>23.5</v>
      </c>
      <c r="R1530">
        <v>2</v>
      </c>
      <c r="S1530">
        <v>2</v>
      </c>
      <c r="T1530" t="s">
        <v>182</v>
      </c>
      <c r="U1530" t="s">
        <v>182</v>
      </c>
      <c r="V1530" t="s">
        <v>7</v>
      </c>
      <c r="W1530" t="s">
        <v>182</v>
      </c>
      <c r="X1530">
        <v>2</v>
      </c>
      <c r="Y1530" t="s">
        <v>182</v>
      </c>
      <c r="Z1530" t="s">
        <v>182</v>
      </c>
      <c r="AA1530">
        <v>1E-3</v>
      </c>
      <c r="AB1530" t="s">
        <v>182</v>
      </c>
      <c r="AC1530">
        <v>55</v>
      </c>
      <c r="AD1530">
        <v>2</v>
      </c>
      <c r="AE1530">
        <v>1</v>
      </c>
      <c r="AF1530">
        <v>1</v>
      </c>
      <c r="AG1530" t="s">
        <v>182</v>
      </c>
      <c r="AH1530" t="s">
        <v>182</v>
      </c>
      <c r="AI1530" t="s">
        <v>182</v>
      </c>
      <c r="AJ1530">
        <v>1</v>
      </c>
      <c r="AK1530" t="s">
        <v>182</v>
      </c>
      <c r="AL1530" t="s">
        <v>182</v>
      </c>
      <c r="AM1530" t="s">
        <v>182</v>
      </c>
      <c r="AN1530" t="s">
        <v>182</v>
      </c>
      <c r="AO1530" t="b">
        <v>1</v>
      </c>
      <c r="AQ1530" s="10">
        <f t="shared" si="46"/>
        <v>56343146.115900002</v>
      </c>
      <c r="AR1530" s="10">
        <f t="shared" si="47"/>
        <v>11126587.67835</v>
      </c>
    </row>
    <row r="1531" spans="1:44" x14ac:dyDescent="0.3">
      <c r="A1531">
        <v>1530</v>
      </c>
      <c r="B1531">
        <v>141</v>
      </c>
      <c r="C1531">
        <v>1</v>
      </c>
      <c r="D1531">
        <v>23.5</v>
      </c>
      <c r="E1531">
        <v>0.5</v>
      </c>
      <c r="F1531">
        <v>473471.8161</v>
      </c>
      <c r="G1531">
        <v>2019207</v>
      </c>
      <c r="H1531">
        <v>24037</v>
      </c>
      <c r="I1531">
        <v>1019</v>
      </c>
      <c r="J1531" t="s">
        <v>180</v>
      </c>
      <c r="K1531" t="s">
        <v>181</v>
      </c>
      <c r="L1531" t="s">
        <v>180</v>
      </c>
      <c r="M1531">
        <v>126417</v>
      </c>
      <c r="N1531">
        <v>1</v>
      </c>
      <c r="O1531">
        <v>100</v>
      </c>
      <c r="P1531">
        <v>98</v>
      </c>
      <c r="Q1531">
        <v>23.5</v>
      </c>
      <c r="R1531">
        <v>2</v>
      </c>
      <c r="S1531">
        <v>2</v>
      </c>
      <c r="T1531" t="s">
        <v>182</v>
      </c>
      <c r="U1531" t="s">
        <v>182</v>
      </c>
      <c r="V1531" t="s">
        <v>7</v>
      </c>
      <c r="W1531" t="s">
        <v>182</v>
      </c>
      <c r="X1531">
        <v>2</v>
      </c>
      <c r="Y1531" t="s">
        <v>182</v>
      </c>
      <c r="Z1531" t="s">
        <v>182</v>
      </c>
      <c r="AA1531">
        <v>1E-3</v>
      </c>
      <c r="AB1531" t="s">
        <v>182</v>
      </c>
      <c r="AC1531">
        <v>55</v>
      </c>
      <c r="AD1531">
        <v>2</v>
      </c>
      <c r="AE1531">
        <v>1</v>
      </c>
      <c r="AF1531">
        <v>1</v>
      </c>
      <c r="AG1531" t="s">
        <v>182</v>
      </c>
      <c r="AH1531" t="s">
        <v>182</v>
      </c>
      <c r="AI1531" t="s">
        <v>182</v>
      </c>
      <c r="AJ1531">
        <v>1</v>
      </c>
      <c r="AK1531" t="s">
        <v>182</v>
      </c>
      <c r="AL1531" t="s">
        <v>182</v>
      </c>
      <c r="AM1531" t="s">
        <v>182</v>
      </c>
      <c r="AN1531" t="s">
        <v>182</v>
      </c>
      <c r="AO1531" t="b">
        <v>1</v>
      </c>
      <c r="AQ1531" s="10">
        <f t="shared" si="46"/>
        <v>46400237.977799997</v>
      </c>
      <c r="AR1531" s="10">
        <f t="shared" si="47"/>
        <v>11126587.67835</v>
      </c>
    </row>
    <row r="1532" spans="1:44" x14ac:dyDescent="0.3">
      <c r="A1532">
        <v>1531</v>
      </c>
      <c r="B1532">
        <v>141</v>
      </c>
      <c r="C1532">
        <v>1</v>
      </c>
      <c r="D1532">
        <v>23.5</v>
      </c>
      <c r="E1532">
        <v>0.5</v>
      </c>
      <c r="F1532">
        <v>473471.8161</v>
      </c>
      <c r="G1532">
        <v>2019207</v>
      </c>
      <c r="H1532">
        <v>24045</v>
      </c>
      <c r="I1532">
        <v>1019</v>
      </c>
      <c r="J1532" t="s">
        <v>180</v>
      </c>
      <c r="K1532" t="s">
        <v>181</v>
      </c>
      <c r="L1532" t="s">
        <v>180</v>
      </c>
      <c r="M1532">
        <v>126417</v>
      </c>
      <c r="N1532">
        <v>1</v>
      </c>
      <c r="O1532">
        <v>21</v>
      </c>
      <c r="P1532">
        <v>123</v>
      </c>
      <c r="Q1532">
        <v>23.5</v>
      </c>
      <c r="R1532">
        <v>2</v>
      </c>
      <c r="S1532">
        <v>1</v>
      </c>
      <c r="T1532" t="s">
        <v>182</v>
      </c>
      <c r="U1532" t="s">
        <v>182</v>
      </c>
      <c r="V1532" t="s">
        <v>0</v>
      </c>
      <c r="W1532" t="s">
        <v>182</v>
      </c>
      <c r="X1532">
        <v>4</v>
      </c>
      <c r="Y1532" t="s">
        <v>182</v>
      </c>
      <c r="Z1532" t="s">
        <v>182</v>
      </c>
      <c r="AA1532" t="s">
        <v>182</v>
      </c>
      <c r="AB1532" t="s">
        <v>182</v>
      </c>
      <c r="AC1532">
        <v>56</v>
      </c>
      <c r="AD1532">
        <v>2</v>
      </c>
      <c r="AE1532">
        <v>1</v>
      </c>
      <c r="AF1532">
        <v>2</v>
      </c>
      <c r="AG1532" t="s">
        <v>182</v>
      </c>
      <c r="AH1532" t="s">
        <v>182</v>
      </c>
      <c r="AI1532" t="s">
        <v>182</v>
      </c>
      <c r="AJ1532">
        <v>1</v>
      </c>
      <c r="AK1532" t="s">
        <v>182</v>
      </c>
      <c r="AL1532" t="s">
        <v>182</v>
      </c>
      <c r="AM1532" t="s">
        <v>182</v>
      </c>
      <c r="AN1532" t="s">
        <v>182</v>
      </c>
      <c r="AO1532" t="b">
        <v>1</v>
      </c>
      <c r="AQ1532" s="10">
        <f t="shared" si="46"/>
        <v>58237033.3803</v>
      </c>
      <c r="AR1532" s="10">
        <f t="shared" si="47"/>
        <v>11126587.67835</v>
      </c>
    </row>
    <row r="1533" spans="1:44" x14ac:dyDescent="0.3">
      <c r="A1533">
        <v>1532</v>
      </c>
      <c r="B1533">
        <v>141</v>
      </c>
      <c r="C1533">
        <v>1</v>
      </c>
      <c r="D1533">
        <v>23.5</v>
      </c>
      <c r="E1533">
        <v>0.5</v>
      </c>
      <c r="F1533">
        <v>473471.8161</v>
      </c>
      <c r="G1533">
        <v>2019207</v>
      </c>
      <c r="H1533">
        <v>24045</v>
      </c>
      <c r="I1533">
        <v>1019</v>
      </c>
      <c r="J1533" t="s">
        <v>180</v>
      </c>
      <c r="K1533" t="s">
        <v>181</v>
      </c>
      <c r="L1533" t="s">
        <v>180</v>
      </c>
      <c r="M1533">
        <v>126417</v>
      </c>
      <c r="N1533">
        <v>1</v>
      </c>
      <c r="O1533">
        <v>88</v>
      </c>
      <c r="P1533">
        <v>105</v>
      </c>
      <c r="Q1533">
        <v>23.5</v>
      </c>
      <c r="R1533">
        <v>2</v>
      </c>
      <c r="S1533">
        <v>1</v>
      </c>
      <c r="T1533" t="s">
        <v>182</v>
      </c>
      <c r="U1533" t="s">
        <v>182</v>
      </c>
      <c r="V1533" t="s">
        <v>0</v>
      </c>
      <c r="W1533" t="s">
        <v>182</v>
      </c>
      <c r="X1533">
        <v>4</v>
      </c>
      <c r="Y1533" t="s">
        <v>182</v>
      </c>
      <c r="Z1533" t="s">
        <v>182</v>
      </c>
      <c r="AA1533" t="s">
        <v>182</v>
      </c>
      <c r="AB1533" t="s">
        <v>182</v>
      </c>
      <c r="AC1533">
        <v>56</v>
      </c>
      <c r="AD1533">
        <v>2</v>
      </c>
      <c r="AE1533">
        <v>1</v>
      </c>
      <c r="AF1533">
        <v>2</v>
      </c>
      <c r="AG1533" t="s">
        <v>182</v>
      </c>
      <c r="AH1533" t="s">
        <v>182</v>
      </c>
      <c r="AI1533" t="s">
        <v>182</v>
      </c>
      <c r="AJ1533">
        <v>1</v>
      </c>
      <c r="AK1533" t="s">
        <v>182</v>
      </c>
      <c r="AL1533" t="s">
        <v>182</v>
      </c>
      <c r="AM1533" t="s">
        <v>182</v>
      </c>
      <c r="AN1533" t="s">
        <v>182</v>
      </c>
      <c r="AO1533" t="b">
        <v>1</v>
      </c>
      <c r="AQ1533" s="10">
        <f t="shared" si="46"/>
        <v>49714540.690499999</v>
      </c>
      <c r="AR1533" s="10">
        <f t="shared" si="47"/>
        <v>11126587.67835</v>
      </c>
    </row>
    <row r="1534" spans="1:44" x14ac:dyDescent="0.3">
      <c r="A1534">
        <v>1533</v>
      </c>
      <c r="B1534">
        <v>141</v>
      </c>
      <c r="C1534">
        <v>1</v>
      </c>
      <c r="D1534">
        <v>23.5</v>
      </c>
      <c r="E1534">
        <v>0.5</v>
      </c>
      <c r="F1534">
        <v>473471.8161</v>
      </c>
      <c r="G1534">
        <v>2019207</v>
      </c>
      <c r="H1534">
        <v>24052</v>
      </c>
      <c r="I1534">
        <v>1019</v>
      </c>
      <c r="J1534" t="s">
        <v>180</v>
      </c>
      <c r="K1534" t="s">
        <v>181</v>
      </c>
      <c r="L1534" t="s">
        <v>180</v>
      </c>
      <c r="M1534">
        <v>126417</v>
      </c>
      <c r="N1534">
        <v>1</v>
      </c>
      <c r="O1534">
        <v>29</v>
      </c>
      <c r="P1534">
        <v>114</v>
      </c>
      <c r="Q1534">
        <v>23.5</v>
      </c>
      <c r="R1534">
        <v>3</v>
      </c>
      <c r="S1534">
        <v>1</v>
      </c>
      <c r="T1534" t="s">
        <v>182</v>
      </c>
      <c r="U1534" t="s">
        <v>182</v>
      </c>
      <c r="V1534" t="s">
        <v>0</v>
      </c>
      <c r="W1534" t="s">
        <v>182</v>
      </c>
      <c r="X1534">
        <v>4</v>
      </c>
      <c r="Y1534" t="s">
        <v>182</v>
      </c>
      <c r="Z1534" t="s">
        <v>182</v>
      </c>
      <c r="AA1534" t="s">
        <v>182</v>
      </c>
      <c r="AB1534" t="s">
        <v>182</v>
      </c>
      <c r="AC1534">
        <v>55</v>
      </c>
      <c r="AD1534">
        <v>2</v>
      </c>
      <c r="AE1534">
        <v>1</v>
      </c>
      <c r="AF1534">
        <v>1</v>
      </c>
      <c r="AG1534" t="s">
        <v>182</v>
      </c>
      <c r="AH1534" t="s">
        <v>182</v>
      </c>
      <c r="AI1534" t="s">
        <v>182</v>
      </c>
      <c r="AJ1534">
        <v>1</v>
      </c>
      <c r="AK1534" t="s">
        <v>182</v>
      </c>
      <c r="AL1534" t="s">
        <v>182</v>
      </c>
      <c r="AM1534" t="s">
        <v>182</v>
      </c>
      <c r="AN1534" t="s">
        <v>182</v>
      </c>
      <c r="AO1534" t="b">
        <v>1</v>
      </c>
      <c r="AQ1534" s="10">
        <f t="shared" si="46"/>
        <v>53975787.035400003</v>
      </c>
      <c r="AR1534" s="10">
        <f t="shared" si="47"/>
        <v>11126587.67835</v>
      </c>
    </row>
    <row r="1535" spans="1:44" x14ac:dyDescent="0.3">
      <c r="A1535">
        <v>1534</v>
      </c>
      <c r="B1535">
        <v>141</v>
      </c>
      <c r="C1535">
        <v>1</v>
      </c>
      <c r="D1535">
        <v>23.5</v>
      </c>
      <c r="E1535">
        <v>0.5</v>
      </c>
      <c r="F1535">
        <v>473471.8161</v>
      </c>
      <c r="G1535">
        <v>2019207</v>
      </c>
      <c r="H1535">
        <v>24052</v>
      </c>
      <c r="I1535">
        <v>1019</v>
      </c>
      <c r="J1535" t="s">
        <v>180</v>
      </c>
      <c r="K1535" t="s">
        <v>181</v>
      </c>
      <c r="L1535" t="s">
        <v>180</v>
      </c>
      <c r="M1535">
        <v>126417</v>
      </c>
      <c r="N1535">
        <v>1</v>
      </c>
      <c r="O1535">
        <v>35</v>
      </c>
      <c r="P1535">
        <v>111</v>
      </c>
      <c r="Q1535">
        <v>23.5</v>
      </c>
      <c r="R1535">
        <v>3</v>
      </c>
      <c r="S1535">
        <v>1</v>
      </c>
      <c r="T1535" t="s">
        <v>182</v>
      </c>
      <c r="U1535" t="s">
        <v>182</v>
      </c>
      <c r="V1535" t="s">
        <v>0</v>
      </c>
      <c r="W1535" t="s">
        <v>182</v>
      </c>
      <c r="X1535">
        <v>4</v>
      </c>
      <c r="Y1535" t="s">
        <v>182</v>
      </c>
      <c r="Z1535" t="s">
        <v>182</v>
      </c>
      <c r="AA1535" t="s">
        <v>182</v>
      </c>
      <c r="AB1535" t="s">
        <v>182</v>
      </c>
      <c r="AC1535">
        <v>54</v>
      </c>
      <c r="AD1535">
        <v>2</v>
      </c>
      <c r="AE1535">
        <v>1</v>
      </c>
      <c r="AF1535">
        <v>1</v>
      </c>
      <c r="AG1535" t="s">
        <v>182</v>
      </c>
      <c r="AH1535" t="s">
        <v>182</v>
      </c>
      <c r="AI1535" t="s">
        <v>182</v>
      </c>
      <c r="AJ1535">
        <v>1</v>
      </c>
      <c r="AK1535" t="s">
        <v>182</v>
      </c>
      <c r="AL1535" t="s">
        <v>182</v>
      </c>
      <c r="AM1535" t="s">
        <v>182</v>
      </c>
      <c r="AN1535" t="s">
        <v>182</v>
      </c>
      <c r="AO1535" t="b">
        <v>1</v>
      </c>
      <c r="AQ1535" s="10">
        <f t="shared" si="46"/>
        <v>52555371.587099999</v>
      </c>
      <c r="AR1535" s="10">
        <f t="shared" si="47"/>
        <v>11126587.67835</v>
      </c>
    </row>
    <row r="1536" spans="1:44" x14ac:dyDescent="0.3">
      <c r="A1536">
        <v>1535</v>
      </c>
      <c r="B1536">
        <v>141</v>
      </c>
      <c r="C1536">
        <v>1</v>
      </c>
      <c r="D1536">
        <v>23.5</v>
      </c>
      <c r="E1536">
        <v>0.5</v>
      </c>
      <c r="F1536">
        <v>473471.8161</v>
      </c>
      <c r="G1536">
        <v>2019207</v>
      </c>
      <c r="H1536">
        <v>24052</v>
      </c>
      <c r="I1536">
        <v>1019</v>
      </c>
      <c r="J1536" t="s">
        <v>180</v>
      </c>
      <c r="K1536" t="s">
        <v>181</v>
      </c>
      <c r="L1536" t="s">
        <v>180</v>
      </c>
      <c r="M1536">
        <v>126417</v>
      </c>
      <c r="N1536">
        <v>1</v>
      </c>
      <c r="O1536">
        <v>39</v>
      </c>
      <c r="P1536">
        <v>112</v>
      </c>
      <c r="Q1536">
        <v>23.5</v>
      </c>
      <c r="R1536">
        <v>3</v>
      </c>
      <c r="S1536">
        <v>2</v>
      </c>
      <c r="T1536" t="s">
        <v>182</v>
      </c>
      <c r="U1536" t="s">
        <v>182</v>
      </c>
      <c r="V1536" t="s">
        <v>0</v>
      </c>
      <c r="W1536" t="s">
        <v>182</v>
      </c>
      <c r="X1536">
        <v>4</v>
      </c>
      <c r="Y1536" t="s">
        <v>182</v>
      </c>
      <c r="Z1536" t="s">
        <v>182</v>
      </c>
      <c r="AA1536" t="s">
        <v>182</v>
      </c>
      <c r="AB1536" t="s">
        <v>182</v>
      </c>
      <c r="AC1536">
        <v>56</v>
      </c>
      <c r="AD1536">
        <v>2</v>
      </c>
      <c r="AE1536">
        <v>1</v>
      </c>
      <c r="AF1536">
        <v>2</v>
      </c>
      <c r="AG1536" t="s">
        <v>182</v>
      </c>
      <c r="AH1536" t="s">
        <v>182</v>
      </c>
      <c r="AI1536" t="s">
        <v>182</v>
      </c>
      <c r="AJ1536">
        <v>1</v>
      </c>
      <c r="AK1536" t="s">
        <v>182</v>
      </c>
      <c r="AL1536" t="s">
        <v>182</v>
      </c>
      <c r="AM1536" t="s">
        <v>182</v>
      </c>
      <c r="AN1536" t="s">
        <v>182</v>
      </c>
      <c r="AO1536" t="b">
        <v>1</v>
      </c>
      <c r="AQ1536" s="10">
        <f t="shared" si="46"/>
        <v>53028843.403200001</v>
      </c>
      <c r="AR1536" s="10">
        <f t="shared" si="47"/>
        <v>11126587.67835</v>
      </c>
    </row>
    <row r="1537" spans="1:44" x14ac:dyDescent="0.3">
      <c r="A1537">
        <v>1536</v>
      </c>
      <c r="B1537">
        <v>141</v>
      </c>
      <c r="C1537">
        <v>1</v>
      </c>
      <c r="D1537">
        <v>23.5</v>
      </c>
      <c r="E1537">
        <v>0.5</v>
      </c>
      <c r="F1537">
        <v>473471.8161</v>
      </c>
      <c r="G1537">
        <v>2019207</v>
      </c>
      <c r="H1537">
        <v>24052</v>
      </c>
      <c r="I1537">
        <v>1019</v>
      </c>
      <c r="J1537" t="s">
        <v>180</v>
      </c>
      <c r="K1537" t="s">
        <v>181</v>
      </c>
      <c r="L1537" t="s">
        <v>180</v>
      </c>
      <c r="M1537">
        <v>126417</v>
      </c>
      <c r="N1537">
        <v>1</v>
      </c>
      <c r="O1537">
        <v>59</v>
      </c>
      <c r="P1537">
        <v>116</v>
      </c>
      <c r="Q1537">
        <v>23.5</v>
      </c>
      <c r="R1537">
        <v>3</v>
      </c>
      <c r="S1537">
        <v>2</v>
      </c>
      <c r="T1537" t="s">
        <v>182</v>
      </c>
      <c r="U1537" t="s">
        <v>182</v>
      </c>
      <c r="V1537" t="s">
        <v>0</v>
      </c>
      <c r="W1537" t="s">
        <v>182</v>
      </c>
      <c r="X1537">
        <v>4</v>
      </c>
      <c r="Y1537" t="s">
        <v>182</v>
      </c>
      <c r="Z1537" t="s">
        <v>182</v>
      </c>
      <c r="AA1537" t="s">
        <v>182</v>
      </c>
      <c r="AB1537" t="s">
        <v>182</v>
      </c>
      <c r="AC1537">
        <v>56</v>
      </c>
      <c r="AD1537">
        <v>2</v>
      </c>
      <c r="AE1537">
        <v>1</v>
      </c>
      <c r="AF1537">
        <v>2</v>
      </c>
      <c r="AG1537" t="s">
        <v>182</v>
      </c>
      <c r="AH1537" t="s">
        <v>182</v>
      </c>
      <c r="AI1537" t="s">
        <v>182</v>
      </c>
      <c r="AJ1537">
        <v>1</v>
      </c>
      <c r="AK1537" t="s">
        <v>182</v>
      </c>
      <c r="AL1537" t="s">
        <v>182</v>
      </c>
      <c r="AM1537" t="s">
        <v>182</v>
      </c>
      <c r="AN1537" t="s">
        <v>182</v>
      </c>
      <c r="AO1537" t="b">
        <v>1</v>
      </c>
      <c r="AQ1537" s="10">
        <f t="shared" si="46"/>
        <v>54922730.667599998</v>
      </c>
      <c r="AR1537" s="10">
        <f t="shared" si="47"/>
        <v>11126587.67835</v>
      </c>
    </row>
    <row r="1538" spans="1:44" x14ac:dyDescent="0.3">
      <c r="A1538">
        <v>1537</v>
      </c>
      <c r="B1538">
        <v>141</v>
      </c>
      <c r="C1538">
        <v>1</v>
      </c>
      <c r="D1538">
        <v>23.5</v>
      </c>
      <c r="E1538">
        <v>0.5</v>
      </c>
      <c r="F1538">
        <v>473471.8161</v>
      </c>
      <c r="G1538">
        <v>2019207</v>
      </c>
      <c r="H1538">
        <v>24052</v>
      </c>
      <c r="I1538">
        <v>1019</v>
      </c>
      <c r="J1538" t="s">
        <v>180</v>
      </c>
      <c r="K1538" t="s">
        <v>181</v>
      </c>
      <c r="L1538" t="s">
        <v>180</v>
      </c>
      <c r="M1538">
        <v>126417</v>
      </c>
      <c r="N1538">
        <v>1</v>
      </c>
      <c r="O1538">
        <v>73</v>
      </c>
      <c r="P1538">
        <v>96</v>
      </c>
      <c r="Q1538">
        <v>23.5</v>
      </c>
      <c r="R1538">
        <v>3</v>
      </c>
      <c r="S1538">
        <v>1</v>
      </c>
      <c r="T1538" t="s">
        <v>182</v>
      </c>
      <c r="U1538" t="s">
        <v>182</v>
      </c>
      <c r="V1538" t="s">
        <v>0</v>
      </c>
      <c r="W1538" t="s">
        <v>182</v>
      </c>
      <c r="X1538">
        <v>4</v>
      </c>
      <c r="Y1538" t="s">
        <v>182</v>
      </c>
      <c r="Z1538" t="s">
        <v>182</v>
      </c>
      <c r="AA1538" t="s">
        <v>182</v>
      </c>
      <c r="AB1538" t="s">
        <v>182</v>
      </c>
      <c r="AC1538">
        <v>54</v>
      </c>
      <c r="AD1538">
        <v>2</v>
      </c>
      <c r="AE1538">
        <v>1</v>
      </c>
      <c r="AF1538">
        <v>1</v>
      </c>
      <c r="AG1538" t="s">
        <v>182</v>
      </c>
      <c r="AH1538" t="s">
        <v>182</v>
      </c>
      <c r="AI1538" t="s">
        <v>182</v>
      </c>
      <c r="AJ1538">
        <v>1</v>
      </c>
      <c r="AK1538" t="s">
        <v>182</v>
      </c>
      <c r="AL1538" t="s">
        <v>182</v>
      </c>
      <c r="AM1538" t="s">
        <v>182</v>
      </c>
      <c r="AN1538" t="s">
        <v>182</v>
      </c>
      <c r="AO1538" t="b">
        <v>1</v>
      </c>
      <c r="AQ1538" s="10">
        <f t="shared" ref="AQ1538:AQ1601" si="48">$F1538*P1538</f>
        <v>45453294.345600002</v>
      </c>
      <c r="AR1538" s="10">
        <f t="shared" ref="AR1538:AR1601" si="49">$F1538*Q1538</f>
        <v>11126587.67835</v>
      </c>
    </row>
    <row r="1539" spans="1:44" x14ac:dyDescent="0.3">
      <c r="A1539">
        <v>1538</v>
      </c>
      <c r="B1539">
        <v>141</v>
      </c>
      <c r="C1539">
        <v>1</v>
      </c>
      <c r="D1539">
        <v>24</v>
      </c>
      <c r="E1539">
        <v>0.5</v>
      </c>
      <c r="F1539">
        <v>461386.25959999999</v>
      </c>
      <c r="G1539">
        <v>2019207</v>
      </c>
      <c r="H1539">
        <v>24034</v>
      </c>
      <c r="I1539">
        <v>1019</v>
      </c>
      <c r="J1539" t="s">
        <v>180</v>
      </c>
      <c r="K1539" t="s">
        <v>181</v>
      </c>
      <c r="L1539" t="s">
        <v>180</v>
      </c>
      <c r="M1539">
        <v>126417</v>
      </c>
      <c r="N1539">
        <v>1</v>
      </c>
      <c r="O1539">
        <v>11</v>
      </c>
      <c r="P1539">
        <v>109</v>
      </c>
      <c r="Q1539">
        <v>24</v>
      </c>
      <c r="R1539">
        <v>4</v>
      </c>
      <c r="S1539">
        <v>2</v>
      </c>
      <c r="T1539" t="s">
        <v>182</v>
      </c>
      <c r="U1539" t="s">
        <v>182</v>
      </c>
      <c r="V1539" t="s">
        <v>7</v>
      </c>
      <c r="W1539" t="s">
        <v>182</v>
      </c>
      <c r="X1539">
        <v>2</v>
      </c>
      <c r="Y1539" t="s">
        <v>182</v>
      </c>
      <c r="Z1539" t="s">
        <v>182</v>
      </c>
      <c r="AA1539">
        <v>5.0000000000000001E-3</v>
      </c>
      <c r="AB1539" t="s">
        <v>182</v>
      </c>
      <c r="AC1539">
        <v>55</v>
      </c>
      <c r="AD1539">
        <v>2</v>
      </c>
      <c r="AE1539">
        <v>1</v>
      </c>
      <c r="AF1539">
        <v>2</v>
      </c>
      <c r="AG1539" t="s">
        <v>182</v>
      </c>
      <c r="AH1539" t="s">
        <v>182</v>
      </c>
      <c r="AI1539" t="s">
        <v>182</v>
      </c>
      <c r="AJ1539">
        <v>1</v>
      </c>
      <c r="AK1539" t="s">
        <v>182</v>
      </c>
      <c r="AL1539" t="s">
        <v>182</v>
      </c>
      <c r="AM1539" t="s">
        <v>182</v>
      </c>
      <c r="AN1539" t="s">
        <v>182</v>
      </c>
      <c r="AO1539" t="b">
        <v>1</v>
      </c>
      <c r="AQ1539" s="10">
        <f t="shared" si="48"/>
        <v>50291102.296399996</v>
      </c>
      <c r="AR1539" s="10">
        <f t="shared" si="49"/>
        <v>11073270.2304</v>
      </c>
    </row>
    <row r="1540" spans="1:44" x14ac:dyDescent="0.3">
      <c r="A1540">
        <v>1539</v>
      </c>
      <c r="B1540">
        <v>141</v>
      </c>
      <c r="C1540">
        <v>1</v>
      </c>
      <c r="D1540">
        <v>24</v>
      </c>
      <c r="E1540">
        <v>0.5</v>
      </c>
      <c r="F1540">
        <v>461386.25959999999</v>
      </c>
      <c r="G1540">
        <v>2019207</v>
      </c>
      <c r="H1540">
        <v>24034</v>
      </c>
      <c r="I1540">
        <v>1019</v>
      </c>
      <c r="J1540" t="s">
        <v>180</v>
      </c>
      <c r="K1540" t="s">
        <v>181</v>
      </c>
      <c r="L1540" t="s">
        <v>180</v>
      </c>
      <c r="M1540">
        <v>126417</v>
      </c>
      <c r="N1540">
        <v>1</v>
      </c>
      <c r="O1540">
        <v>36</v>
      </c>
      <c r="P1540">
        <v>127</v>
      </c>
      <c r="Q1540">
        <v>24</v>
      </c>
      <c r="R1540">
        <v>3</v>
      </c>
      <c r="S1540">
        <v>1</v>
      </c>
      <c r="T1540" t="s">
        <v>182</v>
      </c>
      <c r="U1540" t="s">
        <v>182</v>
      </c>
      <c r="V1540" t="s">
        <v>7</v>
      </c>
      <c r="W1540" t="s">
        <v>182</v>
      </c>
      <c r="X1540">
        <v>3</v>
      </c>
      <c r="Y1540" t="s">
        <v>182</v>
      </c>
      <c r="Z1540" t="s">
        <v>182</v>
      </c>
      <c r="AA1540">
        <v>3.0000000000000001E-3</v>
      </c>
      <c r="AB1540" t="s">
        <v>182</v>
      </c>
      <c r="AC1540">
        <v>56</v>
      </c>
      <c r="AD1540">
        <v>2</v>
      </c>
      <c r="AE1540">
        <v>1</v>
      </c>
      <c r="AF1540">
        <v>1</v>
      </c>
      <c r="AG1540" t="s">
        <v>182</v>
      </c>
      <c r="AH1540" t="s">
        <v>182</v>
      </c>
      <c r="AI1540" t="s">
        <v>182</v>
      </c>
      <c r="AJ1540">
        <v>1</v>
      </c>
      <c r="AK1540" t="s">
        <v>182</v>
      </c>
      <c r="AL1540" t="s">
        <v>182</v>
      </c>
      <c r="AM1540" t="s">
        <v>182</v>
      </c>
      <c r="AN1540" t="s">
        <v>182</v>
      </c>
      <c r="AO1540" t="b">
        <v>1</v>
      </c>
      <c r="AQ1540" s="10">
        <f t="shared" si="48"/>
        <v>58596054.9692</v>
      </c>
      <c r="AR1540" s="10">
        <f t="shared" si="49"/>
        <v>11073270.2304</v>
      </c>
    </row>
    <row r="1541" spans="1:44" x14ac:dyDescent="0.3">
      <c r="A1541">
        <v>1540</v>
      </c>
      <c r="B1541">
        <v>141</v>
      </c>
      <c r="C1541">
        <v>1</v>
      </c>
      <c r="D1541">
        <v>24</v>
      </c>
      <c r="E1541">
        <v>0.5</v>
      </c>
      <c r="F1541">
        <v>461386.25959999999</v>
      </c>
      <c r="G1541">
        <v>2019207</v>
      </c>
      <c r="H1541">
        <v>24034</v>
      </c>
      <c r="I1541">
        <v>1019</v>
      </c>
      <c r="J1541" t="s">
        <v>180</v>
      </c>
      <c r="K1541" t="s">
        <v>181</v>
      </c>
      <c r="L1541" t="s">
        <v>180</v>
      </c>
      <c r="M1541">
        <v>126417</v>
      </c>
      <c r="N1541">
        <v>1</v>
      </c>
      <c r="O1541">
        <v>48</v>
      </c>
      <c r="P1541">
        <v>136</v>
      </c>
      <c r="Q1541">
        <v>24</v>
      </c>
      <c r="R1541">
        <v>2</v>
      </c>
      <c r="S1541">
        <v>1</v>
      </c>
      <c r="T1541" t="s">
        <v>182</v>
      </c>
      <c r="U1541" t="s">
        <v>182</v>
      </c>
      <c r="V1541" t="s">
        <v>7</v>
      </c>
      <c r="W1541" t="s">
        <v>182</v>
      </c>
      <c r="X1541">
        <v>3</v>
      </c>
      <c r="Y1541" t="s">
        <v>182</v>
      </c>
      <c r="Z1541" t="s">
        <v>182</v>
      </c>
      <c r="AA1541">
        <v>1E-3</v>
      </c>
      <c r="AB1541" t="s">
        <v>182</v>
      </c>
      <c r="AC1541">
        <v>57</v>
      </c>
      <c r="AD1541">
        <v>2</v>
      </c>
      <c r="AE1541">
        <v>1</v>
      </c>
      <c r="AF1541">
        <v>1</v>
      </c>
      <c r="AG1541" t="s">
        <v>182</v>
      </c>
      <c r="AH1541" t="s">
        <v>182</v>
      </c>
      <c r="AI1541" t="s">
        <v>182</v>
      </c>
      <c r="AJ1541">
        <v>1</v>
      </c>
      <c r="AK1541" t="s">
        <v>182</v>
      </c>
      <c r="AL1541" t="s">
        <v>182</v>
      </c>
      <c r="AM1541" t="s">
        <v>182</v>
      </c>
      <c r="AN1541" t="s">
        <v>182</v>
      </c>
      <c r="AO1541" t="b">
        <v>1</v>
      </c>
      <c r="AQ1541" s="10">
        <f t="shared" si="48"/>
        <v>62748531.305600002</v>
      </c>
      <c r="AR1541" s="10">
        <f t="shared" si="49"/>
        <v>11073270.2304</v>
      </c>
    </row>
    <row r="1542" spans="1:44" x14ac:dyDescent="0.3">
      <c r="A1542">
        <v>1541</v>
      </c>
      <c r="B1542">
        <v>141</v>
      </c>
      <c r="C1542">
        <v>1</v>
      </c>
      <c r="D1542">
        <v>24</v>
      </c>
      <c r="E1542">
        <v>0.5</v>
      </c>
      <c r="F1542">
        <v>461386.25959999999</v>
      </c>
      <c r="G1542">
        <v>2019207</v>
      </c>
      <c r="H1542">
        <v>24034</v>
      </c>
      <c r="I1542">
        <v>1019</v>
      </c>
      <c r="J1542" t="s">
        <v>180</v>
      </c>
      <c r="K1542" t="s">
        <v>181</v>
      </c>
      <c r="L1542" t="s">
        <v>180</v>
      </c>
      <c r="M1542">
        <v>126417</v>
      </c>
      <c r="N1542">
        <v>1</v>
      </c>
      <c r="O1542">
        <v>64</v>
      </c>
      <c r="P1542">
        <v>139</v>
      </c>
      <c r="Q1542">
        <v>24</v>
      </c>
      <c r="R1542">
        <v>3</v>
      </c>
      <c r="S1542">
        <v>1</v>
      </c>
      <c r="T1542" t="s">
        <v>182</v>
      </c>
      <c r="U1542" t="s">
        <v>182</v>
      </c>
      <c r="V1542" t="s">
        <v>7</v>
      </c>
      <c r="W1542" t="s">
        <v>182</v>
      </c>
      <c r="X1542">
        <v>3</v>
      </c>
      <c r="Y1542" t="s">
        <v>182</v>
      </c>
      <c r="Z1542" t="s">
        <v>182</v>
      </c>
      <c r="AA1542">
        <v>3.0000000000000001E-3</v>
      </c>
      <c r="AB1542" t="s">
        <v>182</v>
      </c>
      <c r="AC1542">
        <v>56</v>
      </c>
      <c r="AD1542">
        <v>2</v>
      </c>
      <c r="AE1542">
        <v>1</v>
      </c>
      <c r="AF1542">
        <v>1</v>
      </c>
      <c r="AG1542" t="s">
        <v>182</v>
      </c>
      <c r="AH1542" t="s">
        <v>182</v>
      </c>
      <c r="AI1542" t="s">
        <v>182</v>
      </c>
      <c r="AJ1542">
        <v>1</v>
      </c>
      <c r="AK1542" t="s">
        <v>182</v>
      </c>
      <c r="AL1542" t="s">
        <v>182</v>
      </c>
      <c r="AM1542" t="s">
        <v>182</v>
      </c>
      <c r="AN1542" t="s">
        <v>182</v>
      </c>
      <c r="AO1542" t="b">
        <v>1</v>
      </c>
      <c r="AQ1542" s="10">
        <f t="shared" si="48"/>
        <v>64132690.084399998</v>
      </c>
      <c r="AR1542" s="10">
        <f t="shared" si="49"/>
        <v>11073270.2304</v>
      </c>
    </row>
    <row r="1543" spans="1:44" x14ac:dyDescent="0.3">
      <c r="A1543">
        <v>1542</v>
      </c>
      <c r="B1543">
        <v>141</v>
      </c>
      <c r="C1543">
        <v>1</v>
      </c>
      <c r="D1543">
        <v>24</v>
      </c>
      <c r="E1543">
        <v>0.5</v>
      </c>
      <c r="F1543">
        <v>461386.25959999999</v>
      </c>
      <c r="G1543">
        <v>2019207</v>
      </c>
      <c r="H1543">
        <v>24034</v>
      </c>
      <c r="I1543">
        <v>1019</v>
      </c>
      <c r="J1543" t="s">
        <v>180</v>
      </c>
      <c r="K1543" t="s">
        <v>181</v>
      </c>
      <c r="L1543" t="s">
        <v>180</v>
      </c>
      <c r="M1543">
        <v>126417</v>
      </c>
      <c r="N1543">
        <v>1</v>
      </c>
      <c r="O1543">
        <v>76</v>
      </c>
      <c r="P1543">
        <v>147</v>
      </c>
      <c r="Q1543">
        <v>24</v>
      </c>
      <c r="R1543">
        <v>4</v>
      </c>
      <c r="S1543">
        <v>2</v>
      </c>
      <c r="T1543" t="s">
        <v>182</v>
      </c>
      <c r="U1543" t="s">
        <v>182</v>
      </c>
      <c r="V1543" t="s">
        <v>7</v>
      </c>
      <c r="W1543" t="s">
        <v>182</v>
      </c>
      <c r="X1543">
        <v>2</v>
      </c>
      <c r="Y1543" t="s">
        <v>182</v>
      </c>
      <c r="Z1543" t="s">
        <v>182</v>
      </c>
      <c r="AA1543">
        <v>5.0000000000000001E-3</v>
      </c>
      <c r="AB1543" t="s">
        <v>182</v>
      </c>
      <c r="AC1543">
        <v>55</v>
      </c>
      <c r="AD1543">
        <v>2</v>
      </c>
      <c r="AE1543">
        <v>1</v>
      </c>
      <c r="AF1543">
        <v>2</v>
      </c>
      <c r="AG1543" t="s">
        <v>182</v>
      </c>
      <c r="AH1543" t="s">
        <v>182</v>
      </c>
      <c r="AI1543" t="s">
        <v>182</v>
      </c>
      <c r="AJ1543">
        <v>1</v>
      </c>
      <c r="AK1543" t="s">
        <v>182</v>
      </c>
      <c r="AL1543" t="s">
        <v>182</v>
      </c>
      <c r="AM1543" t="s">
        <v>182</v>
      </c>
      <c r="AN1543" t="s">
        <v>182</v>
      </c>
      <c r="AO1543" t="b">
        <v>1</v>
      </c>
      <c r="AQ1543" s="10">
        <f t="shared" si="48"/>
        <v>67823780.161200002</v>
      </c>
      <c r="AR1543" s="10">
        <f t="shared" si="49"/>
        <v>11073270.2304</v>
      </c>
    </row>
    <row r="1544" spans="1:44" x14ac:dyDescent="0.3">
      <c r="A1544">
        <v>1543</v>
      </c>
      <c r="B1544">
        <v>141</v>
      </c>
      <c r="C1544">
        <v>1</v>
      </c>
      <c r="D1544">
        <v>24</v>
      </c>
      <c r="E1544">
        <v>0.5</v>
      </c>
      <c r="F1544">
        <v>461386.25959999999</v>
      </c>
      <c r="G1544">
        <v>2019207</v>
      </c>
      <c r="H1544">
        <v>24034</v>
      </c>
      <c r="I1544">
        <v>1019</v>
      </c>
      <c r="J1544" t="s">
        <v>180</v>
      </c>
      <c r="K1544" t="s">
        <v>181</v>
      </c>
      <c r="L1544" t="s">
        <v>180</v>
      </c>
      <c r="M1544">
        <v>126417</v>
      </c>
      <c r="N1544">
        <v>1</v>
      </c>
      <c r="O1544">
        <v>93</v>
      </c>
      <c r="P1544">
        <v>174</v>
      </c>
      <c r="Q1544">
        <v>24</v>
      </c>
      <c r="R1544">
        <v>2</v>
      </c>
      <c r="S1544">
        <v>1</v>
      </c>
      <c r="T1544" t="s">
        <v>182</v>
      </c>
      <c r="U1544" t="s">
        <v>182</v>
      </c>
      <c r="V1544" t="s">
        <v>7</v>
      </c>
      <c r="W1544" t="s">
        <v>182</v>
      </c>
      <c r="X1544">
        <v>3</v>
      </c>
      <c r="Y1544" t="s">
        <v>182</v>
      </c>
      <c r="Z1544" t="s">
        <v>182</v>
      </c>
      <c r="AA1544">
        <v>1E-3</v>
      </c>
      <c r="AB1544" t="s">
        <v>182</v>
      </c>
      <c r="AC1544">
        <v>57</v>
      </c>
      <c r="AD1544">
        <v>2</v>
      </c>
      <c r="AE1544">
        <v>1</v>
      </c>
      <c r="AF1544">
        <v>1</v>
      </c>
      <c r="AG1544" t="s">
        <v>182</v>
      </c>
      <c r="AH1544" t="s">
        <v>182</v>
      </c>
      <c r="AI1544" t="s">
        <v>182</v>
      </c>
      <c r="AJ1544">
        <v>1</v>
      </c>
      <c r="AK1544" t="s">
        <v>182</v>
      </c>
      <c r="AL1544" t="s">
        <v>182</v>
      </c>
      <c r="AM1544" t="s">
        <v>182</v>
      </c>
      <c r="AN1544" t="s">
        <v>182</v>
      </c>
      <c r="AO1544" t="b">
        <v>1</v>
      </c>
      <c r="AQ1544" s="10">
        <f t="shared" si="48"/>
        <v>80281209.170399994</v>
      </c>
      <c r="AR1544" s="10">
        <f t="shared" si="49"/>
        <v>11073270.2304</v>
      </c>
    </row>
    <row r="1545" spans="1:44" x14ac:dyDescent="0.3">
      <c r="A1545">
        <v>1544</v>
      </c>
      <c r="B1545">
        <v>141</v>
      </c>
      <c r="C1545">
        <v>1</v>
      </c>
      <c r="D1545">
        <v>24</v>
      </c>
      <c r="E1545">
        <v>0.5</v>
      </c>
      <c r="F1545">
        <v>461386.25959999999</v>
      </c>
      <c r="G1545">
        <v>2019207</v>
      </c>
      <c r="H1545">
        <v>24035</v>
      </c>
      <c r="I1545">
        <v>1019</v>
      </c>
      <c r="J1545" t="s">
        <v>180</v>
      </c>
      <c r="K1545" t="s">
        <v>181</v>
      </c>
      <c r="L1545" t="s">
        <v>180</v>
      </c>
      <c r="M1545">
        <v>126417</v>
      </c>
      <c r="N1545">
        <v>1</v>
      </c>
      <c r="O1545">
        <v>13</v>
      </c>
      <c r="P1545">
        <v>135</v>
      </c>
      <c r="Q1545">
        <v>24</v>
      </c>
      <c r="R1545">
        <v>3</v>
      </c>
      <c r="S1545">
        <v>2</v>
      </c>
      <c r="T1545" t="s">
        <v>182</v>
      </c>
      <c r="U1545" t="s">
        <v>182</v>
      </c>
      <c r="V1545" t="s">
        <v>7</v>
      </c>
      <c r="W1545" t="s">
        <v>182</v>
      </c>
      <c r="X1545">
        <v>4</v>
      </c>
      <c r="Y1545" t="s">
        <v>182</v>
      </c>
      <c r="Z1545" t="s">
        <v>182</v>
      </c>
      <c r="AA1545">
        <v>1E-3</v>
      </c>
      <c r="AB1545" t="s">
        <v>182</v>
      </c>
      <c r="AC1545">
        <v>56</v>
      </c>
      <c r="AD1545">
        <v>2</v>
      </c>
      <c r="AE1545">
        <v>1</v>
      </c>
      <c r="AF1545">
        <v>2</v>
      </c>
      <c r="AG1545" t="s">
        <v>182</v>
      </c>
      <c r="AH1545" t="s">
        <v>182</v>
      </c>
      <c r="AI1545" t="s">
        <v>182</v>
      </c>
      <c r="AJ1545">
        <v>1</v>
      </c>
      <c r="AK1545" t="s">
        <v>182</v>
      </c>
      <c r="AL1545" t="s">
        <v>182</v>
      </c>
      <c r="AM1545" t="s">
        <v>182</v>
      </c>
      <c r="AN1545" t="s">
        <v>182</v>
      </c>
      <c r="AO1545" t="b">
        <v>1</v>
      </c>
      <c r="AQ1545" s="10">
        <f t="shared" si="48"/>
        <v>62287145.045999996</v>
      </c>
      <c r="AR1545" s="10">
        <f t="shared" si="49"/>
        <v>11073270.2304</v>
      </c>
    </row>
    <row r="1546" spans="1:44" x14ac:dyDescent="0.3">
      <c r="A1546">
        <v>1545</v>
      </c>
      <c r="B1546">
        <v>141</v>
      </c>
      <c r="C1546">
        <v>1</v>
      </c>
      <c r="D1546">
        <v>24</v>
      </c>
      <c r="E1546">
        <v>0.5</v>
      </c>
      <c r="F1546">
        <v>461386.25959999999</v>
      </c>
      <c r="G1546">
        <v>2019207</v>
      </c>
      <c r="H1546">
        <v>24035</v>
      </c>
      <c r="I1546">
        <v>1019</v>
      </c>
      <c r="J1546" t="s">
        <v>180</v>
      </c>
      <c r="K1546" t="s">
        <v>181</v>
      </c>
      <c r="L1546" t="s">
        <v>180</v>
      </c>
      <c r="M1546">
        <v>126417</v>
      </c>
      <c r="N1546">
        <v>1</v>
      </c>
      <c r="O1546">
        <v>37</v>
      </c>
      <c r="P1546">
        <v>135</v>
      </c>
      <c r="Q1546">
        <v>24</v>
      </c>
      <c r="R1546">
        <v>2</v>
      </c>
      <c r="S1546">
        <v>1</v>
      </c>
      <c r="T1546" t="s">
        <v>182</v>
      </c>
      <c r="U1546" t="s">
        <v>182</v>
      </c>
      <c r="V1546" t="s">
        <v>0</v>
      </c>
      <c r="W1546" t="s">
        <v>182</v>
      </c>
      <c r="X1546">
        <v>4</v>
      </c>
      <c r="Y1546" t="s">
        <v>182</v>
      </c>
      <c r="Z1546" t="s">
        <v>182</v>
      </c>
      <c r="AA1546" t="s">
        <v>182</v>
      </c>
      <c r="AB1546" t="s">
        <v>182</v>
      </c>
      <c r="AC1546">
        <v>56</v>
      </c>
      <c r="AD1546">
        <v>2</v>
      </c>
      <c r="AE1546">
        <v>1</v>
      </c>
      <c r="AF1546">
        <v>2</v>
      </c>
      <c r="AG1546" t="s">
        <v>182</v>
      </c>
      <c r="AH1546" t="s">
        <v>182</v>
      </c>
      <c r="AI1546" t="s">
        <v>182</v>
      </c>
      <c r="AJ1546">
        <v>1</v>
      </c>
      <c r="AK1546" t="s">
        <v>182</v>
      </c>
      <c r="AL1546" t="s">
        <v>182</v>
      </c>
      <c r="AM1546" t="s">
        <v>182</v>
      </c>
      <c r="AN1546" t="s">
        <v>182</v>
      </c>
      <c r="AO1546" t="b">
        <v>1</v>
      </c>
      <c r="AQ1546" s="10">
        <f t="shared" si="48"/>
        <v>62287145.045999996</v>
      </c>
      <c r="AR1546" s="10">
        <f t="shared" si="49"/>
        <v>11073270.2304</v>
      </c>
    </row>
    <row r="1547" spans="1:44" x14ac:dyDescent="0.3">
      <c r="A1547">
        <v>1546</v>
      </c>
      <c r="B1547">
        <v>141</v>
      </c>
      <c r="C1547">
        <v>1</v>
      </c>
      <c r="D1547">
        <v>24</v>
      </c>
      <c r="E1547">
        <v>0.5</v>
      </c>
      <c r="F1547">
        <v>461386.25959999999</v>
      </c>
      <c r="G1547">
        <v>2019207</v>
      </c>
      <c r="H1547">
        <v>24035</v>
      </c>
      <c r="I1547">
        <v>1019</v>
      </c>
      <c r="J1547" t="s">
        <v>180</v>
      </c>
      <c r="K1547" t="s">
        <v>181</v>
      </c>
      <c r="L1547" t="s">
        <v>180</v>
      </c>
      <c r="M1547">
        <v>126417</v>
      </c>
      <c r="N1547">
        <v>1</v>
      </c>
      <c r="O1547">
        <v>38</v>
      </c>
      <c r="P1547">
        <v>118</v>
      </c>
      <c r="Q1547">
        <v>24</v>
      </c>
      <c r="R1547">
        <v>2</v>
      </c>
      <c r="S1547">
        <v>1</v>
      </c>
      <c r="T1547" t="s">
        <v>182</v>
      </c>
      <c r="U1547" t="s">
        <v>182</v>
      </c>
      <c r="V1547" t="s">
        <v>7</v>
      </c>
      <c r="W1547" t="s">
        <v>182</v>
      </c>
      <c r="X1547">
        <v>4</v>
      </c>
      <c r="Y1547" t="s">
        <v>182</v>
      </c>
      <c r="Z1547" t="s">
        <v>182</v>
      </c>
      <c r="AA1547">
        <v>1E-3</v>
      </c>
      <c r="AB1547" t="s">
        <v>182</v>
      </c>
      <c r="AC1547">
        <v>56</v>
      </c>
      <c r="AD1547">
        <v>2</v>
      </c>
      <c r="AE1547">
        <v>1</v>
      </c>
      <c r="AF1547">
        <v>2</v>
      </c>
      <c r="AG1547" t="s">
        <v>182</v>
      </c>
      <c r="AH1547" t="s">
        <v>182</v>
      </c>
      <c r="AI1547" t="s">
        <v>182</v>
      </c>
      <c r="AJ1547">
        <v>1</v>
      </c>
      <c r="AK1547" t="s">
        <v>182</v>
      </c>
      <c r="AL1547" t="s">
        <v>182</v>
      </c>
      <c r="AM1547" t="s">
        <v>182</v>
      </c>
      <c r="AN1547" t="s">
        <v>182</v>
      </c>
      <c r="AO1547" t="b">
        <v>1</v>
      </c>
      <c r="AQ1547" s="10">
        <f t="shared" si="48"/>
        <v>54443578.632799998</v>
      </c>
      <c r="AR1547" s="10">
        <f t="shared" si="49"/>
        <v>11073270.2304</v>
      </c>
    </row>
    <row r="1548" spans="1:44" x14ac:dyDescent="0.3">
      <c r="A1548">
        <v>1547</v>
      </c>
      <c r="B1548">
        <v>141</v>
      </c>
      <c r="C1548">
        <v>1</v>
      </c>
      <c r="D1548">
        <v>24</v>
      </c>
      <c r="E1548">
        <v>0.5</v>
      </c>
      <c r="F1548">
        <v>461386.25959999999</v>
      </c>
      <c r="G1548">
        <v>2019207</v>
      </c>
      <c r="H1548">
        <v>24035</v>
      </c>
      <c r="I1548">
        <v>1019</v>
      </c>
      <c r="J1548" t="s">
        <v>180</v>
      </c>
      <c r="K1548" t="s">
        <v>181</v>
      </c>
      <c r="L1548" t="s">
        <v>180</v>
      </c>
      <c r="M1548">
        <v>126417</v>
      </c>
      <c r="N1548">
        <v>1</v>
      </c>
      <c r="O1548">
        <v>55</v>
      </c>
      <c r="P1548">
        <v>110</v>
      </c>
      <c r="Q1548">
        <v>24</v>
      </c>
      <c r="R1548">
        <v>2</v>
      </c>
      <c r="S1548">
        <v>1</v>
      </c>
      <c r="T1548" t="s">
        <v>182</v>
      </c>
      <c r="U1548" t="s">
        <v>182</v>
      </c>
      <c r="V1548" t="s">
        <v>0</v>
      </c>
      <c r="W1548" t="s">
        <v>182</v>
      </c>
      <c r="X1548">
        <v>4</v>
      </c>
      <c r="Y1548" t="s">
        <v>182</v>
      </c>
      <c r="Z1548" t="s">
        <v>182</v>
      </c>
      <c r="AA1548" t="s">
        <v>182</v>
      </c>
      <c r="AB1548" t="s">
        <v>182</v>
      </c>
      <c r="AC1548">
        <v>56</v>
      </c>
      <c r="AD1548">
        <v>2</v>
      </c>
      <c r="AE1548">
        <v>1</v>
      </c>
      <c r="AF1548">
        <v>2</v>
      </c>
      <c r="AG1548" t="s">
        <v>182</v>
      </c>
      <c r="AH1548" t="s">
        <v>182</v>
      </c>
      <c r="AI1548" t="s">
        <v>182</v>
      </c>
      <c r="AJ1548">
        <v>1</v>
      </c>
      <c r="AK1548" t="s">
        <v>182</v>
      </c>
      <c r="AL1548" t="s">
        <v>182</v>
      </c>
      <c r="AM1548" t="s">
        <v>182</v>
      </c>
      <c r="AN1548" t="s">
        <v>182</v>
      </c>
      <c r="AO1548" t="b">
        <v>1</v>
      </c>
      <c r="AQ1548" s="10">
        <f t="shared" si="48"/>
        <v>50752488.556000002</v>
      </c>
      <c r="AR1548" s="10">
        <f t="shared" si="49"/>
        <v>11073270.2304</v>
      </c>
    </row>
    <row r="1549" spans="1:44" x14ac:dyDescent="0.3">
      <c r="A1549">
        <v>1548</v>
      </c>
      <c r="B1549">
        <v>141</v>
      </c>
      <c r="C1549">
        <v>1</v>
      </c>
      <c r="D1549">
        <v>24</v>
      </c>
      <c r="E1549">
        <v>0.5</v>
      </c>
      <c r="F1549">
        <v>461386.25959999999</v>
      </c>
      <c r="G1549">
        <v>2019207</v>
      </c>
      <c r="H1549">
        <v>24035</v>
      </c>
      <c r="I1549">
        <v>1019</v>
      </c>
      <c r="J1549" t="s">
        <v>180</v>
      </c>
      <c r="K1549" t="s">
        <v>181</v>
      </c>
      <c r="L1549" t="s">
        <v>180</v>
      </c>
      <c r="M1549">
        <v>126417</v>
      </c>
      <c r="N1549">
        <v>1</v>
      </c>
      <c r="O1549">
        <v>65</v>
      </c>
      <c r="P1549">
        <v>118</v>
      </c>
      <c r="Q1549">
        <v>24</v>
      </c>
      <c r="R1549">
        <v>3</v>
      </c>
      <c r="S1549">
        <v>2</v>
      </c>
      <c r="T1549" t="s">
        <v>182</v>
      </c>
      <c r="U1549" t="s">
        <v>182</v>
      </c>
      <c r="V1549" t="s">
        <v>7</v>
      </c>
      <c r="W1549" t="s">
        <v>182</v>
      </c>
      <c r="X1549">
        <v>4</v>
      </c>
      <c r="Y1549" t="s">
        <v>182</v>
      </c>
      <c r="Z1549" t="s">
        <v>182</v>
      </c>
      <c r="AA1549">
        <v>1E-3</v>
      </c>
      <c r="AB1549" t="s">
        <v>182</v>
      </c>
      <c r="AC1549">
        <v>56</v>
      </c>
      <c r="AD1549">
        <v>2</v>
      </c>
      <c r="AE1549">
        <v>1</v>
      </c>
      <c r="AF1549">
        <v>2</v>
      </c>
      <c r="AG1549" t="s">
        <v>182</v>
      </c>
      <c r="AH1549" t="s">
        <v>182</v>
      </c>
      <c r="AI1549" t="s">
        <v>182</v>
      </c>
      <c r="AJ1549">
        <v>1</v>
      </c>
      <c r="AK1549" t="s">
        <v>182</v>
      </c>
      <c r="AL1549" t="s">
        <v>182</v>
      </c>
      <c r="AM1549" t="s">
        <v>182</v>
      </c>
      <c r="AN1549" t="s">
        <v>182</v>
      </c>
      <c r="AO1549" t="b">
        <v>1</v>
      </c>
      <c r="AQ1549" s="10">
        <f t="shared" si="48"/>
        <v>54443578.632799998</v>
      </c>
      <c r="AR1549" s="10">
        <f t="shared" si="49"/>
        <v>11073270.2304</v>
      </c>
    </row>
    <row r="1550" spans="1:44" x14ac:dyDescent="0.3">
      <c r="A1550">
        <v>1549</v>
      </c>
      <c r="B1550">
        <v>141</v>
      </c>
      <c r="C1550">
        <v>1</v>
      </c>
      <c r="D1550">
        <v>24</v>
      </c>
      <c r="E1550">
        <v>0.5</v>
      </c>
      <c r="F1550">
        <v>461386.25959999999</v>
      </c>
      <c r="G1550">
        <v>2019207</v>
      </c>
      <c r="H1550">
        <v>24035</v>
      </c>
      <c r="I1550">
        <v>1019</v>
      </c>
      <c r="J1550" t="s">
        <v>180</v>
      </c>
      <c r="K1550" t="s">
        <v>181</v>
      </c>
      <c r="L1550" t="s">
        <v>180</v>
      </c>
      <c r="M1550">
        <v>126417</v>
      </c>
      <c r="N1550">
        <v>1</v>
      </c>
      <c r="O1550">
        <v>80</v>
      </c>
      <c r="P1550">
        <v>133</v>
      </c>
      <c r="Q1550">
        <v>24</v>
      </c>
      <c r="R1550">
        <v>2</v>
      </c>
      <c r="S1550">
        <v>1</v>
      </c>
      <c r="T1550" t="s">
        <v>182</v>
      </c>
      <c r="U1550" t="s">
        <v>182</v>
      </c>
      <c r="V1550" t="s">
        <v>0</v>
      </c>
      <c r="W1550" t="s">
        <v>182</v>
      </c>
      <c r="X1550">
        <v>4</v>
      </c>
      <c r="Y1550" t="s">
        <v>182</v>
      </c>
      <c r="Z1550" t="s">
        <v>182</v>
      </c>
      <c r="AA1550" t="s">
        <v>182</v>
      </c>
      <c r="AB1550" t="s">
        <v>182</v>
      </c>
      <c r="AC1550">
        <v>56</v>
      </c>
      <c r="AD1550">
        <v>2</v>
      </c>
      <c r="AE1550">
        <v>1</v>
      </c>
      <c r="AF1550">
        <v>2</v>
      </c>
      <c r="AG1550" t="s">
        <v>182</v>
      </c>
      <c r="AH1550" t="s">
        <v>182</v>
      </c>
      <c r="AI1550" t="s">
        <v>182</v>
      </c>
      <c r="AJ1550">
        <v>1</v>
      </c>
      <c r="AK1550" t="s">
        <v>182</v>
      </c>
      <c r="AL1550" t="s">
        <v>182</v>
      </c>
      <c r="AM1550" t="s">
        <v>182</v>
      </c>
      <c r="AN1550" t="s">
        <v>182</v>
      </c>
      <c r="AO1550" t="b">
        <v>1</v>
      </c>
      <c r="AQ1550" s="10">
        <f t="shared" si="48"/>
        <v>61364372.526799999</v>
      </c>
      <c r="AR1550" s="10">
        <f t="shared" si="49"/>
        <v>11073270.2304</v>
      </c>
    </row>
    <row r="1551" spans="1:44" x14ac:dyDescent="0.3">
      <c r="A1551">
        <v>1550</v>
      </c>
      <c r="B1551">
        <v>141</v>
      </c>
      <c r="C1551">
        <v>1</v>
      </c>
      <c r="D1551">
        <v>24</v>
      </c>
      <c r="E1551">
        <v>0.5</v>
      </c>
      <c r="F1551">
        <v>461386.25959999999</v>
      </c>
      <c r="G1551">
        <v>2019207</v>
      </c>
      <c r="H1551">
        <v>24035</v>
      </c>
      <c r="I1551">
        <v>1019</v>
      </c>
      <c r="J1551" t="s">
        <v>180</v>
      </c>
      <c r="K1551" t="s">
        <v>181</v>
      </c>
      <c r="L1551" t="s">
        <v>180</v>
      </c>
      <c r="M1551">
        <v>126417</v>
      </c>
      <c r="N1551">
        <v>1</v>
      </c>
      <c r="O1551">
        <v>95</v>
      </c>
      <c r="P1551">
        <v>136</v>
      </c>
      <c r="Q1551">
        <v>24</v>
      </c>
      <c r="R1551">
        <v>2</v>
      </c>
      <c r="S1551">
        <v>1</v>
      </c>
      <c r="T1551" t="s">
        <v>182</v>
      </c>
      <c r="U1551" t="s">
        <v>182</v>
      </c>
      <c r="V1551" t="s">
        <v>0</v>
      </c>
      <c r="W1551" t="s">
        <v>182</v>
      </c>
      <c r="X1551">
        <v>4</v>
      </c>
      <c r="Y1551" t="s">
        <v>182</v>
      </c>
      <c r="Z1551" t="s">
        <v>182</v>
      </c>
      <c r="AA1551" t="s">
        <v>182</v>
      </c>
      <c r="AB1551" t="s">
        <v>182</v>
      </c>
      <c r="AC1551">
        <v>56</v>
      </c>
      <c r="AD1551">
        <v>2</v>
      </c>
      <c r="AE1551">
        <v>1</v>
      </c>
      <c r="AF1551">
        <v>2</v>
      </c>
      <c r="AG1551" t="s">
        <v>182</v>
      </c>
      <c r="AH1551" t="s">
        <v>182</v>
      </c>
      <c r="AI1551" t="s">
        <v>182</v>
      </c>
      <c r="AJ1551">
        <v>1</v>
      </c>
      <c r="AK1551" t="s">
        <v>182</v>
      </c>
      <c r="AL1551" t="s">
        <v>182</v>
      </c>
      <c r="AM1551" t="s">
        <v>182</v>
      </c>
      <c r="AN1551" t="s">
        <v>182</v>
      </c>
      <c r="AO1551" t="b">
        <v>1</v>
      </c>
      <c r="AQ1551" s="10">
        <f t="shared" si="48"/>
        <v>62748531.305600002</v>
      </c>
      <c r="AR1551" s="10">
        <f t="shared" si="49"/>
        <v>11073270.2304</v>
      </c>
    </row>
    <row r="1552" spans="1:44" x14ac:dyDescent="0.3">
      <c r="A1552">
        <v>1551</v>
      </c>
      <c r="B1552">
        <v>141</v>
      </c>
      <c r="C1552">
        <v>1</v>
      </c>
      <c r="D1552">
        <v>24</v>
      </c>
      <c r="E1552">
        <v>0.5</v>
      </c>
      <c r="F1552">
        <v>461386.25959999999</v>
      </c>
      <c r="G1552">
        <v>2019207</v>
      </c>
      <c r="H1552">
        <v>24036</v>
      </c>
      <c r="I1552">
        <v>1019</v>
      </c>
      <c r="J1552" t="s">
        <v>180</v>
      </c>
      <c r="K1552" t="s">
        <v>181</v>
      </c>
      <c r="L1552" t="s">
        <v>180</v>
      </c>
      <c r="M1552">
        <v>126417</v>
      </c>
      <c r="N1552">
        <v>1</v>
      </c>
      <c r="O1552">
        <v>5</v>
      </c>
      <c r="P1552">
        <v>102</v>
      </c>
      <c r="Q1552">
        <v>24</v>
      </c>
      <c r="R1552">
        <v>3</v>
      </c>
      <c r="S1552">
        <v>1</v>
      </c>
      <c r="T1552" t="s">
        <v>182</v>
      </c>
      <c r="U1552" t="s">
        <v>182</v>
      </c>
      <c r="V1552" t="s">
        <v>0</v>
      </c>
      <c r="W1552" t="s">
        <v>182</v>
      </c>
      <c r="X1552">
        <v>3</v>
      </c>
      <c r="Y1552" t="s">
        <v>182</v>
      </c>
      <c r="Z1552" t="s">
        <v>182</v>
      </c>
      <c r="AA1552" t="s">
        <v>182</v>
      </c>
      <c r="AB1552" t="s">
        <v>182</v>
      </c>
      <c r="AC1552">
        <v>56</v>
      </c>
      <c r="AD1552">
        <v>2</v>
      </c>
      <c r="AE1552">
        <v>1</v>
      </c>
      <c r="AF1552">
        <v>2</v>
      </c>
      <c r="AG1552" t="s">
        <v>182</v>
      </c>
      <c r="AH1552" t="s">
        <v>182</v>
      </c>
      <c r="AI1552" t="s">
        <v>182</v>
      </c>
      <c r="AJ1552">
        <v>1</v>
      </c>
      <c r="AK1552" t="s">
        <v>182</v>
      </c>
      <c r="AL1552" t="s">
        <v>182</v>
      </c>
      <c r="AM1552" t="s">
        <v>182</v>
      </c>
      <c r="AN1552" t="s">
        <v>182</v>
      </c>
      <c r="AO1552" t="b">
        <v>1</v>
      </c>
      <c r="AQ1552" s="10">
        <f t="shared" si="48"/>
        <v>47061398.479199998</v>
      </c>
      <c r="AR1552" s="10">
        <f t="shared" si="49"/>
        <v>11073270.2304</v>
      </c>
    </row>
    <row r="1553" spans="1:44" x14ac:dyDescent="0.3">
      <c r="A1553">
        <v>1552</v>
      </c>
      <c r="B1553">
        <v>141</v>
      </c>
      <c r="C1553">
        <v>1</v>
      </c>
      <c r="D1553">
        <v>24</v>
      </c>
      <c r="E1553">
        <v>0.5</v>
      </c>
      <c r="F1553">
        <v>461386.25959999999</v>
      </c>
      <c r="G1553">
        <v>2019207</v>
      </c>
      <c r="H1553">
        <v>24036</v>
      </c>
      <c r="I1553">
        <v>1019</v>
      </c>
      <c r="J1553" t="s">
        <v>180</v>
      </c>
      <c r="K1553" t="s">
        <v>181</v>
      </c>
      <c r="L1553" t="s">
        <v>180</v>
      </c>
      <c r="M1553">
        <v>126417</v>
      </c>
      <c r="N1553">
        <v>1</v>
      </c>
      <c r="O1553">
        <v>21</v>
      </c>
      <c r="P1553">
        <v>113</v>
      </c>
      <c r="Q1553">
        <v>24</v>
      </c>
      <c r="R1553">
        <v>3</v>
      </c>
      <c r="S1553">
        <v>2</v>
      </c>
      <c r="T1553" t="s">
        <v>182</v>
      </c>
      <c r="U1553" t="s">
        <v>182</v>
      </c>
      <c r="V1553" t="s">
        <v>7</v>
      </c>
      <c r="W1553" t="s">
        <v>182</v>
      </c>
      <c r="X1553">
        <v>4</v>
      </c>
      <c r="Y1553" t="s">
        <v>182</v>
      </c>
      <c r="Z1553" t="s">
        <v>182</v>
      </c>
      <c r="AA1553" t="s">
        <v>182</v>
      </c>
      <c r="AB1553" t="s">
        <v>182</v>
      </c>
      <c r="AC1553">
        <v>57</v>
      </c>
      <c r="AD1553">
        <v>2</v>
      </c>
      <c r="AE1553">
        <v>1</v>
      </c>
      <c r="AF1553">
        <v>3</v>
      </c>
      <c r="AG1553" t="s">
        <v>182</v>
      </c>
      <c r="AH1553" t="s">
        <v>182</v>
      </c>
      <c r="AI1553" t="s">
        <v>182</v>
      </c>
      <c r="AJ1553">
        <v>1</v>
      </c>
      <c r="AK1553" t="s">
        <v>182</v>
      </c>
      <c r="AL1553" t="s">
        <v>182</v>
      </c>
      <c r="AM1553" t="s">
        <v>182</v>
      </c>
      <c r="AN1553" t="s">
        <v>182</v>
      </c>
      <c r="AO1553" t="b">
        <v>1</v>
      </c>
      <c r="AQ1553" s="10">
        <f t="shared" si="48"/>
        <v>52136647.334799998</v>
      </c>
      <c r="AR1553" s="10">
        <f t="shared" si="49"/>
        <v>11073270.2304</v>
      </c>
    </row>
    <row r="1554" spans="1:44" x14ac:dyDescent="0.3">
      <c r="A1554">
        <v>1553</v>
      </c>
      <c r="B1554">
        <v>141</v>
      </c>
      <c r="C1554">
        <v>1</v>
      </c>
      <c r="D1554">
        <v>24</v>
      </c>
      <c r="E1554">
        <v>0.5</v>
      </c>
      <c r="F1554">
        <v>461386.25959999999</v>
      </c>
      <c r="G1554">
        <v>2019207</v>
      </c>
      <c r="H1554">
        <v>24036</v>
      </c>
      <c r="I1554">
        <v>1019</v>
      </c>
      <c r="J1554" t="s">
        <v>180</v>
      </c>
      <c r="K1554" t="s">
        <v>181</v>
      </c>
      <c r="L1554" t="s">
        <v>180</v>
      </c>
      <c r="M1554">
        <v>126417</v>
      </c>
      <c r="N1554">
        <v>1</v>
      </c>
      <c r="O1554">
        <v>23</v>
      </c>
      <c r="P1554">
        <v>106</v>
      </c>
      <c r="Q1554">
        <v>24</v>
      </c>
      <c r="R1554">
        <v>4</v>
      </c>
      <c r="S1554">
        <v>2</v>
      </c>
      <c r="T1554" t="s">
        <v>182</v>
      </c>
      <c r="U1554" t="s">
        <v>182</v>
      </c>
      <c r="V1554" t="s">
        <v>0</v>
      </c>
      <c r="W1554" t="s">
        <v>182</v>
      </c>
      <c r="X1554">
        <v>3</v>
      </c>
      <c r="Y1554" t="s">
        <v>182</v>
      </c>
      <c r="Z1554" t="s">
        <v>182</v>
      </c>
      <c r="AA1554" t="s">
        <v>182</v>
      </c>
      <c r="AB1554" t="s">
        <v>182</v>
      </c>
      <c r="AC1554">
        <v>56</v>
      </c>
      <c r="AD1554">
        <v>2</v>
      </c>
      <c r="AE1554">
        <v>1</v>
      </c>
      <c r="AF1554">
        <v>3</v>
      </c>
      <c r="AG1554" t="s">
        <v>182</v>
      </c>
      <c r="AH1554" t="s">
        <v>182</v>
      </c>
      <c r="AI1554" t="s">
        <v>182</v>
      </c>
      <c r="AJ1554">
        <v>1</v>
      </c>
      <c r="AK1554" t="s">
        <v>182</v>
      </c>
      <c r="AL1554" t="s">
        <v>182</v>
      </c>
      <c r="AM1554" t="s">
        <v>182</v>
      </c>
      <c r="AN1554" t="s">
        <v>182</v>
      </c>
      <c r="AO1554" t="b">
        <v>1</v>
      </c>
      <c r="AQ1554" s="10">
        <f t="shared" si="48"/>
        <v>48906943.5176</v>
      </c>
      <c r="AR1554" s="10">
        <f t="shared" si="49"/>
        <v>11073270.2304</v>
      </c>
    </row>
    <row r="1555" spans="1:44" x14ac:dyDescent="0.3">
      <c r="A1555">
        <v>1554</v>
      </c>
      <c r="B1555">
        <v>141</v>
      </c>
      <c r="C1555">
        <v>1</v>
      </c>
      <c r="D1555">
        <v>24</v>
      </c>
      <c r="E1555">
        <v>0.5</v>
      </c>
      <c r="F1555">
        <v>461386.25959999999</v>
      </c>
      <c r="G1555">
        <v>2019207</v>
      </c>
      <c r="H1555">
        <v>24036</v>
      </c>
      <c r="I1555">
        <v>1019</v>
      </c>
      <c r="J1555" t="s">
        <v>180</v>
      </c>
      <c r="K1555" t="s">
        <v>181</v>
      </c>
      <c r="L1555" t="s">
        <v>180</v>
      </c>
      <c r="M1555">
        <v>126417</v>
      </c>
      <c r="N1555">
        <v>1</v>
      </c>
      <c r="O1555">
        <v>29</v>
      </c>
      <c r="P1555">
        <v>126</v>
      </c>
      <c r="Q1555">
        <v>24</v>
      </c>
      <c r="R1555">
        <v>2</v>
      </c>
      <c r="S1555">
        <v>1</v>
      </c>
      <c r="T1555" t="s">
        <v>182</v>
      </c>
      <c r="U1555" t="s">
        <v>182</v>
      </c>
      <c r="V1555" t="s">
        <v>7</v>
      </c>
      <c r="W1555" t="s">
        <v>182</v>
      </c>
      <c r="X1555">
        <v>3</v>
      </c>
      <c r="Y1555" t="s">
        <v>182</v>
      </c>
      <c r="Z1555" t="s">
        <v>182</v>
      </c>
      <c r="AA1555" t="s">
        <v>182</v>
      </c>
      <c r="AB1555" t="s">
        <v>182</v>
      </c>
      <c r="AC1555">
        <v>57</v>
      </c>
      <c r="AD1555">
        <v>2</v>
      </c>
      <c r="AE1555">
        <v>1</v>
      </c>
      <c r="AF1555">
        <v>3</v>
      </c>
      <c r="AG1555" t="s">
        <v>182</v>
      </c>
      <c r="AH1555" t="s">
        <v>182</v>
      </c>
      <c r="AI1555" t="s">
        <v>182</v>
      </c>
      <c r="AJ1555">
        <v>1</v>
      </c>
      <c r="AK1555" t="s">
        <v>182</v>
      </c>
      <c r="AL1555" t="s">
        <v>182</v>
      </c>
      <c r="AM1555" t="s">
        <v>182</v>
      </c>
      <c r="AN1555" t="s">
        <v>182</v>
      </c>
      <c r="AO1555" t="b">
        <v>1</v>
      </c>
      <c r="AQ1555" s="10">
        <f t="shared" si="48"/>
        <v>58134668.709600002</v>
      </c>
      <c r="AR1555" s="10">
        <f t="shared" si="49"/>
        <v>11073270.2304</v>
      </c>
    </row>
    <row r="1556" spans="1:44" x14ac:dyDescent="0.3">
      <c r="A1556">
        <v>1555</v>
      </c>
      <c r="B1556">
        <v>141</v>
      </c>
      <c r="C1556">
        <v>1</v>
      </c>
      <c r="D1556">
        <v>24</v>
      </c>
      <c r="E1556">
        <v>0.5</v>
      </c>
      <c r="F1556">
        <v>461386.25959999999</v>
      </c>
      <c r="G1556">
        <v>2019207</v>
      </c>
      <c r="H1556">
        <v>24036</v>
      </c>
      <c r="I1556">
        <v>1019</v>
      </c>
      <c r="J1556" t="s">
        <v>180</v>
      </c>
      <c r="K1556" t="s">
        <v>181</v>
      </c>
      <c r="L1556" t="s">
        <v>180</v>
      </c>
      <c r="M1556">
        <v>126417</v>
      </c>
      <c r="N1556">
        <v>1</v>
      </c>
      <c r="O1556">
        <v>36</v>
      </c>
      <c r="P1556">
        <v>104</v>
      </c>
      <c r="Q1556">
        <v>24</v>
      </c>
      <c r="R1556">
        <v>4</v>
      </c>
      <c r="S1556">
        <v>2</v>
      </c>
      <c r="T1556" t="s">
        <v>182</v>
      </c>
      <c r="U1556" t="s">
        <v>182</v>
      </c>
      <c r="V1556" t="s">
        <v>0</v>
      </c>
      <c r="W1556" t="s">
        <v>182</v>
      </c>
      <c r="X1556">
        <v>3</v>
      </c>
      <c r="Y1556" t="s">
        <v>182</v>
      </c>
      <c r="Z1556" t="s">
        <v>182</v>
      </c>
      <c r="AA1556" t="s">
        <v>182</v>
      </c>
      <c r="AB1556" t="s">
        <v>182</v>
      </c>
      <c r="AC1556">
        <v>57</v>
      </c>
      <c r="AD1556">
        <v>2</v>
      </c>
      <c r="AE1556">
        <v>1</v>
      </c>
      <c r="AF1556">
        <v>3</v>
      </c>
      <c r="AG1556" t="s">
        <v>182</v>
      </c>
      <c r="AH1556" t="s">
        <v>182</v>
      </c>
      <c r="AI1556" t="s">
        <v>182</v>
      </c>
      <c r="AJ1556">
        <v>1</v>
      </c>
      <c r="AK1556" t="s">
        <v>182</v>
      </c>
      <c r="AL1556" t="s">
        <v>182</v>
      </c>
      <c r="AM1556" t="s">
        <v>182</v>
      </c>
      <c r="AN1556" t="s">
        <v>182</v>
      </c>
      <c r="AO1556" t="b">
        <v>1</v>
      </c>
      <c r="AQ1556" s="10">
        <f t="shared" si="48"/>
        <v>47984170.998400003</v>
      </c>
      <c r="AR1556" s="10">
        <f t="shared" si="49"/>
        <v>11073270.2304</v>
      </c>
    </row>
    <row r="1557" spans="1:44" x14ac:dyDescent="0.3">
      <c r="A1557">
        <v>1556</v>
      </c>
      <c r="B1557">
        <v>141</v>
      </c>
      <c r="C1557">
        <v>1</v>
      </c>
      <c r="D1557">
        <v>24</v>
      </c>
      <c r="E1557">
        <v>0.5</v>
      </c>
      <c r="F1557">
        <v>461386.25959999999</v>
      </c>
      <c r="G1557">
        <v>2019207</v>
      </c>
      <c r="H1557">
        <v>24036</v>
      </c>
      <c r="I1557">
        <v>1019</v>
      </c>
      <c r="J1557" t="s">
        <v>180</v>
      </c>
      <c r="K1557" t="s">
        <v>181</v>
      </c>
      <c r="L1557" t="s">
        <v>180</v>
      </c>
      <c r="M1557">
        <v>126417</v>
      </c>
      <c r="N1557">
        <v>1</v>
      </c>
      <c r="O1557">
        <v>76</v>
      </c>
      <c r="P1557">
        <v>111</v>
      </c>
      <c r="Q1557">
        <v>24</v>
      </c>
      <c r="R1557">
        <v>4</v>
      </c>
      <c r="S1557">
        <v>2</v>
      </c>
      <c r="T1557" t="s">
        <v>182</v>
      </c>
      <c r="U1557" t="s">
        <v>182</v>
      </c>
      <c r="V1557" t="s">
        <v>0</v>
      </c>
      <c r="W1557" t="s">
        <v>182</v>
      </c>
      <c r="X1557">
        <v>3</v>
      </c>
      <c r="Y1557" t="s">
        <v>182</v>
      </c>
      <c r="Z1557" t="s">
        <v>182</v>
      </c>
      <c r="AA1557" t="s">
        <v>182</v>
      </c>
      <c r="AB1557" t="s">
        <v>182</v>
      </c>
      <c r="AC1557">
        <v>57</v>
      </c>
      <c r="AD1557">
        <v>2</v>
      </c>
      <c r="AE1557">
        <v>1</v>
      </c>
      <c r="AF1557">
        <v>3</v>
      </c>
      <c r="AG1557" t="s">
        <v>182</v>
      </c>
      <c r="AH1557" t="s">
        <v>182</v>
      </c>
      <c r="AI1557" t="s">
        <v>182</v>
      </c>
      <c r="AJ1557">
        <v>1</v>
      </c>
      <c r="AK1557" t="s">
        <v>182</v>
      </c>
      <c r="AL1557" t="s">
        <v>182</v>
      </c>
      <c r="AM1557" t="s">
        <v>182</v>
      </c>
      <c r="AN1557" t="s">
        <v>182</v>
      </c>
      <c r="AO1557" t="b">
        <v>1</v>
      </c>
      <c r="AQ1557" s="10">
        <f t="shared" si="48"/>
        <v>51213874.8156</v>
      </c>
      <c r="AR1557" s="10">
        <f t="shared" si="49"/>
        <v>11073270.2304</v>
      </c>
    </row>
    <row r="1558" spans="1:44" x14ac:dyDescent="0.3">
      <c r="A1558">
        <v>1557</v>
      </c>
      <c r="B1558">
        <v>141</v>
      </c>
      <c r="C1558">
        <v>1</v>
      </c>
      <c r="D1558">
        <v>24</v>
      </c>
      <c r="E1558">
        <v>0.5</v>
      </c>
      <c r="F1558">
        <v>461386.25959999999</v>
      </c>
      <c r="G1558">
        <v>2019207</v>
      </c>
      <c r="H1558">
        <v>24036</v>
      </c>
      <c r="I1558">
        <v>1019</v>
      </c>
      <c r="J1558" t="s">
        <v>180</v>
      </c>
      <c r="K1558" t="s">
        <v>181</v>
      </c>
      <c r="L1558" t="s">
        <v>180</v>
      </c>
      <c r="M1558">
        <v>126417</v>
      </c>
      <c r="N1558">
        <v>1</v>
      </c>
      <c r="O1558">
        <v>86</v>
      </c>
      <c r="P1558">
        <v>110</v>
      </c>
      <c r="Q1558">
        <v>24</v>
      </c>
      <c r="R1558">
        <v>2</v>
      </c>
      <c r="S1558">
        <v>1</v>
      </c>
      <c r="T1558" t="s">
        <v>182</v>
      </c>
      <c r="U1558" t="s">
        <v>182</v>
      </c>
      <c r="V1558" t="s">
        <v>7</v>
      </c>
      <c r="W1558" t="s">
        <v>182</v>
      </c>
      <c r="X1558">
        <v>3</v>
      </c>
      <c r="Y1558" t="s">
        <v>182</v>
      </c>
      <c r="Z1558" t="s">
        <v>182</v>
      </c>
      <c r="AA1558" t="s">
        <v>182</v>
      </c>
      <c r="AB1558" t="s">
        <v>182</v>
      </c>
      <c r="AC1558">
        <v>57</v>
      </c>
      <c r="AD1558">
        <v>2</v>
      </c>
      <c r="AE1558">
        <v>1</v>
      </c>
      <c r="AF1558">
        <v>3</v>
      </c>
      <c r="AG1558" t="s">
        <v>182</v>
      </c>
      <c r="AH1558" t="s">
        <v>182</v>
      </c>
      <c r="AI1558" t="s">
        <v>182</v>
      </c>
      <c r="AJ1558">
        <v>1</v>
      </c>
      <c r="AK1558" t="s">
        <v>182</v>
      </c>
      <c r="AL1558" t="s">
        <v>182</v>
      </c>
      <c r="AM1558" t="s">
        <v>182</v>
      </c>
      <c r="AN1558" t="s">
        <v>182</v>
      </c>
      <c r="AO1558" t="b">
        <v>1</v>
      </c>
      <c r="AQ1558" s="10">
        <f t="shared" si="48"/>
        <v>50752488.556000002</v>
      </c>
      <c r="AR1558" s="10">
        <f t="shared" si="49"/>
        <v>11073270.2304</v>
      </c>
    </row>
    <row r="1559" spans="1:44" x14ac:dyDescent="0.3">
      <c r="A1559">
        <v>1558</v>
      </c>
      <c r="B1559">
        <v>141</v>
      </c>
      <c r="C1559">
        <v>1</v>
      </c>
      <c r="D1559">
        <v>24</v>
      </c>
      <c r="E1559">
        <v>0.5</v>
      </c>
      <c r="F1559">
        <v>461386.25959999999</v>
      </c>
      <c r="G1559">
        <v>2019207</v>
      </c>
      <c r="H1559">
        <v>24037</v>
      </c>
      <c r="I1559">
        <v>1019</v>
      </c>
      <c r="J1559" t="s">
        <v>180</v>
      </c>
      <c r="K1559" t="s">
        <v>181</v>
      </c>
      <c r="L1559" t="s">
        <v>180</v>
      </c>
      <c r="M1559">
        <v>126417</v>
      </c>
      <c r="N1559">
        <v>1</v>
      </c>
      <c r="O1559">
        <v>20</v>
      </c>
      <c r="P1559">
        <v>117</v>
      </c>
      <c r="Q1559">
        <v>24</v>
      </c>
      <c r="R1559">
        <v>4</v>
      </c>
      <c r="S1559">
        <v>2</v>
      </c>
      <c r="T1559" t="s">
        <v>182</v>
      </c>
      <c r="U1559" t="s">
        <v>182</v>
      </c>
      <c r="V1559" t="s">
        <v>0</v>
      </c>
      <c r="W1559" t="s">
        <v>182</v>
      </c>
      <c r="X1559">
        <v>4</v>
      </c>
      <c r="Y1559" t="s">
        <v>182</v>
      </c>
      <c r="Z1559" t="s">
        <v>182</v>
      </c>
      <c r="AA1559" t="s">
        <v>182</v>
      </c>
      <c r="AB1559" t="s">
        <v>182</v>
      </c>
      <c r="AC1559">
        <v>55</v>
      </c>
      <c r="AD1559">
        <v>2</v>
      </c>
      <c r="AE1559">
        <v>1</v>
      </c>
      <c r="AF1559">
        <v>1</v>
      </c>
      <c r="AG1559" t="s">
        <v>182</v>
      </c>
      <c r="AH1559" t="s">
        <v>182</v>
      </c>
      <c r="AI1559" t="s">
        <v>182</v>
      </c>
      <c r="AJ1559">
        <v>1</v>
      </c>
      <c r="AK1559" t="s">
        <v>182</v>
      </c>
      <c r="AL1559" t="s">
        <v>182</v>
      </c>
      <c r="AM1559" t="s">
        <v>182</v>
      </c>
      <c r="AN1559" t="s">
        <v>182</v>
      </c>
      <c r="AO1559" t="b">
        <v>1</v>
      </c>
      <c r="AQ1559" s="10">
        <f t="shared" si="48"/>
        <v>53982192.373199999</v>
      </c>
      <c r="AR1559" s="10">
        <f t="shared" si="49"/>
        <v>11073270.2304</v>
      </c>
    </row>
    <row r="1560" spans="1:44" x14ac:dyDescent="0.3">
      <c r="A1560">
        <v>1559</v>
      </c>
      <c r="B1560">
        <v>141</v>
      </c>
      <c r="C1560">
        <v>1</v>
      </c>
      <c r="D1560">
        <v>24</v>
      </c>
      <c r="E1560">
        <v>0.5</v>
      </c>
      <c r="F1560">
        <v>461386.25959999999</v>
      </c>
      <c r="G1560">
        <v>2019207</v>
      </c>
      <c r="H1560">
        <v>24037</v>
      </c>
      <c r="I1560">
        <v>1019</v>
      </c>
      <c r="J1560" t="s">
        <v>180</v>
      </c>
      <c r="K1560" t="s">
        <v>181</v>
      </c>
      <c r="L1560" t="s">
        <v>180</v>
      </c>
      <c r="M1560">
        <v>126417</v>
      </c>
      <c r="N1560">
        <v>1</v>
      </c>
      <c r="O1560">
        <v>39</v>
      </c>
      <c r="P1560">
        <v>110</v>
      </c>
      <c r="Q1560">
        <v>24</v>
      </c>
      <c r="R1560">
        <v>3</v>
      </c>
      <c r="S1560">
        <v>2</v>
      </c>
      <c r="T1560" t="s">
        <v>182</v>
      </c>
      <c r="U1560" t="s">
        <v>182</v>
      </c>
      <c r="V1560" t="s">
        <v>7</v>
      </c>
      <c r="W1560" t="s">
        <v>182</v>
      </c>
      <c r="X1560">
        <v>2</v>
      </c>
      <c r="Y1560" t="s">
        <v>182</v>
      </c>
      <c r="Z1560" t="s">
        <v>182</v>
      </c>
      <c r="AA1560">
        <v>1E-3</v>
      </c>
      <c r="AB1560" t="s">
        <v>182</v>
      </c>
      <c r="AC1560">
        <v>55</v>
      </c>
      <c r="AD1560">
        <v>2</v>
      </c>
      <c r="AE1560">
        <v>1</v>
      </c>
      <c r="AF1560">
        <v>1</v>
      </c>
      <c r="AG1560" t="s">
        <v>182</v>
      </c>
      <c r="AH1560" t="s">
        <v>182</v>
      </c>
      <c r="AI1560" t="s">
        <v>182</v>
      </c>
      <c r="AJ1560">
        <v>1</v>
      </c>
      <c r="AK1560" t="s">
        <v>182</v>
      </c>
      <c r="AL1560" t="s">
        <v>182</v>
      </c>
      <c r="AM1560" t="s">
        <v>182</v>
      </c>
      <c r="AN1560" t="s">
        <v>182</v>
      </c>
      <c r="AO1560" t="b">
        <v>1</v>
      </c>
      <c r="AQ1560" s="10">
        <f t="shared" si="48"/>
        <v>50752488.556000002</v>
      </c>
      <c r="AR1560" s="10">
        <f t="shared" si="49"/>
        <v>11073270.2304</v>
      </c>
    </row>
    <row r="1561" spans="1:44" x14ac:dyDescent="0.3">
      <c r="A1561">
        <v>1560</v>
      </c>
      <c r="B1561">
        <v>141</v>
      </c>
      <c r="C1561">
        <v>1</v>
      </c>
      <c r="D1561">
        <v>24</v>
      </c>
      <c r="E1561">
        <v>0.5</v>
      </c>
      <c r="F1561">
        <v>461386.25959999999</v>
      </c>
      <c r="G1561">
        <v>2019207</v>
      </c>
      <c r="H1561">
        <v>24037</v>
      </c>
      <c r="I1561">
        <v>1019</v>
      </c>
      <c r="J1561" t="s">
        <v>180</v>
      </c>
      <c r="K1561" t="s">
        <v>181</v>
      </c>
      <c r="L1561" t="s">
        <v>180</v>
      </c>
      <c r="M1561">
        <v>126417</v>
      </c>
      <c r="N1561">
        <v>1</v>
      </c>
      <c r="O1561">
        <v>64</v>
      </c>
      <c r="P1561">
        <v>122</v>
      </c>
      <c r="Q1561">
        <v>24</v>
      </c>
      <c r="R1561">
        <v>4</v>
      </c>
      <c r="S1561">
        <v>2</v>
      </c>
      <c r="T1561" t="s">
        <v>182</v>
      </c>
      <c r="U1561" t="s">
        <v>182</v>
      </c>
      <c r="V1561" t="s">
        <v>0</v>
      </c>
      <c r="W1561" t="s">
        <v>182</v>
      </c>
      <c r="X1561">
        <v>4</v>
      </c>
      <c r="Y1561" t="s">
        <v>182</v>
      </c>
      <c r="Z1561" t="s">
        <v>182</v>
      </c>
      <c r="AA1561" t="s">
        <v>182</v>
      </c>
      <c r="AB1561" t="s">
        <v>182</v>
      </c>
      <c r="AC1561">
        <v>55</v>
      </c>
      <c r="AD1561">
        <v>2</v>
      </c>
      <c r="AE1561">
        <v>1</v>
      </c>
      <c r="AF1561">
        <v>1</v>
      </c>
      <c r="AG1561" t="s">
        <v>182</v>
      </c>
      <c r="AH1561" t="s">
        <v>182</v>
      </c>
      <c r="AI1561" t="s">
        <v>182</v>
      </c>
      <c r="AJ1561">
        <v>1</v>
      </c>
      <c r="AK1561" t="s">
        <v>182</v>
      </c>
      <c r="AL1561" t="s">
        <v>182</v>
      </c>
      <c r="AM1561" t="s">
        <v>182</v>
      </c>
      <c r="AN1561" t="s">
        <v>182</v>
      </c>
      <c r="AO1561" t="b">
        <v>1</v>
      </c>
      <c r="AQ1561" s="10">
        <f t="shared" si="48"/>
        <v>56289123.6712</v>
      </c>
      <c r="AR1561" s="10">
        <f t="shared" si="49"/>
        <v>11073270.2304</v>
      </c>
    </row>
    <row r="1562" spans="1:44" x14ac:dyDescent="0.3">
      <c r="A1562">
        <v>1561</v>
      </c>
      <c r="B1562">
        <v>141</v>
      </c>
      <c r="C1562">
        <v>1</v>
      </c>
      <c r="D1562">
        <v>24</v>
      </c>
      <c r="E1562">
        <v>0.5</v>
      </c>
      <c r="F1562">
        <v>461386.25959999999</v>
      </c>
      <c r="G1562">
        <v>2019207</v>
      </c>
      <c r="H1562">
        <v>24037</v>
      </c>
      <c r="I1562">
        <v>1019</v>
      </c>
      <c r="J1562" t="s">
        <v>180</v>
      </c>
      <c r="K1562" t="s">
        <v>181</v>
      </c>
      <c r="L1562" t="s">
        <v>180</v>
      </c>
      <c r="M1562">
        <v>126417</v>
      </c>
      <c r="N1562">
        <v>1</v>
      </c>
      <c r="O1562">
        <v>73</v>
      </c>
      <c r="P1562">
        <v>106</v>
      </c>
      <c r="Q1562">
        <v>24</v>
      </c>
      <c r="R1562">
        <v>4</v>
      </c>
      <c r="S1562">
        <v>2</v>
      </c>
      <c r="T1562" t="s">
        <v>182</v>
      </c>
      <c r="U1562" t="s">
        <v>182</v>
      </c>
      <c r="V1562" t="s">
        <v>0</v>
      </c>
      <c r="W1562" t="s">
        <v>182</v>
      </c>
      <c r="X1562">
        <v>4</v>
      </c>
      <c r="Y1562" t="s">
        <v>182</v>
      </c>
      <c r="Z1562" t="s">
        <v>182</v>
      </c>
      <c r="AA1562" t="s">
        <v>182</v>
      </c>
      <c r="AB1562" t="s">
        <v>182</v>
      </c>
      <c r="AC1562">
        <v>55</v>
      </c>
      <c r="AD1562">
        <v>2</v>
      </c>
      <c r="AE1562">
        <v>1</v>
      </c>
      <c r="AF1562">
        <v>1</v>
      </c>
      <c r="AG1562" t="s">
        <v>182</v>
      </c>
      <c r="AH1562" t="s">
        <v>182</v>
      </c>
      <c r="AI1562" t="s">
        <v>182</v>
      </c>
      <c r="AJ1562">
        <v>1</v>
      </c>
      <c r="AK1562" t="s">
        <v>182</v>
      </c>
      <c r="AL1562" t="s">
        <v>182</v>
      </c>
      <c r="AM1562" t="s">
        <v>182</v>
      </c>
      <c r="AN1562" t="s">
        <v>182</v>
      </c>
      <c r="AO1562" t="b">
        <v>1</v>
      </c>
      <c r="AQ1562" s="10">
        <f t="shared" si="48"/>
        <v>48906943.5176</v>
      </c>
      <c r="AR1562" s="10">
        <f t="shared" si="49"/>
        <v>11073270.2304</v>
      </c>
    </row>
    <row r="1563" spans="1:44" x14ac:dyDescent="0.3">
      <c r="A1563">
        <v>1562</v>
      </c>
      <c r="B1563">
        <v>141</v>
      </c>
      <c r="C1563">
        <v>1</v>
      </c>
      <c r="D1563">
        <v>24</v>
      </c>
      <c r="E1563">
        <v>0.5</v>
      </c>
      <c r="F1563">
        <v>461386.25959999999</v>
      </c>
      <c r="G1563">
        <v>2019207</v>
      </c>
      <c r="H1563">
        <v>24037</v>
      </c>
      <c r="I1563">
        <v>1019</v>
      </c>
      <c r="J1563" t="s">
        <v>180</v>
      </c>
      <c r="K1563" t="s">
        <v>181</v>
      </c>
      <c r="L1563" t="s">
        <v>180</v>
      </c>
      <c r="M1563">
        <v>126417</v>
      </c>
      <c r="N1563">
        <v>1</v>
      </c>
      <c r="O1563">
        <v>92</v>
      </c>
      <c r="P1563">
        <v>114</v>
      </c>
      <c r="Q1563">
        <v>24</v>
      </c>
      <c r="R1563">
        <v>3</v>
      </c>
      <c r="S1563">
        <v>2</v>
      </c>
      <c r="T1563" t="s">
        <v>182</v>
      </c>
      <c r="U1563" t="s">
        <v>182</v>
      </c>
      <c r="V1563" t="s">
        <v>7</v>
      </c>
      <c r="W1563" t="s">
        <v>182</v>
      </c>
      <c r="X1563">
        <v>2</v>
      </c>
      <c r="Y1563" t="s">
        <v>182</v>
      </c>
      <c r="Z1563" t="s">
        <v>182</v>
      </c>
      <c r="AA1563">
        <v>1E-3</v>
      </c>
      <c r="AB1563" t="s">
        <v>182</v>
      </c>
      <c r="AC1563">
        <v>55</v>
      </c>
      <c r="AD1563">
        <v>2</v>
      </c>
      <c r="AE1563">
        <v>1</v>
      </c>
      <c r="AF1563">
        <v>1</v>
      </c>
      <c r="AG1563" t="s">
        <v>182</v>
      </c>
      <c r="AH1563" t="s">
        <v>182</v>
      </c>
      <c r="AI1563" t="s">
        <v>182</v>
      </c>
      <c r="AJ1563">
        <v>1</v>
      </c>
      <c r="AK1563" t="s">
        <v>182</v>
      </c>
      <c r="AL1563" t="s">
        <v>182</v>
      </c>
      <c r="AM1563" t="s">
        <v>182</v>
      </c>
      <c r="AN1563" t="s">
        <v>182</v>
      </c>
      <c r="AO1563" t="b">
        <v>1</v>
      </c>
      <c r="AQ1563" s="10">
        <f t="shared" si="48"/>
        <v>52598033.594399996</v>
      </c>
      <c r="AR1563" s="10">
        <f t="shared" si="49"/>
        <v>11073270.2304</v>
      </c>
    </row>
    <row r="1564" spans="1:44" x14ac:dyDescent="0.3">
      <c r="A1564">
        <v>1563</v>
      </c>
      <c r="B1564">
        <v>141</v>
      </c>
      <c r="C1564">
        <v>1</v>
      </c>
      <c r="D1564">
        <v>24</v>
      </c>
      <c r="E1564">
        <v>0.5</v>
      </c>
      <c r="F1564">
        <v>461386.25959999999</v>
      </c>
      <c r="G1564">
        <v>2019207</v>
      </c>
      <c r="H1564">
        <v>24045</v>
      </c>
      <c r="I1564">
        <v>1019</v>
      </c>
      <c r="J1564" t="s">
        <v>180</v>
      </c>
      <c r="K1564" t="s">
        <v>181</v>
      </c>
      <c r="L1564" t="s">
        <v>180</v>
      </c>
      <c r="M1564">
        <v>126417</v>
      </c>
      <c r="N1564">
        <v>1</v>
      </c>
      <c r="O1564">
        <v>3</v>
      </c>
      <c r="P1564">
        <v>134</v>
      </c>
      <c r="Q1564">
        <v>24</v>
      </c>
      <c r="R1564">
        <v>2</v>
      </c>
      <c r="S1564">
        <v>2</v>
      </c>
      <c r="T1564" t="s">
        <v>182</v>
      </c>
      <c r="U1564" t="s">
        <v>182</v>
      </c>
      <c r="V1564" t="s">
        <v>7</v>
      </c>
      <c r="W1564" t="s">
        <v>182</v>
      </c>
      <c r="X1564">
        <v>3</v>
      </c>
      <c r="Y1564" t="s">
        <v>182</v>
      </c>
      <c r="Z1564" t="s">
        <v>182</v>
      </c>
      <c r="AA1564" t="s">
        <v>182</v>
      </c>
      <c r="AB1564" t="s">
        <v>182</v>
      </c>
      <c r="AC1564">
        <v>56</v>
      </c>
      <c r="AD1564">
        <v>2</v>
      </c>
      <c r="AE1564">
        <v>1</v>
      </c>
      <c r="AF1564">
        <v>2</v>
      </c>
      <c r="AG1564" t="s">
        <v>182</v>
      </c>
      <c r="AH1564" t="s">
        <v>182</v>
      </c>
      <c r="AI1564" t="s">
        <v>182</v>
      </c>
      <c r="AJ1564">
        <v>1</v>
      </c>
      <c r="AK1564" t="s">
        <v>182</v>
      </c>
      <c r="AL1564" t="s">
        <v>182</v>
      </c>
      <c r="AM1564" t="s">
        <v>182</v>
      </c>
      <c r="AN1564" t="s">
        <v>182</v>
      </c>
      <c r="AO1564" t="b">
        <v>1</v>
      </c>
      <c r="AQ1564" s="10">
        <f t="shared" si="48"/>
        <v>61825758.786399998</v>
      </c>
      <c r="AR1564" s="10">
        <f t="shared" si="49"/>
        <v>11073270.2304</v>
      </c>
    </row>
    <row r="1565" spans="1:44" x14ac:dyDescent="0.3">
      <c r="A1565">
        <v>1564</v>
      </c>
      <c r="B1565">
        <v>141</v>
      </c>
      <c r="C1565">
        <v>1</v>
      </c>
      <c r="D1565">
        <v>24</v>
      </c>
      <c r="E1565">
        <v>0.5</v>
      </c>
      <c r="F1565">
        <v>461386.25959999999</v>
      </c>
      <c r="G1565">
        <v>2019207</v>
      </c>
      <c r="H1565">
        <v>24045</v>
      </c>
      <c r="I1565">
        <v>1019</v>
      </c>
      <c r="J1565" t="s">
        <v>180</v>
      </c>
      <c r="K1565" t="s">
        <v>181</v>
      </c>
      <c r="L1565" t="s">
        <v>180</v>
      </c>
      <c r="M1565">
        <v>126417</v>
      </c>
      <c r="N1565">
        <v>1</v>
      </c>
      <c r="O1565">
        <v>35</v>
      </c>
      <c r="P1565">
        <v>149</v>
      </c>
      <c r="Q1565">
        <v>24</v>
      </c>
      <c r="R1565">
        <v>3</v>
      </c>
      <c r="S1565">
        <v>1</v>
      </c>
      <c r="T1565" t="s">
        <v>182</v>
      </c>
      <c r="U1565" t="s">
        <v>182</v>
      </c>
      <c r="V1565" t="s">
        <v>7</v>
      </c>
      <c r="W1565" t="s">
        <v>182</v>
      </c>
      <c r="X1565">
        <v>3</v>
      </c>
      <c r="Y1565" t="s">
        <v>182</v>
      </c>
      <c r="Z1565" t="s">
        <v>182</v>
      </c>
      <c r="AA1565" t="s">
        <v>182</v>
      </c>
      <c r="AB1565" t="s">
        <v>182</v>
      </c>
      <c r="AC1565">
        <v>56</v>
      </c>
      <c r="AD1565">
        <v>2</v>
      </c>
      <c r="AE1565">
        <v>1</v>
      </c>
      <c r="AF1565">
        <v>2</v>
      </c>
      <c r="AG1565" t="s">
        <v>182</v>
      </c>
      <c r="AH1565" t="s">
        <v>182</v>
      </c>
      <c r="AI1565" t="s">
        <v>182</v>
      </c>
      <c r="AJ1565">
        <v>1</v>
      </c>
      <c r="AK1565" t="s">
        <v>182</v>
      </c>
      <c r="AL1565" t="s">
        <v>182</v>
      </c>
      <c r="AM1565" t="s">
        <v>182</v>
      </c>
      <c r="AN1565" t="s">
        <v>182</v>
      </c>
      <c r="AO1565" t="b">
        <v>1</v>
      </c>
      <c r="AQ1565" s="10">
        <f t="shared" si="48"/>
        <v>68746552.680399999</v>
      </c>
      <c r="AR1565" s="10">
        <f t="shared" si="49"/>
        <v>11073270.2304</v>
      </c>
    </row>
    <row r="1566" spans="1:44" x14ac:dyDescent="0.3">
      <c r="A1566">
        <v>1565</v>
      </c>
      <c r="B1566">
        <v>141</v>
      </c>
      <c r="C1566">
        <v>1</v>
      </c>
      <c r="D1566">
        <v>24</v>
      </c>
      <c r="E1566">
        <v>0.5</v>
      </c>
      <c r="F1566">
        <v>461386.25959999999</v>
      </c>
      <c r="G1566">
        <v>2019207</v>
      </c>
      <c r="H1566">
        <v>24045</v>
      </c>
      <c r="I1566">
        <v>1019</v>
      </c>
      <c r="J1566" t="s">
        <v>180</v>
      </c>
      <c r="K1566" t="s">
        <v>181</v>
      </c>
      <c r="L1566" t="s">
        <v>180</v>
      </c>
      <c r="M1566">
        <v>126417</v>
      </c>
      <c r="N1566">
        <v>1</v>
      </c>
      <c r="O1566">
        <v>44</v>
      </c>
      <c r="P1566">
        <v>126</v>
      </c>
      <c r="Q1566">
        <v>24</v>
      </c>
      <c r="R1566">
        <v>2</v>
      </c>
      <c r="S1566">
        <v>1</v>
      </c>
      <c r="T1566" t="s">
        <v>182</v>
      </c>
      <c r="U1566" t="s">
        <v>182</v>
      </c>
      <c r="V1566" t="s">
        <v>7</v>
      </c>
      <c r="W1566" t="s">
        <v>182</v>
      </c>
      <c r="X1566">
        <v>3</v>
      </c>
      <c r="Y1566" t="s">
        <v>182</v>
      </c>
      <c r="Z1566" t="s">
        <v>182</v>
      </c>
      <c r="AA1566" t="s">
        <v>182</v>
      </c>
      <c r="AB1566" t="s">
        <v>182</v>
      </c>
      <c r="AC1566">
        <v>56</v>
      </c>
      <c r="AD1566">
        <v>2</v>
      </c>
      <c r="AE1566">
        <v>1</v>
      </c>
      <c r="AF1566">
        <v>2</v>
      </c>
      <c r="AG1566" t="s">
        <v>182</v>
      </c>
      <c r="AH1566" t="s">
        <v>182</v>
      </c>
      <c r="AI1566" t="s">
        <v>182</v>
      </c>
      <c r="AJ1566">
        <v>1</v>
      </c>
      <c r="AK1566" t="s">
        <v>182</v>
      </c>
      <c r="AL1566" t="s">
        <v>182</v>
      </c>
      <c r="AM1566" t="s">
        <v>182</v>
      </c>
      <c r="AN1566" t="s">
        <v>182</v>
      </c>
      <c r="AO1566" t="b">
        <v>1</v>
      </c>
      <c r="AQ1566" s="10">
        <f t="shared" si="48"/>
        <v>58134668.709600002</v>
      </c>
      <c r="AR1566" s="10">
        <f t="shared" si="49"/>
        <v>11073270.2304</v>
      </c>
    </row>
    <row r="1567" spans="1:44" x14ac:dyDescent="0.3">
      <c r="A1567">
        <v>1566</v>
      </c>
      <c r="B1567">
        <v>141</v>
      </c>
      <c r="C1567">
        <v>1</v>
      </c>
      <c r="D1567">
        <v>24</v>
      </c>
      <c r="E1567">
        <v>0.5</v>
      </c>
      <c r="F1567">
        <v>461386.25959999999</v>
      </c>
      <c r="G1567">
        <v>2019207</v>
      </c>
      <c r="H1567">
        <v>24045</v>
      </c>
      <c r="I1567">
        <v>1019</v>
      </c>
      <c r="J1567" t="s">
        <v>180</v>
      </c>
      <c r="K1567" t="s">
        <v>181</v>
      </c>
      <c r="L1567" t="s">
        <v>180</v>
      </c>
      <c r="M1567">
        <v>126417</v>
      </c>
      <c r="N1567">
        <v>1</v>
      </c>
      <c r="O1567">
        <v>56</v>
      </c>
      <c r="P1567">
        <v>124</v>
      </c>
      <c r="Q1567">
        <v>24</v>
      </c>
      <c r="R1567">
        <v>2</v>
      </c>
      <c r="S1567">
        <v>2</v>
      </c>
      <c r="T1567" t="s">
        <v>182</v>
      </c>
      <c r="U1567" t="s">
        <v>182</v>
      </c>
      <c r="V1567" t="s">
        <v>7</v>
      </c>
      <c r="W1567" t="s">
        <v>182</v>
      </c>
      <c r="X1567">
        <v>3</v>
      </c>
      <c r="Y1567" t="s">
        <v>182</v>
      </c>
      <c r="Z1567" t="s">
        <v>182</v>
      </c>
      <c r="AA1567" t="s">
        <v>182</v>
      </c>
      <c r="AB1567" t="s">
        <v>182</v>
      </c>
      <c r="AC1567">
        <v>56</v>
      </c>
      <c r="AD1567">
        <v>2</v>
      </c>
      <c r="AE1567">
        <v>1</v>
      </c>
      <c r="AF1567">
        <v>2</v>
      </c>
      <c r="AG1567" t="s">
        <v>182</v>
      </c>
      <c r="AH1567" t="s">
        <v>182</v>
      </c>
      <c r="AI1567" t="s">
        <v>182</v>
      </c>
      <c r="AJ1567">
        <v>1</v>
      </c>
      <c r="AK1567" t="s">
        <v>182</v>
      </c>
      <c r="AL1567" t="s">
        <v>182</v>
      </c>
      <c r="AM1567" t="s">
        <v>182</v>
      </c>
      <c r="AN1567" t="s">
        <v>182</v>
      </c>
      <c r="AO1567" t="b">
        <v>1</v>
      </c>
      <c r="AQ1567" s="10">
        <f t="shared" si="48"/>
        <v>57211896.190399997</v>
      </c>
      <c r="AR1567" s="10">
        <f t="shared" si="49"/>
        <v>11073270.2304</v>
      </c>
    </row>
    <row r="1568" spans="1:44" x14ac:dyDescent="0.3">
      <c r="A1568">
        <v>1567</v>
      </c>
      <c r="B1568">
        <v>141</v>
      </c>
      <c r="C1568">
        <v>1</v>
      </c>
      <c r="D1568">
        <v>24</v>
      </c>
      <c r="E1568">
        <v>0.5</v>
      </c>
      <c r="F1568">
        <v>461386.25959999999</v>
      </c>
      <c r="G1568">
        <v>2019207</v>
      </c>
      <c r="H1568">
        <v>24045</v>
      </c>
      <c r="I1568">
        <v>1019</v>
      </c>
      <c r="J1568" t="s">
        <v>180</v>
      </c>
      <c r="K1568" t="s">
        <v>181</v>
      </c>
      <c r="L1568" t="s">
        <v>180</v>
      </c>
      <c r="M1568">
        <v>126417</v>
      </c>
      <c r="N1568">
        <v>1</v>
      </c>
      <c r="O1568">
        <v>81</v>
      </c>
      <c r="P1568">
        <v>123</v>
      </c>
      <c r="Q1568">
        <v>24</v>
      </c>
      <c r="R1568">
        <v>3</v>
      </c>
      <c r="S1568">
        <v>1</v>
      </c>
      <c r="T1568" t="s">
        <v>182</v>
      </c>
      <c r="U1568" t="s">
        <v>182</v>
      </c>
      <c r="V1568" t="s">
        <v>7</v>
      </c>
      <c r="W1568" t="s">
        <v>182</v>
      </c>
      <c r="X1568">
        <v>3</v>
      </c>
      <c r="Y1568" t="s">
        <v>182</v>
      </c>
      <c r="Z1568" t="s">
        <v>182</v>
      </c>
      <c r="AA1568" t="s">
        <v>182</v>
      </c>
      <c r="AB1568" t="s">
        <v>182</v>
      </c>
      <c r="AC1568">
        <v>56</v>
      </c>
      <c r="AD1568">
        <v>2</v>
      </c>
      <c r="AE1568">
        <v>1</v>
      </c>
      <c r="AF1568">
        <v>2</v>
      </c>
      <c r="AG1568" t="s">
        <v>182</v>
      </c>
      <c r="AH1568" t="s">
        <v>182</v>
      </c>
      <c r="AI1568" t="s">
        <v>182</v>
      </c>
      <c r="AJ1568">
        <v>1</v>
      </c>
      <c r="AK1568" t="s">
        <v>182</v>
      </c>
      <c r="AL1568" t="s">
        <v>182</v>
      </c>
      <c r="AM1568" t="s">
        <v>182</v>
      </c>
      <c r="AN1568" t="s">
        <v>182</v>
      </c>
      <c r="AO1568" t="b">
        <v>1</v>
      </c>
      <c r="AQ1568" s="10">
        <f t="shared" si="48"/>
        <v>56750509.930799998</v>
      </c>
      <c r="AR1568" s="10">
        <f t="shared" si="49"/>
        <v>11073270.2304</v>
      </c>
    </row>
    <row r="1569" spans="1:44" x14ac:dyDescent="0.3">
      <c r="A1569">
        <v>1568</v>
      </c>
      <c r="B1569">
        <v>141</v>
      </c>
      <c r="C1569">
        <v>1</v>
      </c>
      <c r="D1569">
        <v>24</v>
      </c>
      <c r="E1569">
        <v>0.5</v>
      </c>
      <c r="F1569">
        <v>461386.25959999999</v>
      </c>
      <c r="G1569">
        <v>2019207</v>
      </c>
      <c r="H1569">
        <v>24045</v>
      </c>
      <c r="I1569">
        <v>1019</v>
      </c>
      <c r="J1569" t="s">
        <v>180</v>
      </c>
      <c r="K1569" t="s">
        <v>181</v>
      </c>
      <c r="L1569" t="s">
        <v>180</v>
      </c>
      <c r="M1569">
        <v>126417</v>
      </c>
      <c r="N1569">
        <v>1</v>
      </c>
      <c r="O1569">
        <v>91</v>
      </c>
      <c r="P1569">
        <v>116</v>
      </c>
      <c r="Q1569">
        <v>24</v>
      </c>
      <c r="R1569">
        <v>3</v>
      </c>
      <c r="S1569">
        <v>1</v>
      </c>
      <c r="T1569" t="s">
        <v>182</v>
      </c>
      <c r="U1569" t="s">
        <v>182</v>
      </c>
      <c r="V1569" t="s">
        <v>7</v>
      </c>
      <c r="W1569" t="s">
        <v>182</v>
      </c>
      <c r="X1569">
        <v>3</v>
      </c>
      <c r="Y1569" t="s">
        <v>182</v>
      </c>
      <c r="Z1569" t="s">
        <v>182</v>
      </c>
      <c r="AA1569" t="s">
        <v>182</v>
      </c>
      <c r="AB1569" t="s">
        <v>182</v>
      </c>
      <c r="AC1569">
        <v>56</v>
      </c>
      <c r="AD1569">
        <v>2</v>
      </c>
      <c r="AE1569">
        <v>1</v>
      </c>
      <c r="AF1569">
        <v>2</v>
      </c>
      <c r="AG1569" t="s">
        <v>182</v>
      </c>
      <c r="AH1569" t="s">
        <v>182</v>
      </c>
      <c r="AI1569" t="s">
        <v>182</v>
      </c>
      <c r="AJ1569">
        <v>1</v>
      </c>
      <c r="AK1569" t="s">
        <v>182</v>
      </c>
      <c r="AL1569" t="s">
        <v>182</v>
      </c>
      <c r="AM1569" t="s">
        <v>182</v>
      </c>
      <c r="AN1569" t="s">
        <v>182</v>
      </c>
      <c r="AO1569" t="b">
        <v>1</v>
      </c>
      <c r="AQ1569" s="10">
        <f t="shared" si="48"/>
        <v>53520806.113600001</v>
      </c>
      <c r="AR1569" s="10">
        <f t="shared" si="49"/>
        <v>11073270.2304</v>
      </c>
    </row>
    <row r="1570" spans="1:44" x14ac:dyDescent="0.3">
      <c r="A1570">
        <v>1569</v>
      </c>
      <c r="B1570">
        <v>141</v>
      </c>
      <c r="C1570">
        <v>1</v>
      </c>
      <c r="D1570">
        <v>24</v>
      </c>
      <c r="E1570">
        <v>0.5</v>
      </c>
      <c r="F1570">
        <v>461386.25959999999</v>
      </c>
      <c r="G1570">
        <v>2019207</v>
      </c>
      <c r="H1570">
        <v>24045</v>
      </c>
      <c r="I1570">
        <v>1019</v>
      </c>
      <c r="J1570" t="s">
        <v>180</v>
      </c>
      <c r="K1570" t="s">
        <v>181</v>
      </c>
      <c r="L1570" t="s">
        <v>180</v>
      </c>
      <c r="M1570">
        <v>126417</v>
      </c>
      <c r="N1570">
        <v>1</v>
      </c>
      <c r="O1570">
        <v>100</v>
      </c>
      <c r="P1570">
        <v>172</v>
      </c>
      <c r="Q1570">
        <v>24</v>
      </c>
      <c r="R1570">
        <v>3</v>
      </c>
      <c r="S1570">
        <v>1</v>
      </c>
      <c r="T1570" t="s">
        <v>182</v>
      </c>
      <c r="U1570" t="s">
        <v>182</v>
      </c>
      <c r="V1570" t="s">
        <v>7</v>
      </c>
      <c r="W1570" t="s">
        <v>182</v>
      </c>
      <c r="X1570">
        <v>3</v>
      </c>
      <c r="Y1570" t="s">
        <v>182</v>
      </c>
      <c r="Z1570" t="s">
        <v>182</v>
      </c>
      <c r="AA1570" t="s">
        <v>182</v>
      </c>
      <c r="AB1570" t="s">
        <v>182</v>
      </c>
      <c r="AC1570">
        <v>56</v>
      </c>
      <c r="AD1570">
        <v>2</v>
      </c>
      <c r="AE1570">
        <v>1</v>
      </c>
      <c r="AF1570">
        <v>2</v>
      </c>
      <c r="AG1570" t="s">
        <v>182</v>
      </c>
      <c r="AH1570" t="s">
        <v>182</v>
      </c>
      <c r="AI1570" t="s">
        <v>182</v>
      </c>
      <c r="AJ1570">
        <v>1</v>
      </c>
      <c r="AK1570" t="s">
        <v>182</v>
      </c>
      <c r="AL1570" t="s">
        <v>182</v>
      </c>
      <c r="AM1570" t="s">
        <v>182</v>
      </c>
      <c r="AN1570" t="s">
        <v>182</v>
      </c>
      <c r="AO1570" t="b">
        <v>1</v>
      </c>
      <c r="AQ1570" s="10">
        <f t="shared" si="48"/>
        <v>79358436.651199996</v>
      </c>
      <c r="AR1570" s="10">
        <f t="shared" si="49"/>
        <v>11073270.2304</v>
      </c>
    </row>
    <row r="1571" spans="1:44" x14ac:dyDescent="0.3">
      <c r="A1571">
        <v>1570</v>
      </c>
      <c r="B1571">
        <v>141</v>
      </c>
      <c r="C1571">
        <v>1</v>
      </c>
      <c r="D1571">
        <v>24</v>
      </c>
      <c r="E1571">
        <v>0.5</v>
      </c>
      <c r="F1571">
        <v>461386.25959999999</v>
      </c>
      <c r="G1571">
        <v>2019207</v>
      </c>
      <c r="H1571">
        <v>24052</v>
      </c>
      <c r="I1571">
        <v>1019</v>
      </c>
      <c r="J1571" t="s">
        <v>180</v>
      </c>
      <c r="K1571" t="s">
        <v>181</v>
      </c>
      <c r="L1571" t="s">
        <v>180</v>
      </c>
      <c r="M1571">
        <v>126417</v>
      </c>
      <c r="N1571">
        <v>1</v>
      </c>
      <c r="O1571">
        <v>5</v>
      </c>
      <c r="P1571">
        <v>114</v>
      </c>
      <c r="Q1571">
        <v>24</v>
      </c>
      <c r="R1571">
        <v>3</v>
      </c>
      <c r="S1571">
        <v>2</v>
      </c>
      <c r="T1571" t="s">
        <v>182</v>
      </c>
      <c r="U1571" t="s">
        <v>182</v>
      </c>
      <c r="V1571" t="s">
        <v>7</v>
      </c>
      <c r="W1571" t="s">
        <v>182</v>
      </c>
      <c r="X1571">
        <v>4</v>
      </c>
      <c r="Y1571" t="s">
        <v>182</v>
      </c>
      <c r="Z1571" t="s">
        <v>182</v>
      </c>
      <c r="AA1571" t="s">
        <v>182</v>
      </c>
      <c r="AB1571" t="s">
        <v>182</v>
      </c>
      <c r="AC1571">
        <v>55</v>
      </c>
      <c r="AD1571">
        <v>2</v>
      </c>
      <c r="AE1571">
        <v>1</v>
      </c>
      <c r="AF1571">
        <v>2</v>
      </c>
      <c r="AG1571" t="s">
        <v>182</v>
      </c>
      <c r="AH1571" t="s">
        <v>182</v>
      </c>
      <c r="AI1571" t="s">
        <v>182</v>
      </c>
      <c r="AJ1571">
        <v>1</v>
      </c>
      <c r="AK1571" t="s">
        <v>182</v>
      </c>
      <c r="AL1571" t="s">
        <v>182</v>
      </c>
      <c r="AM1571" t="s">
        <v>182</v>
      </c>
      <c r="AN1571" t="s">
        <v>182</v>
      </c>
      <c r="AO1571" t="b">
        <v>1</v>
      </c>
      <c r="AQ1571" s="10">
        <f t="shared" si="48"/>
        <v>52598033.594399996</v>
      </c>
      <c r="AR1571" s="10">
        <f t="shared" si="49"/>
        <v>11073270.2304</v>
      </c>
    </row>
    <row r="1572" spans="1:44" x14ac:dyDescent="0.3">
      <c r="A1572">
        <v>1571</v>
      </c>
      <c r="B1572">
        <v>141</v>
      </c>
      <c r="C1572">
        <v>1</v>
      </c>
      <c r="D1572">
        <v>24</v>
      </c>
      <c r="E1572">
        <v>0.5</v>
      </c>
      <c r="F1572">
        <v>461386.25959999999</v>
      </c>
      <c r="G1572">
        <v>2019207</v>
      </c>
      <c r="H1572">
        <v>24052</v>
      </c>
      <c r="I1572">
        <v>1019</v>
      </c>
      <c r="J1572" t="s">
        <v>180</v>
      </c>
      <c r="K1572" t="s">
        <v>181</v>
      </c>
      <c r="L1572" t="s">
        <v>180</v>
      </c>
      <c r="M1572">
        <v>126417</v>
      </c>
      <c r="N1572">
        <v>1</v>
      </c>
      <c r="O1572">
        <v>25</v>
      </c>
      <c r="P1572">
        <v>115</v>
      </c>
      <c r="Q1572">
        <v>24</v>
      </c>
      <c r="R1572">
        <v>3</v>
      </c>
      <c r="S1572">
        <v>1</v>
      </c>
      <c r="T1572" t="s">
        <v>182</v>
      </c>
      <c r="U1572" t="s">
        <v>182</v>
      </c>
      <c r="V1572" t="s">
        <v>7</v>
      </c>
      <c r="W1572" t="s">
        <v>182</v>
      </c>
      <c r="X1572">
        <v>3</v>
      </c>
      <c r="Y1572" t="s">
        <v>182</v>
      </c>
      <c r="Z1572" t="s">
        <v>182</v>
      </c>
      <c r="AA1572">
        <v>1E-3</v>
      </c>
      <c r="AB1572" t="s">
        <v>182</v>
      </c>
      <c r="AC1572">
        <v>55</v>
      </c>
      <c r="AD1572">
        <v>2</v>
      </c>
      <c r="AE1572">
        <v>1</v>
      </c>
      <c r="AF1572">
        <v>2</v>
      </c>
      <c r="AG1572" t="s">
        <v>182</v>
      </c>
      <c r="AH1572" t="s">
        <v>182</v>
      </c>
      <c r="AI1572" t="s">
        <v>182</v>
      </c>
      <c r="AJ1572">
        <v>1</v>
      </c>
      <c r="AK1572" t="s">
        <v>182</v>
      </c>
      <c r="AL1572" t="s">
        <v>182</v>
      </c>
      <c r="AM1572" t="s">
        <v>182</v>
      </c>
      <c r="AN1572" t="s">
        <v>182</v>
      </c>
      <c r="AO1572" t="b">
        <v>1</v>
      </c>
      <c r="AQ1572" s="10">
        <f t="shared" si="48"/>
        <v>53059419.854000002</v>
      </c>
      <c r="AR1572" s="10">
        <f t="shared" si="49"/>
        <v>11073270.2304</v>
      </c>
    </row>
    <row r="1573" spans="1:44" x14ac:dyDescent="0.3">
      <c r="A1573">
        <v>1572</v>
      </c>
      <c r="B1573">
        <v>141</v>
      </c>
      <c r="C1573">
        <v>1</v>
      </c>
      <c r="D1573">
        <v>24</v>
      </c>
      <c r="E1573">
        <v>0.5</v>
      </c>
      <c r="F1573">
        <v>461386.25959999999</v>
      </c>
      <c r="G1573">
        <v>2019207</v>
      </c>
      <c r="H1573">
        <v>24052</v>
      </c>
      <c r="I1573">
        <v>1019</v>
      </c>
      <c r="J1573" t="s">
        <v>180</v>
      </c>
      <c r="K1573" t="s">
        <v>181</v>
      </c>
      <c r="L1573" t="s">
        <v>180</v>
      </c>
      <c r="M1573">
        <v>126417</v>
      </c>
      <c r="N1573">
        <v>1</v>
      </c>
      <c r="O1573">
        <v>40</v>
      </c>
      <c r="P1573">
        <v>116</v>
      </c>
      <c r="Q1573">
        <v>24</v>
      </c>
      <c r="R1573">
        <v>2</v>
      </c>
      <c r="S1573">
        <v>1</v>
      </c>
      <c r="T1573" t="s">
        <v>182</v>
      </c>
      <c r="U1573" t="s">
        <v>182</v>
      </c>
      <c r="V1573" t="s">
        <v>0</v>
      </c>
      <c r="W1573" t="s">
        <v>182</v>
      </c>
      <c r="X1573">
        <v>3</v>
      </c>
      <c r="Y1573" t="s">
        <v>182</v>
      </c>
      <c r="Z1573" t="s">
        <v>182</v>
      </c>
      <c r="AA1573" t="s">
        <v>182</v>
      </c>
      <c r="AB1573" t="s">
        <v>182</v>
      </c>
      <c r="AC1573">
        <v>57</v>
      </c>
      <c r="AD1573">
        <v>2</v>
      </c>
      <c r="AE1573">
        <v>1</v>
      </c>
      <c r="AF1573">
        <v>2</v>
      </c>
      <c r="AG1573" t="s">
        <v>182</v>
      </c>
      <c r="AH1573" t="s">
        <v>182</v>
      </c>
      <c r="AI1573" t="s">
        <v>182</v>
      </c>
      <c r="AJ1573">
        <v>1</v>
      </c>
      <c r="AK1573" t="s">
        <v>182</v>
      </c>
      <c r="AL1573" t="s">
        <v>182</v>
      </c>
      <c r="AM1573" t="s">
        <v>182</v>
      </c>
      <c r="AN1573" t="s">
        <v>182</v>
      </c>
      <c r="AO1573" t="b">
        <v>1</v>
      </c>
      <c r="AQ1573" s="10">
        <f t="shared" si="48"/>
        <v>53520806.113600001</v>
      </c>
      <c r="AR1573" s="10">
        <f t="shared" si="49"/>
        <v>11073270.2304</v>
      </c>
    </row>
    <row r="1574" spans="1:44" x14ac:dyDescent="0.3">
      <c r="A1574">
        <v>1573</v>
      </c>
      <c r="B1574">
        <v>141</v>
      </c>
      <c r="C1574">
        <v>1</v>
      </c>
      <c r="D1574">
        <v>24</v>
      </c>
      <c r="E1574">
        <v>0.5</v>
      </c>
      <c r="F1574">
        <v>461386.25959999999</v>
      </c>
      <c r="G1574">
        <v>2019207</v>
      </c>
      <c r="H1574">
        <v>24052</v>
      </c>
      <c r="I1574">
        <v>1019</v>
      </c>
      <c r="J1574" t="s">
        <v>180</v>
      </c>
      <c r="K1574" t="s">
        <v>181</v>
      </c>
      <c r="L1574" t="s">
        <v>180</v>
      </c>
      <c r="M1574">
        <v>126417</v>
      </c>
      <c r="N1574">
        <v>1</v>
      </c>
      <c r="O1574">
        <v>46</v>
      </c>
      <c r="P1574">
        <v>135</v>
      </c>
      <c r="Q1574">
        <v>24</v>
      </c>
      <c r="R1574">
        <v>2</v>
      </c>
      <c r="S1574">
        <v>2</v>
      </c>
      <c r="T1574" t="s">
        <v>182</v>
      </c>
      <c r="U1574" t="s">
        <v>182</v>
      </c>
      <c r="V1574" t="s">
        <v>7</v>
      </c>
      <c r="W1574" t="s">
        <v>182</v>
      </c>
      <c r="X1574">
        <v>4</v>
      </c>
      <c r="Y1574" t="s">
        <v>182</v>
      </c>
      <c r="Z1574" t="s">
        <v>182</v>
      </c>
      <c r="AA1574" t="s">
        <v>182</v>
      </c>
      <c r="AB1574" t="s">
        <v>182</v>
      </c>
      <c r="AC1574">
        <v>57</v>
      </c>
      <c r="AD1574">
        <v>2</v>
      </c>
      <c r="AE1574">
        <v>1</v>
      </c>
      <c r="AF1574">
        <v>2</v>
      </c>
      <c r="AG1574" t="s">
        <v>182</v>
      </c>
      <c r="AH1574" t="s">
        <v>182</v>
      </c>
      <c r="AI1574" t="s">
        <v>182</v>
      </c>
      <c r="AJ1574">
        <v>1</v>
      </c>
      <c r="AK1574" t="s">
        <v>182</v>
      </c>
      <c r="AL1574" t="s">
        <v>182</v>
      </c>
      <c r="AM1574" t="s">
        <v>182</v>
      </c>
      <c r="AN1574" t="s">
        <v>182</v>
      </c>
      <c r="AO1574" t="b">
        <v>1</v>
      </c>
      <c r="AQ1574" s="10">
        <f t="shared" si="48"/>
        <v>62287145.045999996</v>
      </c>
      <c r="AR1574" s="10">
        <f t="shared" si="49"/>
        <v>11073270.2304</v>
      </c>
    </row>
    <row r="1575" spans="1:44" x14ac:dyDescent="0.3">
      <c r="A1575">
        <v>1574</v>
      </c>
      <c r="B1575">
        <v>141</v>
      </c>
      <c r="C1575">
        <v>1</v>
      </c>
      <c r="D1575">
        <v>24</v>
      </c>
      <c r="E1575">
        <v>0.5</v>
      </c>
      <c r="F1575">
        <v>461386.25959999999</v>
      </c>
      <c r="G1575">
        <v>2019207</v>
      </c>
      <c r="H1575">
        <v>24052</v>
      </c>
      <c r="I1575">
        <v>1019</v>
      </c>
      <c r="J1575" t="s">
        <v>180</v>
      </c>
      <c r="K1575" t="s">
        <v>181</v>
      </c>
      <c r="L1575" t="s">
        <v>180</v>
      </c>
      <c r="M1575">
        <v>126417</v>
      </c>
      <c r="N1575">
        <v>1</v>
      </c>
      <c r="O1575">
        <v>52</v>
      </c>
      <c r="P1575">
        <v>109</v>
      </c>
      <c r="Q1575">
        <v>24</v>
      </c>
      <c r="R1575">
        <v>3</v>
      </c>
      <c r="S1575">
        <v>2</v>
      </c>
      <c r="T1575" t="s">
        <v>182</v>
      </c>
      <c r="U1575" t="s">
        <v>182</v>
      </c>
      <c r="V1575" t="s">
        <v>7</v>
      </c>
      <c r="W1575" t="s">
        <v>182</v>
      </c>
      <c r="X1575">
        <v>4</v>
      </c>
      <c r="Y1575" t="s">
        <v>182</v>
      </c>
      <c r="Z1575" t="s">
        <v>182</v>
      </c>
      <c r="AA1575" t="s">
        <v>182</v>
      </c>
      <c r="AB1575" t="s">
        <v>182</v>
      </c>
      <c r="AC1575">
        <v>55</v>
      </c>
      <c r="AD1575">
        <v>2</v>
      </c>
      <c r="AE1575">
        <v>1</v>
      </c>
      <c r="AF1575">
        <v>2</v>
      </c>
      <c r="AG1575" t="s">
        <v>182</v>
      </c>
      <c r="AH1575" t="s">
        <v>182</v>
      </c>
      <c r="AI1575" t="s">
        <v>182</v>
      </c>
      <c r="AJ1575">
        <v>1</v>
      </c>
      <c r="AK1575" t="s">
        <v>182</v>
      </c>
      <c r="AL1575" t="s">
        <v>182</v>
      </c>
      <c r="AM1575" t="s">
        <v>182</v>
      </c>
      <c r="AN1575" t="s">
        <v>182</v>
      </c>
      <c r="AO1575" t="b">
        <v>1</v>
      </c>
      <c r="AQ1575" s="10">
        <f t="shared" si="48"/>
        <v>50291102.296399996</v>
      </c>
      <c r="AR1575" s="10">
        <f t="shared" si="49"/>
        <v>11073270.2304</v>
      </c>
    </row>
    <row r="1576" spans="1:44" x14ac:dyDescent="0.3">
      <c r="A1576">
        <v>1575</v>
      </c>
      <c r="B1576">
        <v>141</v>
      </c>
      <c r="C1576">
        <v>1</v>
      </c>
      <c r="D1576">
        <v>24</v>
      </c>
      <c r="E1576">
        <v>0.5</v>
      </c>
      <c r="F1576">
        <v>461386.25959999999</v>
      </c>
      <c r="G1576">
        <v>2019207</v>
      </c>
      <c r="H1576">
        <v>24052</v>
      </c>
      <c r="I1576">
        <v>1019</v>
      </c>
      <c r="J1576" t="s">
        <v>180</v>
      </c>
      <c r="K1576" t="s">
        <v>181</v>
      </c>
      <c r="L1576" t="s">
        <v>180</v>
      </c>
      <c r="M1576">
        <v>126417</v>
      </c>
      <c r="N1576">
        <v>1</v>
      </c>
      <c r="O1576">
        <v>65</v>
      </c>
      <c r="P1576">
        <v>121</v>
      </c>
      <c r="Q1576">
        <v>24</v>
      </c>
      <c r="R1576">
        <v>2</v>
      </c>
      <c r="S1576">
        <v>1</v>
      </c>
      <c r="T1576" t="s">
        <v>182</v>
      </c>
      <c r="U1576" t="s">
        <v>182</v>
      </c>
      <c r="V1576" t="s">
        <v>0</v>
      </c>
      <c r="W1576" t="s">
        <v>182</v>
      </c>
      <c r="X1576">
        <v>3</v>
      </c>
      <c r="Y1576" t="s">
        <v>182</v>
      </c>
      <c r="Z1576" t="s">
        <v>182</v>
      </c>
      <c r="AA1576" t="s">
        <v>182</v>
      </c>
      <c r="AB1576" t="s">
        <v>182</v>
      </c>
      <c r="AC1576">
        <v>57</v>
      </c>
      <c r="AD1576">
        <v>2</v>
      </c>
      <c r="AE1576">
        <v>1</v>
      </c>
      <c r="AF1576">
        <v>2</v>
      </c>
      <c r="AG1576" t="s">
        <v>182</v>
      </c>
      <c r="AH1576" t="s">
        <v>182</v>
      </c>
      <c r="AI1576" t="s">
        <v>182</v>
      </c>
      <c r="AJ1576">
        <v>1</v>
      </c>
      <c r="AK1576" t="s">
        <v>182</v>
      </c>
      <c r="AL1576" t="s">
        <v>182</v>
      </c>
      <c r="AM1576" t="s">
        <v>182</v>
      </c>
      <c r="AN1576" t="s">
        <v>182</v>
      </c>
      <c r="AO1576" t="b">
        <v>1</v>
      </c>
      <c r="AQ1576" s="10">
        <f t="shared" si="48"/>
        <v>55827737.411600001</v>
      </c>
      <c r="AR1576" s="10">
        <f t="shared" si="49"/>
        <v>11073270.2304</v>
      </c>
    </row>
    <row r="1577" spans="1:44" x14ac:dyDescent="0.3">
      <c r="A1577">
        <v>1576</v>
      </c>
      <c r="B1577">
        <v>141</v>
      </c>
      <c r="C1577">
        <v>1</v>
      </c>
      <c r="D1577">
        <v>24</v>
      </c>
      <c r="E1577">
        <v>0.5</v>
      </c>
      <c r="F1577">
        <v>461386.25959999999</v>
      </c>
      <c r="G1577">
        <v>2019207</v>
      </c>
      <c r="H1577">
        <v>24052</v>
      </c>
      <c r="I1577">
        <v>1019</v>
      </c>
      <c r="J1577" t="s">
        <v>180</v>
      </c>
      <c r="K1577" t="s">
        <v>181</v>
      </c>
      <c r="L1577" t="s">
        <v>180</v>
      </c>
      <c r="M1577">
        <v>126417</v>
      </c>
      <c r="N1577">
        <v>1</v>
      </c>
      <c r="O1577">
        <v>99</v>
      </c>
      <c r="P1577">
        <v>128</v>
      </c>
      <c r="Q1577">
        <v>24</v>
      </c>
      <c r="R1577">
        <v>2</v>
      </c>
      <c r="S1577">
        <v>2</v>
      </c>
      <c r="T1577" t="s">
        <v>182</v>
      </c>
      <c r="U1577" t="s">
        <v>182</v>
      </c>
      <c r="V1577" t="s">
        <v>7</v>
      </c>
      <c r="W1577" t="s">
        <v>182</v>
      </c>
      <c r="X1577">
        <v>4</v>
      </c>
      <c r="Y1577" t="s">
        <v>182</v>
      </c>
      <c r="Z1577" t="s">
        <v>182</v>
      </c>
      <c r="AA1577" t="s">
        <v>182</v>
      </c>
      <c r="AB1577" t="s">
        <v>182</v>
      </c>
      <c r="AC1577">
        <v>57</v>
      </c>
      <c r="AD1577">
        <v>2</v>
      </c>
      <c r="AE1577">
        <v>1</v>
      </c>
      <c r="AF1577">
        <v>2</v>
      </c>
      <c r="AG1577" t="s">
        <v>182</v>
      </c>
      <c r="AH1577" t="s">
        <v>182</v>
      </c>
      <c r="AI1577" t="s">
        <v>182</v>
      </c>
      <c r="AJ1577">
        <v>1</v>
      </c>
      <c r="AK1577" t="s">
        <v>182</v>
      </c>
      <c r="AL1577" t="s">
        <v>182</v>
      </c>
      <c r="AM1577" t="s">
        <v>182</v>
      </c>
      <c r="AN1577" t="s">
        <v>182</v>
      </c>
      <c r="AO1577" t="b">
        <v>1</v>
      </c>
      <c r="AQ1577" s="10">
        <f t="shared" si="48"/>
        <v>59057441.228799999</v>
      </c>
      <c r="AR1577" s="10">
        <f t="shared" si="49"/>
        <v>11073270.2304</v>
      </c>
    </row>
    <row r="1578" spans="1:44" x14ac:dyDescent="0.3">
      <c r="A1578">
        <v>1577</v>
      </c>
      <c r="B1578">
        <v>141</v>
      </c>
      <c r="C1578">
        <v>1</v>
      </c>
      <c r="D1578">
        <v>24.5</v>
      </c>
      <c r="E1578">
        <v>0.5</v>
      </c>
      <c r="F1578">
        <v>465273.18979999999</v>
      </c>
      <c r="G1578">
        <v>2019207</v>
      </c>
      <c r="H1578">
        <v>24022</v>
      </c>
      <c r="I1578">
        <v>1019</v>
      </c>
      <c r="J1578" t="s">
        <v>180</v>
      </c>
      <c r="K1578" t="s">
        <v>181</v>
      </c>
      <c r="L1578" t="s">
        <v>180</v>
      </c>
      <c r="M1578">
        <v>126417</v>
      </c>
      <c r="N1578">
        <v>1</v>
      </c>
      <c r="O1578">
        <v>3</v>
      </c>
      <c r="P1578">
        <v>129</v>
      </c>
      <c r="Q1578">
        <v>24.5</v>
      </c>
      <c r="R1578">
        <v>3</v>
      </c>
      <c r="S1578">
        <v>1</v>
      </c>
      <c r="T1578" t="s">
        <v>182</v>
      </c>
      <c r="U1578" t="s">
        <v>182</v>
      </c>
      <c r="V1578" t="s">
        <v>7</v>
      </c>
      <c r="W1578" t="s">
        <v>182</v>
      </c>
      <c r="X1578">
        <v>3</v>
      </c>
      <c r="Y1578" t="s">
        <v>182</v>
      </c>
      <c r="Z1578" t="s">
        <v>182</v>
      </c>
      <c r="AA1578" t="s">
        <v>182</v>
      </c>
      <c r="AB1578" t="s">
        <v>182</v>
      </c>
      <c r="AC1578">
        <v>54</v>
      </c>
      <c r="AD1578">
        <v>2</v>
      </c>
      <c r="AE1578">
        <v>1</v>
      </c>
      <c r="AF1578">
        <v>2</v>
      </c>
      <c r="AG1578" t="s">
        <v>182</v>
      </c>
      <c r="AH1578" t="s">
        <v>182</v>
      </c>
      <c r="AI1578" t="s">
        <v>182</v>
      </c>
      <c r="AJ1578">
        <v>1</v>
      </c>
      <c r="AK1578" t="s">
        <v>182</v>
      </c>
      <c r="AL1578" t="s">
        <v>182</v>
      </c>
      <c r="AM1578" t="s">
        <v>182</v>
      </c>
      <c r="AN1578" t="s">
        <v>182</v>
      </c>
      <c r="AO1578" t="b">
        <v>1</v>
      </c>
      <c r="AQ1578" s="10">
        <f t="shared" si="48"/>
        <v>60020241.484200001</v>
      </c>
      <c r="AR1578" s="10">
        <f t="shared" si="49"/>
        <v>11399193.1501</v>
      </c>
    </row>
    <row r="1579" spans="1:44" x14ac:dyDescent="0.3">
      <c r="A1579">
        <v>1578</v>
      </c>
      <c r="B1579">
        <v>141</v>
      </c>
      <c r="C1579">
        <v>1</v>
      </c>
      <c r="D1579">
        <v>24.5</v>
      </c>
      <c r="E1579">
        <v>0.5</v>
      </c>
      <c r="F1579">
        <v>465273.18979999999</v>
      </c>
      <c r="G1579">
        <v>2019207</v>
      </c>
      <c r="H1579">
        <v>24022</v>
      </c>
      <c r="I1579">
        <v>1019</v>
      </c>
      <c r="J1579" t="s">
        <v>180</v>
      </c>
      <c r="K1579" t="s">
        <v>181</v>
      </c>
      <c r="L1579" t="s">
        <v>180</v>
      </c>
      <c r="M1579">
        <v>126417</v>
      </c>
      <c r="N1579">
        <v>1</v>
      </c>
      <c r="O1579">
        <v>72</v>
      </c>
      <c r="P1579">
        <v>115</v>
      </c>
      <c r="Q1579">
        <v>24.5</v>
      </c>
      <c r="R1579">
        <v>3</v>
      </c>
      <c r="S1579">
        <v>1</v>
      </c>
      <c r="T1579" t="s">
        <v>182</v>
      </c>
      <c r="U1579" t="s">
        <v>182</v>
      </c>
      <c r="V1579" t="s">
        <v>7</v>
      </c>
      <c r="W1579" t="s">
        <v>182</v>
      </c>
      <c r="X1579">
        <v>3</v>
      </c>
      <c r="Y1579" t="s">
        <v>182</v>
      </c>
      <c r="Z1579" t="s">
        <v>182</v>
      </c>
      <c r="AA1579" t="s">
        <v>182</v>
      </c>
      <c r="AB1579" t="s">
        <v>182</v>
      </c>
      <c r="AC1579">
        <v>54</v>
      </c>
      <c r="AD1579">
        <v>2</v>
      </c>
      <c r="AE1579">
        <v>1</v>
      </c>
      <c r="AF1579">
        <v>2</v>
      </c>
      <c r="AG1579" t="s">
        <v>182</v>
      </c>
      <c r="AH1579" t="s">
        <v>182</v>
      </c>
      <c r="AI1579" t="s">
        <v>182</v>
      </c>
      <c r="AJ1579">
        <v>1</v>
      </c>
      <c r="AK1579" t="s">
        <v>182</v>
      </c>
      <c r="AL1579" t="s">
        <v>182</v>
      </c>
      <c r="AM1579" t="s">
        <v>182</v>
      </c>
      <c r="AN1579" t="s">
        <v>182</v>
      </c>
      <c r="AO1579" t="b">
        <v>1</v>
      </c>
      <c r="AQ1579" s="10">
        <f t="shared" si="48"/>
        <v>53506416.827</v>
      </c>
      <c r="AR1579" s="10">
        <f t="shared" si="49"/>
        <v>11399193.1501</v>
      </c>
    </row>
    <row r="1580" spans="1:44" x14ac:dyDescent="0.3">
      <c r="A1580">
        <v>1579</v>
      </c>
      <c r="B1580">
        <v>141</v>
      </c>
      <c r="C1580">
        <v>1</v>
      </c>
      <c r="D1580">
        <v>24.5</v>
      </c>
      <c r="E1580">
        <v>0.5</v>
      </c>
      <c r="F1580">
        <v>465273.18979999999</v>
      </c>
      <c r="G1580">
        <v>2019207</v>
      </c>
      <c r="H1580">
        <v>24034</v>
      </c>
      <c r="I1580">
        <v>1019</v>
      </c>
      <c r="J1580" t="s">
        <v>180</v>
      </c>
      <c r="K1580" t="s">
        <v>181</v>
      </c>
      <c r="L1580" t="s">
        <v>180</v>
      </c>
      <c r="M1580">
        <v>126417</v>
      </c>
      <c r="N1580">
        <v>1</v>
      </c>
      <c r="O1580">
        <v>7</v>
      </c>
      <c r="P1580">
        <v>143</v>
      </c>
      <c r="Q1580">
        <v>24.5</v>
      </c>
      <c r="R1580">
        <v>2</v>
      </c>
      <c r="S1580">
        <v>1</v>
      </c>
      <c r="T1580" t="s">
        <v>182</v>
      </c>
      <c r="U1580" t="s">
        <v>182</v>
      </c>
      <c r="V1580" t="s">
        <v>7</v>
      </c>
      <c r="W1580" t="s">
        <v>182</v>
      </c>
      <c r="X1580">
        <v>3</v>
      </c>
      <c r="Y1580" t="s">
        <v>182</v>
      </c>
      <c r="Z1580" t="s">
        <v>182</v>
      </c>
      <c r="AA1580">
        <v>4.0000000000000001E-3</v>
      </c>
      <c r="AB1580" t="s">
        <v>182</v>
      </c>
      <c r="AC1580">
        <v>57</v>
      </c>
      <c r="AD1580">
        <v>2</v>
      </c>
      <c r="AE1580">
        <v>1</v>
      </c>
      <c r="AF1580">
        <v>2</v>
      </c>
      <c r="AG1580" t="s">
        <v>182</v>
      </c>
      <c r="AH1580" t="s">
        <v>182</v>
      </c>
      <c r="AI1580" t="s">
        <v>182</v>
      </c>
      <c r="AJ1580">
        <v>1</v>
      </c>
      <c r="AK1580" t="s">
        <v>182</v>
      </c>
      <c r="AL1580" t="s">
        <v>182</v>
      </c>
      <c r="AM1580" t="s">
        <v>182</v>
      </c>
      <c r="AN1580" t="s">
        <v>182</v>
      </c>
      <c r="AO1580" t="b">
        <v>1</v>
      </c>
      <c r="AQ1580" s="10">
        <f t="shared" si="48"/>
        <v>66534066.141400002</v>
      </c>
      <c r="AR1580" s="10">
        <f t="shared" si="49"/>
        <v>11399193.1501</v>
      </c>
    </row>
    <row r="1581" spans="1:44" x14ac:dyDescent="0.3">
      <c r="A1581">
        <v>1580</v>
      </c>
      <c r="B1581">
        <v>141</v>
      </c>
      <c r="C1581">
        <v>1</v>
      </c>
      <c r="D1581">
        <v>24.5</v>
      </c>
      <c r="E1581">
        <v>0.5</v>
      </c>
      <c r="F1581">
        <v>465273.18979999999</v>
      </c>
      <c r="G1581">
        <v>2019207</v>
      </c>
      <c r="H1581">
        <v>24034</v>
      </c>
      <c r="I1581">
        <v>1019</v>
      </c>
      <c r="J1581" t="s">
        <v>180</v>
      </c>
      <c r="K1581" t="s">
        <v>181</v>
      </c>
      <c r="L1581" t="s">
        <v>180</v>
      </c>
      <c r="M1581">
        <v>126417</v>
      </c>
      <c r="N1581">
        <v>1</v>
      </c>
      <c r="O1581">
        <v>8</v>
      </c>
      <c r="P1581">
        <v>128</v>
      </c>
      <c r="Q1581">
        <v>24.5</v>
      </c>
      <c r="R1581">
        <v>2</v>
      </c>
      <c r="S1581">
        <v>1</v>
      </c>
      <c r="T1581" t="s">
        <v>182</v>
      </c>
      <c r="U1581" t="s">
        <v>182</v>
      </c>
      <c r="V1581" t="s">
        <v>7</v>
      </c>
      <c r="W1581" t="s">
        <v>182</v>
      </c>
      <c r="X1581">
        <v>3</v>
      </c>
      <c r="Y1581" t="s">
        <v>182</v>
      </c>
      <c r="Z1581" t="s">
        <v>182</v>
      </c>
      <c r="AA1581">
        <v>1E-3</v>
      </c>
      <c r="AB1581" t="s">
        <v>182</v>
      </c>
      <c r="AC1581">
        <v>58</v>
      </c>
      <c r="AD1581">
        <v>2</v>
      </c>
      <c r="AE1581">
        <v>1</v>
      </c>
      <c r="AF1581">
        <v>2</v>
      </c>
      <c r="AG1581" t="s">
        <v>182</v>
      </c>
      <c r="AH1581" t="s">
        <v>182</v>
      </c>
      <c r="AI1581" t="s">
        <v>182</v>
      </c>
      <c r="AJ1581">
        <v>1</v>
      </c>
      <c r="AK1581" t="s">
        <v>182</v>
      </c>
      <c r="AL1581" t="s">
        <v>182</v>
      </c>
      <c r="AM1581" t="s">
        <v>182</v>
      </c>
      <c r="AN1581" t="s">
        <v>182</v>
      </c>
      <c r="AO1581" t="b">
        <v>1</v>
      </c>
      <c r="AQ1581" s="10">
        <f t="shared" si="48"/>
        <v>59554968.294399999</v>
      </c>
      <c r="AR1581" s="10">
        <f t="shared" si="49"/>
        <v>11399193.1501</v>
      </c>
    </row>
    <row r="1582" spans="1:44" x14ac:dyDescent="0.3">
      <c r="A1582">
        <v>1581</v>
      </c>
      <c r="B1582">
        <v>141</v>
      </c>
      <c r="C1582">
        <v>1</v>
      </c>
      <c r="D1582">
        <v>24.5</v>
      </c>
      <c r="E1582">
        <v>0.5</v>
      </c>
      <c r="F1582">
        <v>465273.18979999999</v>
      </c>
      <c r="G1582">
        <v>2019207</v>
      </c>
      <c r="H1582">
        <v>24034</v>
      </c>
      <c r="I1582">
        <v>1019</v>
      </c>
      <c r="J1582" t="s">
        <v>180</v>
      </c>
      <c r="K1582" t="s">
        <v>181</v>
      </c>
      <c r="L1582" t="s">
        <v>180</v>
      </c>
      <c r="M1582">
        <v>126417</v>
      </c>
      <c r="N1582">
        <v>1</v>
      </c>
      <c r="O1582">
        <v>47</v>
      </c>
      <c r="P1582">
        <v>152</v>
      </c>
      <c r="Q1582">
        <v>24.5</v>
      </c>
      <c r="R1582">
        <v>3</v>
      </c>
      <c r="S1582">
        <v>1</v>
      </c>
      <c r="T1582" t="s">
        <v>182</v>
      </c>
      <c r="U1582" t="s">
        <v>182</v>
      </c>
      <c r="V1582" t="s">
        <v>7</v>
      </c>
      <c r="W1582" t="s">
        <v>182</v>
      </c>
      <c r="X1582">
        <v>3</v>
      </c>
      <c r="Y1582" t="s">
        <v>182</v>
      </c>
      <c r="Z1582" t="s">
        <v>182</v>
      </c>
      <c r="AA1582">
        <v>2E-3</v>
      </c>
      <c r="AB1582" t="s">
        <v>182</v>
      </c>
      <c r="AC1582">
        <v>58</v>
      </c>
      <c r="AD1582">
        <v>2</v>
      </c>
      <c r="AE1582">
        <v>1</v>
      </c>
      <c r="AF1582">
        <v>1</v>
      </c>
      <c r="AG1582" t="s">
        <v>182</v>
      </c>
      <c r="AH1582" t="s">
        <v>182</v>
      </c>
      <c r="AI1582" t="s">
        <v>182</v>
      </c>
      <c r="AJ1582">
        <v>1</v>
      </c>
      <c r="AK1582" t="s">
        <v>182</v>
      </c>
      <c r="AL1582" t="s">
        <v>182</v>
      </c>
      <c r="AM1582" t="s">
        <v>182</v>
      </c>
      <c r="AN1582" t="s">
        <v>182</v>
      </c>
      <c r="AO1582" t="b">
        <v>1</v>
      </c>
      <c r="AQ1582" s="10">
        <f t="shared" si="48"/>
        <v>70721524.849600002</v>
      </c>
      <c r="AR1582" s="10">
        <f t="shared" si="49"/>
        <v>11399193.1501</v>
      </c>
    </row>
    <row r="1583" spans="1:44" x14ac:dyDescent="0.3">
      <c r="A1583">
        <v>1582</v>
      </c>
      <c r="B1583">
        <v>141</v>
      </c>
      <c r="C1583">
        <v>1</v>
      </c>
      <c r="D1583">
        <v>24.5</v>
      </c>
      <c r="E1583">
        <v>0.5</v>
      </c>
      <c r="F1583">
        <v>465273.18979999999</v>
      </c>
      <c r="G1583">
        <v>2019207</v>
      </c>
      <c r="H1583">
        <v>24034</v>
      </c>
      <c r="I1583">
        <v>1019</v>
      </c>
      <c r="J1583" t="s">
        <v>180</v>
      </c>
      <c r="K1583" t="s">
        <v>181</v>
      </c>
      <c r="L1583" t="s">
        <v>180</v>
      </c>
      <c r="M1583">
        <v>126417</v>
      </c>
      <c r="N1583">
        <v>1</v>
      </c>
      <c r="O1583">
        <v>53</v>
      </c>
      <c r="P1583">
        <v>168</v>
      </c>
      <c r="Q1583">
        <v>24.5</v>
      </c>
      <c r="R1583">
        <v>2</v>
      </c>
      <c r="S1583">
        <v>1</v>
      </c>
      <c r="T1583" t="s">
        <v>182</v>
      </c>
      <c r="U1583" t="s">
        <v>182</v>
      </c>
      <c r="V1583" t="s">
        <v>7</v>
      </c>
      <c r="W1583" t="s">
        <v>182</v>
      </c>
      <c r="X1583">
        <v>3</v>
      </c>
      <c r="Y1583" t="s">
        <v>182</v>
      </c>
      <c r="Z1583" t="s">
        <v>182</v>
      </c>
      <c r="AA1583">
        <v>1E-3</v>
      </c>
      <c r="AB1583" t="s">
        <v>182</v>
      </c>
      <c r="AC1583">
        <v>58</v>
      </c>
      <c r="AD1583">
        <v>2</v>
      </c>
      <c r="AE1583">
        <v>1</v>
      </c>
      <c r="AF1583">
        <v>2</v>
      </c>
      <c r="AG1583" t="s">
        <v>182</v>
      </c>
      <c r="AH1583" t="s">
        <v>182</v>
      </c>
      <c r="AI1583" t="s">
        <v>182</v>
      </c>
      <c r="AJ1583">
        <v>1</v>
      </c>
      <c r="AK1583" t="s">
        <v>182</v>
      </c>
      <c r="AL1583" t="s">
        <v>182</v>
      </c>
      <c r="AM1583" t="s">
        <v>182</v>
      </c>
      <c r="AN1583" t="s">
        <v>182</v>
      </c>
      <c r="AO1583" t="b">
        <v>1</v>
      </c>
      <c r="AQ1583" s="10">
        <f t="shared" si="48"/>
        <v>78165895.886399999</v>
      </c>
      <c r="AR1583" s="10">
        <f t="shared" si="49"/>
        <v>11399193.1501</v>
      </c>
    </row>
    <row r="1584" spans="1:44" x14ac:dyDescent="0.3">
      <c r="A1584">
        <v>1583</v>
      </c>
      <c r="B1584">
        <v>141</v>
      </c>
      <c r="C1584">
        <v>1</v>
      </c>
      <c r="D1584">
        <v>24.5</v>
      </c>
      <c r="E1584">
        <v>0.5</v>
      </c>
      <c r="F1584">
        <v>465273.18979999999</v>
      </c>
      <c r="G1584">
        <v>2019207</v>
      </c>
      <c r="H1584">
        <v>24035</v>
      </c>
      <c r="I1584">
        <v>1019</v>
      </c>
      <c r="J1584" t="s">
        <v>180</v>
      </c>
      <c r="K1584" t="s">
        <v>181</v>
      </c>
      <c r="L1584" t="s">
        <v>180</v>
      </c>
      <c r="M1584">
        <v>126417</v>
      </c>
      <c r="N1584">
        <v>1</v>
      </c>
      <c r="O1584">
        <v>2</v>
      </c>
      <c r="P1584">
        <v>136</v>
      </c>
      <c r="Q1584">
        <v>24.5</v>
      </c>
      <c r="R1584">
        <v>4</v>
      </c>
      <c r="S1584">
        <v>1</v>
      </c>
      <c r="T1584" t="s">
        <v>182</v>
      </c>
      <c r="U1584" t="s">
        <v>182</v>
      </c>
      <c r="V1584" t="s">
        <v>0</v>
      </c>
      <c r="W1584" t="s">
        <v>182</v>
      </c>
      <c r="X1584">
        <v>4</v>
      </c>
      <c r="Y1584" t="s">
        <v>182</v>
      </c>
      <c r="Z1584" t="s">
        <v>182</v>
      </c>
      <c r="AA1584" t="s">
        <v>182</v>
      </c>
      <c r="AB1584" t="s">
        <v>182</v>
      </c>
      <c r="AC1584">
        <v>56</v>
      </c>
      <c r="AD1584">
        <v>2</v>
      </c>
      <c r="AE1584">
        <v>1</v>
      </c>
      <c r="AF1584">
        <v>2</v>
      </c>
      <c r="AG1584" t="s">
        <v>182</v>
      </c>
      <c r="AH1584" t="s">
        <v>182</v>
      </c>
      <c r="AI1584" t="s">
        <v>182</v>
      </c>
      <c r="AJ1584">
        <v>1</v>
      </c>
      <c r="AK1584" t="s">
        <v>182</v>
      </c>
      <c r="AL1584" t="s">
        <v>182</v>
      </c>
      <c r="AM1584" t="s">
        <v>182</v>
      </c>
      <c r="AN1584" t="s">
        <v>182</v>
      </c>
      <c r="AO1584" t="b">
        <v>1</v>
      </c>
      <c r="AQ1584" s="10">
        <f t="shared" si="48"/>
        <v>63277153.812799998</v>
      </c>
      <c r="AR1584" s="10">
        <f t="shared" si="49"/>
        <v>11399193.1501</v>
      </c>
    </row>
    <row r="1585" spans="1:44" x14ac:dyDescent="0.3">
      <c r="A1585">
        <v>1584</v>
      </c>
      <c r="B1585">
        <v>141</v>
      </c>
      <c r="C1585">
        <v>1</v>
      </c>
      <c r="D1585">
        <v>24.5</v>
      </c>
      <c r="E1585">
        <v>0.5</v>
      </c>
      <c r="F1585">
        <v>465273.18979999999</v>
      </c>
      <c r="G1585">
        <v>2019207</v>
      </c>
      <c r="H1585">
        <v>24035</v>
      </c>
      <c r="I1585">
        <v>1019</v>
      </c>
      <c r="J1585" t="s">
        <v>180</v>
      </c>
      <c r="K1585" t="s">
        <v>181</v>
      </c>
      <c r="L1585" t="s">
        <v>180</v>
      </c>
      <c r="M1585">
        <v>126417</v>
      </c>
      <c r="N1585">
        <v>1</v>
      </c>
      <c r="O1585">
        <v>99</v>
      </c>
      <c r="P1585">
        <v>130</v>
      </c>
      <c r="Q1585">
        <v>24.5</v>
      </c>
      <c r="R1585">
        <v>4</v>
      </c>
      <c r="S1585">
        <v>1</v>
      </c>
      <c r="T1585" t="s">
        <v>182</v>
      </c>
      <c r="U1585" t="s">
        <v>182</v>
      </c>
      <c r="V1585" t="s">
        <v>0</v>
      </c>
      <c r="W1585" t="s">
        <v>182</v>
      </c>
      <c r="X1585">
        <v>4</v>
      </c>
      <c r="Y1585" t="s">
        <v>182</v>
      </c>
      <c r="Z1585" t="s">
        <v>182</v>
      </c>
      <c r="AA1585" t="s">
        <v>182</v>
      </c>
      <c r="AB1585" t="s">
        <v>182</v>
      </c>
      <c r="AC1585">
        <v>56</v>
      </c>
      <c r="AD1585">
        <v>2</v>
      </c>
      <c r="AE1585">
        <v>1</v>
      </c>
      <c r="AF1585">
        <v>2</v>
      </c>
      <c r="AG1585" t="s">
        <v>182</v>
      </c>
      <c r="AH1585" t="s">
        <v>182</v>
      </c>
      <c r="AI1585" t="s">
        <v>182</v>
      </c>
      <c r="AJ1585">
        <v>1</v>
      </c>
      <c r="AK1585" t="s">
        <v>182</v>
      </c>
      <c r="AL1585" t="s">
        <v>182</v>
      </c>
      <c r="AM1585" t="s">
        <v>182</v>
      </c>
      <c r="AN1585" t="s">
        <v>182</v>
      </c>
      <c r="AO1585" t="b">
        <v>1</v>
      </c>
      <c r="AQ1585" s="10">
        <f t="shared" si="48"/>
        <v>60485514.674000002</v>
      </c>
      <c r="AR1585" s="10">
        <f t="shared" si="49"/>
        <v>11399193.1501</v>
      </c>
    </row>
    <row r="1586" spans="1:44" x14ac:dyDescent="0.3">
      <c r="A1586">
        <v>1585</v>
      </c>
      <c r="B1586">
        <v>141</v>
      </c>
      <c r="C1586">
        <v>1</v>
      </c>
      <c r="D1586">
        <v>24.5</v>
      </c>
      <c r="E1586">
        <v>0.5</v>
      </c>
      <c r="F1586">
        <v>465273.18979999999</v>
      </c>
      <c r="G1586">
        <v>2019207</v>
      </c>
      <c r="H1586">
        <v>24036</v>
      </c>
      <c r="I1586">
        <v>1019</v>
      </c>
      <c r="J1586" t="s">
        <v>180</v>
      </c>
      <c r="K1586" t="s">
        <v>181</v>
      </c>
      <c r="L1586" t="s">
        <v>180</v>
      </c>
      <c r="M1586">
        <v>126417</v>
      </c>
      <c r="N1586">
        <v>1</v>
      </c>
      <c r="O1586">
        <v>2</v>
      </c>
      <c r="P1586">
        <v>121</v>
      </c>
      <c r="Q1586">
        <v>24.5</v>
      </c>
      <c r="R1586">
        <v>3</v>
      </c>
      <c r="S1586">
        <v>1</v>
      </c>
      <c r="T1586" t="s">
        <v>182</v>
      </c>
      <c r="U1586" t="s">
        <v>182</v>
      </c>
      <c r="V1586" t="s">
        <v>0</v>
      </c>
      <c r="W1586" t="s">
        <v>182</v>
      </c>
      <c r="X1586">
        <v>3</v>
      </c>
      <c r="Y1586" t="s">
        <v>182</v>
      </c>
      <c r="Z1586" t="s">
        <v>182</v>
      </c>
      <c r="AA1586" t="s">
        <v>182</v>
      </c>
      <c r="AB1586" t="s">
        <v>182</v>
      </c>
      <c r="AC1586">
        <v>54</v>
      </c>
      <c r="AD1586">
        <v>2</v>
      </c>
      <c r="AE1586">
        <v>1</v>
      </c>
      <c r="AF1586">
        <v>3</v>
      </c>
      <c r="AG1586" t="s">
        <v>182</v>
      </c>
      <c r="AH1586" t="s">
        <v>182</v>
      </c>
      <c r="AI1586" t="s">
        <v>182</v>
      </c>
      <c r="AJ1586">
        <v>1</v>
      </c>
      <c r="AK1586" t="s">
        <v>182</v>
      </c>
      <c r="AL1586" t="s">
        <v>182</v>
      </c>
      <c r="AM1586" t="s">
        <v>182</v>
      </c>
      <c r="AN1586" t="s">
        <v>182</v>
      </c>
      <c r="AO1586" t="b">
        <v>1</v>
      </c>
      <c r="AQ1586" s="10">
        <f t="shared" si="48"/>
        <v>56298055.965800002</v>
      </c>
      <c r="AR1586" s="10">
        <f t="shared" si="49"/>
        <v>11399193.1501</v>
      </c>
    </row>
    <row r="1587" spans="1:44" x14ac:dyDescent="0.3">
      <c r="A1587">
        <v>1586</v>
      </c>
      <c r="B1587">
        <v>141</v>
      </c>
      <c r="C1587">
        <v>1</v>
      </c>
      <c r="D1587">
        <v>24.5</v>
      </c>
      <c r="E1587">
        <v>0.5</v>
      </c>
      <c r="F1587">
        <v>465273.18979999999</v>
      </c>
      <c r="G1587">
        <v>2019207</v>
      </c>
      <c r="H1587">
        <v>24036</v>
      </c>
      <c r="I1587">
        <v>1019</v>
      </c>
      <c r="J1587" t="s">
        <v>180</v>
      </c>
      <c r="K1587" t="s">
        <v>181</v>
      </c>
      <c r="L1587" t="s">
        <v>180</v>
      </c>
      <c r="M1587">
        <v>126417</v>
      </c>
      <c r="N1587">
        <v>1</v>
      </c>
      <c r="O1587">
        <v>19</v>
      </c>
      <c r="P1587">
        <v>115</v>
      </c>
      <c r="Q1587">
        <v>24.5</v>
      </c>
      <c r="R1587">
        <v>2</v>
      </c>
      <c r="S1587">
        <v>2</v>
      </c>
      <c r="T1587" t="s">
        <v>182</v>
      </c>
      <c r="U1587" t="s">
        <v>182</v>
      </c>
      <c r="V1587" t="s">
        <v>0</v>
      </c>
      <c r="W1587" t="s">
        <v>182</v>
      </c>
      <c r="X1587">
        <v>3</v>
      </c>
      <c r="Y1587" t="s">
        <v>182</v>
      </c>
      <c r="Z1587" t="s">
        <v>182</v>
      </c>
      <c r="AA1587" t="s">
        <v>182</v>
      </c>
      <c r="AB1587" t="s">
        <v>182</v>
      </c>
      <c r="AC1587">
        <v>57</v>
      </c>
      <c r="AD1587">
        <v>2</v>
      </c>
      <c r="AE1587">
        <v>1</v>
      </c>
      <c r="AF1587">
        <v>3</v>
      </c>
      <c r="AG1587" t="s">
        <v>182</v>
      </c>
      <c r="AH1587" t="s">
        <v>182</v>
      </c>
      <c r="AI1587" t="s">
        <v>182</v>
      </c>
      <c r="AJ1587">
        <v>1</v>
      </c>
      <c r="AK1587" t="s">
        <v>182</v>
      </c>
      <c r="AL1587" t="s">
        <v>182</v>
      </c>
      <c r="AM1587" t="s">
        <v>182</v>
      </c>
      <c r="AN1587" t="s">
        <v>182</v>
      </c>
      <c r="AO1587" t="b">
        <v>1</v>
      </c>
      <c r="AQ1587" s="10">
        <f t="shared" si="48"/>
        <v>53506416.827</v>
      </c>
      <c r="AR1587" s="10">
        <f t="shared" si="49"/>
        <v>11399193.1501</v>
      </c>
    </row>
    <row r="1588" spans="1:44" x14ac:dyDescent="0.3">
      <c r="A1588">
        <v>1587</v>
      </c>
      <c r="B1588">
        <v>141</v>
      </c>
      <c r="C1588">
        <v>1</v>
      </c>
      <c r="D1588">
        <v>24.5</v>
      </c>
      <c r="E1588">
        <v>0.5</v>
      </c>
      <c r="F1588">
        <v>465273.18979999999</v>
      </c>
      <c r="G1588">
        <v>2019207</v>
      </c>
      <c r="H1588">
        <v>24036</v>
      </c>
      <c r="I1588">
        <v>1019</v>
      </c>
      <c r="J1588" t="s">
        <v>180</v>
      </c>
      <c r="K1588" t="s">
        <v>181</v>
      </c>
      <c r="L1588" t="s">
        <v>180</v>
      </c>
      <c r="M1588">
        <v>126417</v>
      </c>
      <c r="N1588">
        <v>1</v>
      </c>
      <c r="O1588">
        <v>31</v>
      </c>
      <c r="P1588">
        <v>111</v>
      </c>
      <c r="Q1588">
        <v>24.5</v>
      </c>
      <c r="R1588">
        <v>3</v>
      </c>
      <c r="S1588">
        <v>2</v>
      </c>
      <c r="T1588" t="s">
        <v>182</v>
      </c>
      <c r="U1588" t="s">
        <v>182</v>
      </c>
      <c r="V1588" t="s">
        <v>0</v>
      </c>
      <c r="W1588" t="s">
        <v>182</v>
      </c>
      <c r="X1588">
        <v>3</v>
      </c>
      <c r="Y1588" t="s">
        <v>182</v>
      </c>
      <c r="Z1588" t="s">
        <v>182</v>
      </c>
      <c r="AA1588" t="s">
        <v>182</v>
      </c>
      <c r="AB1588" t="s">
        <v>182</v>
      </c>
      <c r="AC1588">
        <v>56</v>
      </c>
      <c r="AD1588">
        <v>2</v>
      </c>
      <c r="AE1588">
        <v>1</v>
      </c>
      <c r="AF1588">
        <v>3</v>
      </c>
      <c r="AG1588" t="s">
        <v>182</v>
      </c>
      <c r="AH1588" t="s">
        <v>182</v>
      </c>
      <c r="AI1588" t="s">
        <v>182</v>
      </c>
      <c r="AJ1588">
        <v>1</v>
      </c>
      <c r="AK1588" t="s">
        <v>182</v>
      </c>
      <c r="AL1588" t="s">
        <v>182</v>
      </c>
      <c r="AM1588" t="s">
        <v>182</v>
      </c>
      <c r="AN1588" t="s">
        <v>182</v>
      </c>
      <c r="AO1588" t="b">
        <v>1</v>
      </c>
      <c r="AQ1588" s="10">
        <f t="shared" si="48"/>
        <v>51645324.0678</v>
      </c>
      <c r="AR1588" s="10">
        <f t="shared" si="49"/>
        <v>11399193.1501</v>
      </c>
    </row>
    <row r="1589" spans="1:44" x14ac:dyDescent="0.3">
      <c r="A1589">
        <v>1588</v>
      </c>
      <c r="B1589">
        <v>141</v>
      </c>
      <c r="C1589">
        <v>1</v>
      </c>
      <c r="D1589">
        <v>24.5</v>
      </c>
      <c r="E1589">
        <v>0.5</v>
      </c>
      <c r="F1589">
        <v>465273.18979999999</v>
      </c>
      <c r="G1589">
        <v>2019207</v>
      </c>
      <c r="H1589">
        <v>24036</v>
      </c>
      <c r="I1589">
        <v>1019</v>
      </c>
      <c r="J1589" t="s">
        <v>180</v>
      </c>
      <c r="K1589" t="s">
        <v>181</v>
      </c>
      <c r="L1589" t="s">
        <v>180</v>
      </c>
      <c r="M1589">
        <v>126417</v>
      </c>
      <c r="N1589">
        <v>1</v>
      </c>
      <c r="O1589">
        <v>32</v>
      </c>
      <c r="P1589">
        <v>126</v>
      </c>
      <c r="Q1589">
        <v>24.5</v>
      </c>
      <c r="R1589">
        <v>4</v>
      </c>
      <c r="S1589">
        <v>1</v>
      </c>
      <c r="T1589" t="s">
        <v>182</v>
      </c>
      <c r="U1589" t="s">
        <v>182</v>
      </c>
      <c r="V1589" t="s">
        <v>0</v>
      </c>
      <c r="W1589" t="s">
        <v>182</v>
      </c>
      <c r="X1589">
        <v>4</v>
      </c>
      <c r="Y1589" t="s">
        <v>182</v>
      </c>
      <c r="Z1589" t="s">
        <v>182</v>
      </c>
      <c r="AA1589" t="s">
        <v>182</v>
      </c>
      <c r="AB1589" t="s">
        <v>182</v>
      </c>
      <c r="AC1589">
        <v>56</v>
      </c>
      <c r="AD1589">
        <v>2</v>
      </c>
      <c r="AE1589">
        <v>1</v>
      </c>
      <c r="AF1589">
        <v>3</v>
      </c>
      <c r="AG1589" t="s">
        <v>182</v>
      </c>
      <c r="AH1589" t="s">
        <v>182</v>
      </c>
      <c r="AI1589" t="s">
        <v>182</v>
      </c>
      <c r="AJ1589">
        <v>1</v>
      </c>
      <c r="AK1589" t="s">
        <v>182</v>
      </c>
      <c r="AL1589" t="s">
        <v>182</v>
      </c>
      <c r="AM1589" t="s">
        <v>182</v>
      </c>
      <c r="AN1589" t="s">
        <v>182</v>
      </c>
      <c r="AO1589" t="b">
        <v>1</v>
      </c>
      <c r="AQ1589" s="10">
        <f t="shared" si="48"/>
        <v>58624421.914799996</v>
      </c>
      <c r="AR1589" s="10">
        <f t="shared" si="49"/>
        <v>11399193.1501</v>
      </c>
    </row>
    <row r="1590" spans="1:44" x14ac:dyDescent="0.3">
      <c r="A1590">
        <v>1589</v>
      </c>
      <c r="B1590">
        <v>141</v>
      </c>
      <c r="C1590">
        <v>1</v>
      </c>
      <c r="D1590">
        <v>24.5</v>
      </c>
      <c r="E1590">
        <v>0.5</v>
      </c>
      <c r="F1590">
        <v>465273.18979999999</v>
      </c>
      <c r="G1590">
        <v>2019207</v>
      </c>
      <c r="H1590">
        <v>24036</v>
      </c>
      <c r="I1590">
        <v>1019</v>
      </c>
      <c r="J1590" t="s">
        <v>180</v>
      </c>
      <c r="K1590" t="s">
        <v>181</v>
      </c>
      <c r="L1590" t="s">
        <v>180</v>
      </c>
      <c r="M1590">
        <v>126417</v>
      </c>
      <c r="N1590">
        <v>1</v>
      </c>
      <c r="O1590">
        <v>33</v>
      </c>
      <c r="P1590">
        <v>120</v>
      </c>
      <c r="Q1590">
        <v>24.5</v>
      </c>
      <c r="R1590">
        <v>4</v>
      </c>
      <c r="S1590">
        <v>2</v>
      </c>
      <c r="T1590" t="s">
        <v>182</v>
      </c>
      <c r="U1590" t="s">
        <v>182</v>
      </c>
      <c r="V1590" t="s">
        <v>0</v>
      </c>
      <c r="W1590" t="s">
        <v>182</v>
      </c>
      <c r="X1590">
        <v>3</v>
      </c>
      <c r="Y1590" t="s">
        <v>182</v>
      </c>
      <c r="Z1590" t="s">
        <v>182</v>
      </c>
      <c r="AA1590" t="s">
        <v>182</v>
      </c>
      <c r="AB1590" t="s">
        <v>182</v>
      </c>
      <c r="AC1590">
        <v>55</v>
      </c>
      <c r="AD1590">
        <v>2</v>
      </c>
      <c r="AE1590">
        <v>1</v>
      </c>
      <c r="AF1590">
        <v>3</v>
      </c>
      <c r="AG1590" t="s">
        <v>182</v>
      </c>
      <c r="AH1590" t="s">
        <v>182</v>
      </c>
      <c r="AI1590" t="s">
        <v>182</v>
      </c>
      <c r="AJ1590">
        <v>1</v>
      </c>
      <c r="AK1590" t="s">
        <v>182</v>
      </c>
      <c r="AL1590" t="s">
        <v>182</v>
      </c>
      <c r="AM1590" t="s">
        <v>182</v>
      </c>
      <c r="AN1590" t="s">
        <v>182</v>
      </c>
      <c r="AO1590" t="b">
        <v>1</v>
      </c>
      <c r="AQ1590" s="10">
        <f t="shared" si="48"/>
        <v>55832782.776000001</v>
      </c>
      <c r="AR1590" s="10">
        <f t="shared" si="49"/>
        <v>11399193.1501</v>
      </c>
    </row>
    <row r="1591" spans="1:44" x14ac:dyDescent="0.3">
      <c r="A1591">
        <v>1590</v>
      </c>
      <c r="B1591">
        <v>141</v>
      </c>
      <c r="C1591">
        <v>1</v>
      </c>
      <c r="D1591">
        <v>24.5</v>
      </c>
      <c r="E1591">
        <v>0.5</v>
      </c>
      <c r="F1591">
        <v>465273.18979999999</v>
      </c>
      <c r="G1591">
        <v>2019207</v>
      </c>
      <c r="H1591">
        <v>24036</v>
      </c>
      <c r="I1591">
        <v>1019</v>
      </c>
      <c r="J1591" t="s">
        <v>180</v>
      </c>
      <c r="K1591" t="s">
        <v>181</v>
      </c>
      <c r="L1591" t="s">
        <v>180</v>
      </c>
      <c r="M1591">
        <v>126417</v>
      </c>
      <c r="N1591">
        <v>1</v>
      </c>
      <c r="O1591">
        <v>88</v>
      </c>
      <c r="P1591">
        <v>134</v>
      </c>
      <c r="Q1591">
        <v>24.5</v>
      </c>
      <c r="R1591">
        <v>4</v>
      </c>
      <c r="S1591">
        <v>1</v>
      </c>
      <c r="T1591" t="s">
        <v>182</v>
      </c>
      <c r="U1591" t="s">
        <v>182</v>
      </c>
      <c r="V1591" t="s">
        <v>0</v>
      </c>
      <c r="W1591" t="s">
        <v>182</v>
      </c>
      <c r="X1591">
        <v>4</v>
      </c>
      <c r="Y1591" t="s">
        <v>182</v>
      </c>
      <c r="Z1591" t="s">
        <v>182</v>
      </c>
      <c r="AA1591" t="s">
        <v>182</v>
      </c>
      <c r="AB1591" t="s">
        <v>182</v>
      </c>
      <c r="AC1591">
        <v>56</v>
      </c>
      <c r="AD1591">
        <v>2</v>
      </c>
      <c r="AE1591">
        <v>1</v>
      </c>
      <c r="AF1591">
        <v>3</v>
      </c>
      <c r="AG1591" t="s">
        <v>182</v>
      </c>
      <c r="AH1591" t="s">
        <v>182</v>
      </c>
      <c r="AI1591" t="s">
        <v>182</v>
      </c>
      <c r="AJ1591">
        <v>1</v>
      </c>
      <c r="AK1591" t="s">
        <v>182</v>
      </c>
      <c r="AL1591" t="s">
        <v>182</v>
      </c>
      <c r="AM1591" t="s">
        <v>182</v>
      </c>
      <c r="AN1591" t="s">
        <v>182</v>
      </c>
      <c r="AO1591" t="b">
        <v>1</v>
      </c>
      <c r="AQ1591" s="10">
        <f t="shared" si="48"/>
        <v>62346607.433200002</v>
      </c>
      <c r="AR1591" s="10">
        <f t="shared" si="49"/>
        <v>11399193.1501</v>
      </c>
    </row>
    <row r="1592" spans="1:44" x14ac:dyDescent="0.3">
      <c r="A1592">
        <v>1591</v>
      </c>
      <c r="B1592">
        <v>141</v>
      </c>
      <c r="C1592">
        <v>1</v>
      </c>
      <c r="D1592">
        <v>24.5</v>
      </c>
      <c r="E1592">
        <v>0.5</v>
      </c>
      <c r="F1592">
        <v>465273.18979999999</v>
      </c>
      <c r="G1592">
        <v>2019207</v>
      </c>
      <c r="H1592">
        <v>24037</v>
      </c>
      <c r="I1592">
        <v>1019</v>
      </c>
      <c r="J1592" t="s">
        <v>180</v>
      </c>
      <c r="K1592" t="s">
        <v>181</v>
      </c>
      <c r="L1592" t="s">
        <v>180</v>
      </c>
      <c r="M1592">
        <v>126417</v>
      </c>
      <c r="N1592">
        <v>1</v>
      </c>
      <c r="O1592">
        <v>15</v>
      </c>
      <c r="P1592">
        <v>138</v>
      </c>
      <c r="Q1592">
        <v>24.5</v>
      </c>
      <c r="R1592">
        <v>2</v>
      </c>
      <c r="S1592">
        <v>2</v>
      </c>
      <c r="T1592" t="s">
        <v>182</v>
      </c>
      <c r="U1592" t="s">
        <v>182</v>
      </c>
      <c r="V1592" t="s">
        <v>7</v>
      </c>
      <c r="W1592" t="s">
        <v>182</v>
      </c>
      <c r="X1592">
        <v>4</v>
      </c>
      <c r="Y1592" t="s">
        <v>182</v>
      </c>
      <c r="Z1592" t="s">
        <v>182</v>
      </c>
      <c r="AA1592">
        <v>2E-3</v>
      </c>
      <c r="AB1592" t="s">
        <v>182</v>
      </c>
      <c r="AC1592">
        <v>55</v>
      </c>
      <c r="AD1592">
        <v>2</v>
      </c>
      <c r="AE1592">
        <v>1</v>
      </c>
      <c r="AF1592">
        <v>1</v>
      </c>
      <c r="AG1592" t="s">
        <v>182</v>
      </c>
      <c r="AH1592" t="s">
        <v>182</v>
      </c>
      <c r="AI1592" t="s">
        <v>182</v>
      </c>
      <c r="AJ1592">
        <v>1</v>
      </c>
      <c r="AK1592" t="s">
        <v>182</v>
      </c>
      <c r="AL1592" t="s">
        <v>182</v>
      </c>
      <c r="AM1592" t="s">
        <v>182</v>
      </c>
      <c r="AN1592" t="s">
        <v>182</v>
      </c>
      <c r="AO1592" t="b">
        <v>1</v>
      </c>
      <c r="AQ1592" s="10">
        <f t="shared" si="48"/>
        <v>64207700.192400001</v>
      </c>
      <c r="AR1592" s="10">
        <f t="shared" si="49"/>
        <v>11399193.1501</v>
      </c>
    </row>
    <row r="1593" spans="1:44" x14ac:dyDescent="0.3">
      <c r="A1593">
        <v>1592</v>
      </c>
      <c r="B1593">
        <v>141</v>
      </c>
      <c r="C1593">
        <v>1</v>
      </c>
      <c r="D1593">
        <v>24.5</v>
      </c>
      <c r="E1593">
        <v>0.5</v>
      </c>
      <c r="F1593">
        <v>465273.18979999999</v>
      </c>
      <c r="G1593">
        <v>2019207</v>
      </c>
      <c r="H1593">
        <v>24037</v>
      </c>
      <c r="I1593">
        <v>1019</v>
      </c>
      <c r="J1593" t="s">
        <v>180</v>
      </c>
      <c r="K1593" t="s">
        <v>181</v>
      </c>
      <c r="L1593" t="s">
        <v>180</v>
      </c>
      <c r="M1593">
        <v>126417</v>
      </c>
      <c r="N1593">
        <v>1</v>
      </c>
      <c r="O1593">
        <v>34</v>
      </c>
      <c r="P1593">
        <v>132</v>
      </c>
      <c r="Q1593">
        <v>24.5</v>
      </c>
      <c r="R1593">
        <v>3</v>
      </c>
      <c r="S1593">
        <v>1</v>
      </c>
      <c r="T1593" t="s">
        <v>182</v>
      </c>
      <c r="U1593" t="s">
        <v>182</v>
      </c>
      <c r="V1593" t="s">
        <v>0</v>
      </c>
      <c r="W1593" t="s">
        <v>182</v>
      </c>
      <c r="X1593">
        <v>4</v>
      </c>
      <c r="Y1593" t="s">
        <v>182</v>
      </c>
      <c r="Z1593" t="s">
        <v>182</v>
      </c>
      <c r="AA1593">
        <v>1E-3</v>
      </c>
      <c r="AB1593" t="s">
        <v>182</v>
      </c>
      <c r="AC1593">
        <v>56</v>
      </c>
      <c r="AD1593">
        <v>2</v>
      </c>
      <c r="AE1593">
        <v>1</v>
      </c>
      <c r="AF1593">
        <v>1</v>
      </c>
      <c r="AG1593" t="s">
        <v>182</v>
      </c>
      <c r="AH1593" t="s">
        <v>182</v>
      </c>
      <c r="AI1593" t="s">
        <v>182</v>
      </c>
      <c r="AJ1593">
        <v>1</v>
      </c>
      <c r="AK1593" t="s">
        <v>182</v>
      </c>
      <c r="AL1593" t="s">
        <v>182</v>
      </c>
      <c r="AM1593" t="s">
        <v>182</v>
      </c>
      <c r="AN1593" t="s">
        <v>182</v>
      </c>
      <c r="AO1593" t="b">
        <v>1</v>
      </c>
      <c r="AQ1593" s="10">
        <f t="shared" si="48"/>
        <v>61416061.053599998</v>
      </c>
      <c r="AR1593" s="10">
        <f t="shared" si="49"/>
        <v>11399193.1501</v>
      </c>
    </row>
    <row r="1594" spans="1:44" x14ac:dyDescent="0.3">
      <c r="A1594">
        <v>1593</v>
      </c>
      <c r="B1594">
        <v>141</v>
      </c>
      <c r="C1594">
        <v>1</v>
      </c>
      <c r="D1594">
        <v>24.5</v>
      </c>
      <c r="E1594">
        <v>0.5</v>
      </c>
      <c r="F1594">
        <v>465273.18979999999</v>
      </c>
      <c r="G1594">
        <v>2019207</v>
      </c>
      <c r="H1594">
        <v>24037</v>
      </c>
      <c r="I1594">
        <v>1019</v>
      </c>
      <c r="J1594" t="s">
        <v>180</v>
      </c>
      <c r="K1594" t="s">
        <v>181</v>
      </c>
      <c r="L1594" t="s">
        <v>180</v>
      </c>
      <c r="M1594">
        <v>126417</v>
      </c>
      <c r="N1594">
        <v>1</v>
      </c>
      <c r="O1594">
        <v>77</v>
      </c>
      <c r="P1594">
        <v>126</v>
      </c>
      <c r="Q1594">
        <v>24.5</v>
      </c>
      <c r="R1594">
        <v>3</v>
      </c>
      <c r="S1594">
        <v>1</v>
      </c>
      <c r="T1594" t="s">
        <v>182</v>
      </c>
      <c r="U1594" t="s">
        <v>182</v>
      </c>
      <c r="V1594" t="s">
        <v>0</v>
      </c>
      <c r="W1594" t="s">
        <v>182</v>
      </c>
      <c r="X1594">
        <v>4</v>
      </c>
      <c r="Y1594" t="s">
        <v>182</v>
      </c>
      <c r="Z1594" t="s">
        <v>182</v>
      </c>
      <c r="AA1594">
        <v>1E-3</v>
      </c>
      <c r="AB1594" t="s">
        <v>182</v>
      </c>
      <c r="AC1594">
        <v>56</v>
      </c>
      <c r="AD1594">
        <v>2</v>
      </c>
      <c r="AE1594">
        <v>1</v>
      </c>
      <c r="AF1594">
        <v>1</v>
      </c>
      <c r="AG1594" t="s">
        <v>182</v>
      </c>
      <c r="AH1594" t="s">
        <v>182</v>
      </c>
      <c r="AI1594" t="s">
        <v>182</v>
      </c>
      <c r="AJ1594">
        <v>1</v>
      </c>
      <c r="AK1594" t="s">
        <v>182</v>
      </c>
      <c r="AL1594" t="s">
        <v>182</v>
      </c>
      <c r="AM1594" t="s">
        <v>182</v>
      </c>
      <c r="AN1594" t="s">
        <v>182</v>
      </c>
      <c r="AO1594" t="b">
        <v>1</v>
      </c>
      <c r="AQ1594" s="10">
        <f t="shared" si="48"/>
        <v>58624421.914799996</v>
      </c>
      <c r="AR1594" s="10">
        <f t="shared" si="49"/>
        <v>11399193.1501</v>
      </c>
    </row>
    <row r="1595" spans="1:44" x14ac:dyDescent="0.3">
      <c r="A1595">
        <v>1594</v>
      </c>
      <c r="B1595">
        <v>141</v>
      </c>
      <c r="C1595">
        <v>1</v>
      </c>
      <c r="D1595">
        <v>24.5</v>
      </c>
      <c r="E1595">
        <v>0.5</v>
      </c>
      <c r="F1595">
        <v>465273.18979999999</v>
      </c>
      <c r="G1595">
        <v>2019207</v>
      </c>
      <c r="H1595">
        <v>24037</v>
      </c>
      <c r="I1595">
        <v>1019</v>
      </c>
      <c r="J1595" t="s">
        <v>180</v>
      </c>
      <c r="K1595" t="s">
        <v>181</v>
      </c>
      <c r="L1595" t="s">
        <v>180</v>
      </c>
      <c r="M1595">
        <v>126417</v>
      </c>
      <c r="N1595">
        <v>1</v>
      </c>
      <c r="O1595">
        <v>88</v>
      </c>
      <c r="P1595">
        <v>124</v>
      </c>
      <c r="Q1595">
        <v>24.5</v>
      </c>
      <c r="R1595">
        <v>2</v>
      </c>
      <c r="S1595">
        <v>2</v>
      </c>
      <c r="T1595" t="s">
        <v>182</v>
      </c>
      <c r="U1595" t="s">
        <v>182</v>
      </c>
      <c r="V1595" t="s">
        <v>7</v>
      </c>
      <c r="W1595" t="s">
        <v>182</v>
      </c>
      <c r="X1595">
        <v>4</v>
      </c>
      <c r="Y1595" t="s">
        <v>182</v>
      </c>
      <c r="Z1595" t="s">
        <v>182</v>
      </c>
      <c r="AA1595">
        <v>2E-3</v>
      </c>
      <c r="AB1595" t="s">
        <v>182</v>
      </c>
      <c r="AC1595">
        <v>55</v>
      </c>
      <c r="AD1595">
        <v>2</v>
      </c>
      <c r="AE1595">
        <v>1</v>
      </c>
      <c r="AF1595">
        <v>1</v>
      </c>
      <c r="AG1595" t="s">
        <v>182</v>
      </c>
      <c r="AH1595" t="s">
        <v>182</v>
      </c>
      <c r="AI1595" t="s">
        <v>182</v>
      </c>
      <c r="AJ1595">
        <v>1</v>
      </c>
      <c r="AK1595" t="s">
        <v>182</v>
      </c>
      <c r="AL1595" t="s">
        <v>182</v>
      </c>
      <c r="AM1595" t="s">
        <v>182</v>
      </c>
      <c r="AN1595" t="s">
        <v>182</v>
      </c>
      <c r="AO1595" t="b">
        <v>1</v>
      </c>
      <c r="AQ1595" s="10">
        <f t="shared" si="48"/>
        <v>57693875.5352</v>
      </c>
      <c r="AR1595" s="10">
        <f t="shared" si="49"/>
        <v>11399193.1501</v>
      </c>
    </row>
    <row r="1596" spans="1:44" x14ac:dyDescent="0.3">
      <c r="A1596">
        <v>1595</v>
      </c>
      <c r="B1596">
        <v>141</v>
      </c>
      <c r="C1596">
        <v>1</v>
      </c>
      <c r="D1596">
        <v>24.5</v>
      </c>
      <c r="E1596">
        <v>0.5</v>
      </c>
      <c r="F1596">
        <v>465273.18979999999</v>
      </c>
      <c r="G1596">
        <v>2019207</v>
      </c>
      <c r="H1596">
        <v>24045</v>
      </c>
      <c r="I1596">
        <v>1019</v>
      </c>
      <c r="J1596" t="s">
        <v>180</v>
      </c>
      <c r="K1596" t="s">
        <v>181</v>
      </c>
      <c r="L1596" t="s">
        <v>180</v>
      </c>
      <c r="M1596">
        <v>126417</v>
      </c>
      <c r="N1596">
        <v>1</v>
      </c>
      <c r="O1596">
        <v>7</v>
      </c>
      <c r="P1596">
        <v>127</v>
      </c>
      <c r="Q1596">
        <v>24.5</v>
      </c>
      <c r="R1596">
        <v>3</v>
      </c>
      <c r="S1596">
        <v>1</v>
      </c>
      <c r="T1596" t="s">
        <v>182</v>
      </c>
      <c r="U1596" t="s">
        <v>182</v>
      </c>
      <c r="V1596" t="s">
        <v>7</v>
      </c>
      <c r="W1596" t="s">
        <v>182</v>
      </c>
      <c r="X1596">
        <v>4</v>
      </c>
      <c r="Y1596" t="s">
        <v>182</v>
      </c>
      <c r="Z1596" t="s">
        <v>182</v>
      </c>
      <c r="AA1596" t="s">
        <v>182</v>
      </c>
      <c r="AB1596" t="s">
        <v>182</v>
      </c>
      <c r="AC1596">
        <v>55</v>
      </c>
      <c r="AD1596">
        <v>2</v>
      </c>
      <c r="AE1596">
        <v>1</v>
      </c>
      <c r="AF1596">
        <v>2</v>
      </c>
      <c r="AG1596" t="s">
        <v>182</v>
      </c>
      <c r="AH1596" t="s">
        <v>182</v>
      </c>
      <c r="AI1596" t="s">
        <v>182</v>
      </c>
      <c r="AJ1596">
        <v>1</v>
      </c>
      <c r="AK1596" t="s">
        <v>182</v>
      </c>
      <c r="AL1596" t="s">
        <v>182</v>
      </c>
      <c r="AM1596" t="s">
        <v>182</v>
      </c>
      <c r="AN1596" t="s">
        <v>182</v>
      </c>
      <c r="AO1596" t="b">
        <v>1</v>
      </c>
      <c r="AQ1596" s="10">
        <f t="shared" si="48"/>
        <v>59089695.104599997</v>
      </c>
      <c r="AR1596" s="10">
        <f t="shared" si="49"/>
        <v>11399193.1501</v>
      </c>
    </row>
    <row r="1597" spans="1:44" x14ac:dyDescent="0.3">
      <c r="A1597">
        <v>1596</v>
      </c>
      <c r="B1597">
        <v>141</v>
      </c>
      <c r="C1597">
        <v>1</v>
      </c>
      <c r="D1597">
        <v>24.5</v>
      </c>
      <c r="E1597">
        <v>0.5</v>
      </c>
      <c r="F1597">
        <v>465273.18979999999</v>
      </c>
      <c r="G1597">
        <v>2019207</v>
      </c>
      <c r="H1597">
        <v>24045</v>
      </c>
      <c r="I1597">
        <v>1019</v>
      </c>
      <c r="J1597" t="s">
        <v>180</v>
      </c>
      <c r="K1597" t="s">
        <v>181</v>
      </c>
      <c r="L1597" t="s">
        <v>180</v>
      </c>
      <c r="M1597">
        <v>126417</v>
      </c>
      <c r="N1597">
        <v>1</v>
      </c>
      <c r="O1597">
        <v>10</v>
      </c>
      <c r="P1597">
        <v>123</v>
      </c>
      <c r="Q1597">
        <v>24.5</v>
      </c>
      <c r="R1597">
        <v>3</v>
      </c>
      <c r="S1597">
        <v>1</v>
      </c>
      <c r="T1597" t="s">
        <v>182</v>
      </c>
      <c r="U1597" t="s">
        <v>182</v>
      </c>
      <c r="V1597" t="s">
        <v>0</v>
      </c>
      <c r="W1597" t="s">
        <v>182</v>
      </c>
      <c r="X1597">
        <v>4</v>
      </c>
      <c r="Y1597" t="s">
        <v>182</v>
      </c>
      <c r="Z1597" t="s">
        <v>182</v>
      </c>
      <c r="AA1597" t="s">
        <v>182</v>
      </c>
      <c r="AB1597" t="s">
        <v>182</v>
      </c>
      <c r="AC1597">
        <v>56</v>
      </c>
      <c r="AD1597">
        <v>2</v>
      </c>
      <c r="AE1597">
        <v>1</v>
      </c>
      <c r="AF1597">
        <v>2</v>
      </c>
      <c r="AG1597" t="s">
        <v>182</v>
      </c>
      <c r="AH1597" t="s">
        <v>182</v>
      </c>
      <c r="AI1597" t="s">
        <v>182</v>
      </c>
      <c r="AJ1597">
        <v>1</v>
      </c>
      <c r="AK1597" t="s">
        <v>182</v>
      </c>
      <c r="AL1597" t="s">
        <v>182</v>
      </c>
      <c r="AM1597" t="s">
        <v>182</v>
      </c>
      <c r="AN1597" t="s">
        <v>182</v>
      </c>
      <c r="AO1597" t="b">
        <v>1</v>
      </c>
      <c r="AQ1597" s="10">
        <f t="shared" si="48"/>
        <v>57228602.345399998</v>
      </c>
      <c r="AR1597" s="10">
        <f t="shared" si="49"/>
        <v>11399193.1501</v>
      </c>
    </row>
    <row r="1598" spans="1:44" x14ac:dyDescent="0.3">
      <c r="A1598">
        <v>1597</v>
      </c>
      <c r="B1598">
        <v>141</v>
      </c>
      <c r="C1598">
        <v>1</v>
      </c>
      <c r="D1598">
        <v>24.5</v>
      </c>
      <c r="E1598">
        <v>0.5</v>
      </c>
      <c r="F1598">
        <v>465273.18979999999</v>
      </c>
      <c r="G1598">
        <v>2019207</v>
      </c>
      <c r="H1598">
        <v>24045</v>
      </c>
      <c r="I1598">
        <v>1019</v>
      </c>
      <c r="J1598" t="s">
        <v>180</v>
      </c>
      <c r="K1598" t="s">
        <v>181</v>
      </c>
      <c r="L1598" t="s">
        <v>180</v>
      </c>
      <c r="M1598">
        <v>126417</v>
      </c>
      <c r="N1598">
        <v>1</v>
      </c>
      <c r="O1598">
        <v>14</v>
      </c>
      <c r="P1598">
        <v>118</v>
      </c>
      <c r="Q1598">
        <v>24.5</v>
      </c>
      <c r="R1598">
        <v>2</v>
      </c>
      <c r="S1598">
        <v>1</v>
      </c>
      <c r="T1598" t="s">
        <v>182</v>
      </c>
      <c r="U1598" t="s">
        <v>182</v>
      </c>
      <c r="V1598" t="s">
        <v>0</v>
      </c>
      <c r="W1598" t="s">
        <v>182</v>
      </c>
      <c r="X1598">
        <v>3</v>
      </c>
      <c r="Y1598" t="s">
        <v>182</v>
      </c>
      <c r="Z1598" t="s">
        <v>182</v>
      </c>
      <c r="AA1598" t="s">
        <v>182</v>
      </c>
      <c r="AB1598" t="s">
        <v>182</v>
      </c>
      <c r="AC1598">
        <v>57</v>
      </c>
      <c r="AD1598">
        <v>2</v>
      </c>
      <c r="AE1598">
        <v>1</v>
      </c>
      <c r="AF1598">
        <v>1</v>
      </c>
      <c r="AG1598" t="s">
        <v>182</v>
      </c>
      <c r="AH1598" t="s">
        <v>182</v>
      </c>
      <c r="AI1598" t="s">
        <v>182</v>
      </c>
      <c r="AJ1598">
        <v>1</v>
      </c>
      <c r="AK1598" t="s">
        <v>182</v>
      </c>
      <c r="AL1598" t="s">
        <v>182</v>
      </c>
      <c r="AM1598" t="s">
        <v>182</v>
      </c>
      <c r="AN1598" t="s">
        <v>182</v>
      </c>
      <c r="AO1598" t="b">
        <v>1</v>
      </c>
      <c r="AQ1598" s="10">
        <f t="shared" si="48"/>
        <v>54902236.396399997</v>
      </c>
      <c r="AR1598" s="10">
        <f t="shared" si="49"/>
        <v>11399193.1501</v>
      </c>
    </row>
    <row r="1599" spans="1:44" x14ac:dyDescent="0.3">
      <c r="A1599">
        <v>1598</v>
      </c>
      <c r="B1599">
        <v>141</v>
      </c>
      <c r="C1599">
        <v>1</v>
      </c>
      <c r="D1599">
        <v>24.5</v>
      </c>
      <c r="E1599">
        <v>0.5</v>
      </c>
      <c r="F1599">
        <v>465273.18979999999</v>
      </c>
      <c r="G1599">
        <v>2019207</v>
      </c>
      <c r="H1599">
        <v>24045</v>
      </c>
      <c r="I1599">
        <v>1019</v>
      </c>
      <c r="J1599" t="s">
        <v>180</v>
      </c>
      <c r="K1599" t="s">
        <v>181</v>
      </c>
      <c r="L1599" t="s">
        <v>180</v>
      </c>
      <c r="M1599">
        <v>126417</v>
      </c>
      <c r="N1599">
        <v>1</v>
      </c>
      <c r="O1599">
        <v>71</v>
      </c>
      <c r="P1599">
        <v>123</v>
      </c>
      <c r="Q1599">
        <v>24.5</v>
      </c>
      <c r="R1599">
        <v>3</v>
      </c>
      <c r="S1599">
        <v>1</v>
      </c>
      <c r="T1599" t="s">
        <v>182</v>
      </c>
      <c r="U1599" t="s">
        <v>182</v>
      </c>
      <c r="V1599" t="s">
        <v>0</v>
      </c>
      <c r="W1599" t="s">
        <v>182</v>
      </c>
      <c r="X1599">
        <v>4</v>
      </c>
      <c r="Y1599" t="s">
        <v>182</v>
      </c>
      <c r="Z1599" t="s">
        <v>182</v>
      </c>
      <c r="AA1599" t="s">
        <v>182</v>
      </c>
      <c r="AB1599" t="s">
        <v>182</v>
      </c>
      <c r="AC1599">
        <v>56</v>
      </c>
      <c r="AD1599">
        <v>2</v>
      </c>
      <c r="AE1599">
        <v>1</v>
      </c>
      <c r="AF1599">
        <v>2</v>
      </c>
      <c r="AG1599" t="s">
        <v>182</v>
      </c>
      <c r="AH1599" t="s">
        <v>182</v>
      </c>
      <c r="AI1599" t="s">
        <v>182</v>
      </c>
      <c r="AJ1599">
        <v>1</v>
      </c>
      <c r="AK1599" t="s">
        <v>182</v>
      </c>
      <c r="AL1599" t="s">
        <v>182</v>
      </c>
      <c r="AM1599" t="s">
        <v>182</v>
      </c>
      <c r="AN1599" t="s">
        <v>182</v>
      </c>
      <c r="AO1599" t="b">
        <v>1</v>
      </c>
      <c r="AQ1599" s="10">
        <f t="shared" si="48"/>
        <v>57228602.345399998</v>
      </c>
      <c r="AR1599" s="10">
        <f t="shared" si="49"/>
        <v>11399193.1501</v>
      </c>
    </row>
    <row r="1600" spans="1:44" x14ac:dyDescent="0.3">
      <c r="A1600">
        <v>1599</v>
      </c>
      <c r="B1600">
        <v>141</v>
      </c>
      <c r="C1600">
        <v>1</v>
      </c>
      <c r="D1600">
        <v>24.5</v>
      </c>
      <c r="E1600">
        <v>0.5</v>
      </c>
      <c r="F1600">
        <v>465273.18979999999</v>
      </c>
      <c r="G1600">
        <v>2019207</v>
      </c>
      <c r="H1600">
        <v>24045</v>
      </c>
      <c r="I1600">
        <v>1019</v>
      </c>
      <c r="J1600" t="s">
        <v>180</v>
      </c>
      <c r="K1600" t="s">
        <v>181</v>
      </c>
      <c r="L1600" t="s">
        <v>180</v>
      </c>
      <c r="M1600">
        <v>126417</v>
      </c>
      <c r="N1600">
        <v>1</v>
      </c>
      <c r="O1600">
        <v>86</v>
      </c>
      <c r="P1600">
        <v>158</v>
      </c>
      <c r="Q1600">
        <v>24.5</v>
      </c>
      <c r="R1600">
        <v>3</v>
      </c>
      <c r="S1600">
        <v>1</v>
      </c>
      <c r="T1600" t="s">
        <v>182</v>
      </c>
      <c r="U1600" t="s">
        <v>182</v>
      </c>
      <c r="V1600" t="s">
        <v>7</v>
      </c>
      <c r="W1600" t="s">
        <v>182</v>
      </c>
      <c r="X1600">
        <v>4</v>
      </c>
      <c r="Y1600" t="s">
        <v>182</v>
      </c>
      <c r="Z1600" t="s">
        <v>182</v>
      </c>
      <c r="AA1600" t="s">
        <v>182</v>
      </c>
      <c r="AB1600" t="s">
        <v>182</v>
      </c>
      <c r="AC1600">
        <v>55</v>
      </c>
      <c r="AD1600">
        <v>2</v>
      </c>
      <c r="AE1600">
        <v>1</v>
      </c>
      <c r="AF1600">
        <v>2</v>
      </c>
      <c r="AG1600" t="s">
        <v>182</v>
      </c>
      <c r="AH1600" t="s">
        <v>182</v>
      </c>
      <c r="AI1600" t="s">
        <v>182</v>
      </c>
      <c r="AJ1600">
        <v>1</v>
      </c>
      <c r="AK1600" t="s">
        <v>182</v>
      </c>
      <c r="AL1600" t="s">
        <v>182</v>
      </c>
      <c r="AM1600" t="s">
        <v>182</v>
      </c>
      <c r="AN1600" t="s">
        <v>182</v>
      </c>
      <c r="AO1600" t="b">
        <v>1</v>
      </c>
      <c r="AQ1600" s="10">
        <f t="shared" si="48"/>
        <v>73513163.988399997</v>
      </c>
      <c r="AR1600" s="10">
        <f t="shared" si="49"/>
        <v>11399193.1501</v>
      </c>
    </row>
    <row r="1601" spans="1:44" x14ac:dyDescent="0.3">
      <c r="A1601">
        <v>1600</v>
      </c>
      <c r="B1601">
        <v>141</v>
      </c>
      <c r="C1601">
        <v>1</v>
      </c>
      <c r="D1601">
        <v>24.5</v>
      </c>
      <c r="E1601">
        <v>0.5</v>
      </c>
      <c r="F1601">
        <v>465273.18979999999</v>
      </c>
      <c r="G1601">
        <v>2019207</v>
      </c>
      <c r="H1601">
        <v>24045</v>
      </c>
      <c r="I1601">
        <v>1019</v>
      </c>
      <c r="J1601" t="s">
        <v>180</v>
      </c>
      <c r="K1601" t="s">
        <v>181</v>
      </c>
      <c r="L1601" t="s">
        <v>180</v>
      </c>
      <c r="M1601">
        <v>126417</v>
      </c>
      <c r="N1601">
        <v>1</v>
      </c>
      <c r="O1601">
        <v>92</v>
      </c>
      <c r="P1601">
        <v>167</v>
      </c>
      <c r="Q1601">
        <v>24.5</v>
      </c>
      <c r="R1601">
        <v>3</v>
      </c>
      <c r="S1601">
        <v>1</v>
      </c>
      <c r="T1601" t="s">
        <v>182</v>
      </c>
      <c r="U1601" t="s">
        <v>182</v>
      </c>
      <c r="V1601" t="s">
        <v>0</v>
      </c>
      <c r="W1601" t="s">
        <v>182</v>
      </c>
      <c r="X1601">
        <v>4</v>
      </c>
      <c r="Y1601" t="s">
        <v>182</v>
      </c>
      <c r="Z1601" t="s">
        <v>182</v>
      </c>
      <c r="AA1601" t="s">
        <v>182</v>
      </c>
      <c r="AB1601" t="s">
        <v>182</v>
      </c>
      <c r="AC1601">
        <v>56</v>
      </c>
      <c r="AD1601">
        <v>2</v>
      </c>
      <c r="AE1601">
        <v>1</v>
      </c>
      <c r="AF1601">
        <v>2</v>
      </c>
      <c r="AG1601" t="s">
        <v>182</v>
      </c>
      <c r="AH1601" t="s">
        <v>182</v>
      </c>
      <c r="AI1601" t="s">
        <v>182</v>
      </c>
      <c r="AJ1601">
        <v>1</v>
      </c>
      <c r="AK1601" t="s">
        <v>182</v>
      </c>
      <c r="AL1601" t="s">
        <v>182</v>
      </c>
      <c r="AM1601" t="s">
        <v>182</v>
      </c>
      <c r="AN1601" t="s">
        <v>182</v>
      </c>
      <c r="AO1601" t="b">
        <v>1</v>
      </c>
      <c r="AQ1601" s="10">
        <f t="shared" si="48"/>
        <v>77700622.696600005</v>
      </c>
      <c r="AR1601" s="10">
        <f t="shared" si="49"/>
        <v>11399193.1501</v>
      </c>
    </row>
    <row r="1602" spans="1:44" x14ac:dyDescent="0.3">
      <c r="A1602">
        <v>1601</v>
      </c>
      <c r="B1602">
        <v>141</v>
      </c>
      <c r="C1602">
        <v>1</v>
      </c>
      <c r="D1602">
        <v>24.5</v>
      </c>
      <c r="E1602">
        <v>0.5</v>
      </c>
      <c r="F1602">
        <v>465273.18979999999</v>
      </c>
      <c r="G1602">
        <v>2019207</v>
      </c>
      <c r="H1602">
        <v>24045</v>
      </c>
      <c r="I1602">
        <v>1019</v>
      </c>
      <c r="J1602" t="s">
        <v>180</v>
      </c>
      <c r="K1602" t="s">
        <v>181</v>
      </c>
      <c r="L1602" t="s">
        <v>180</v>
      </c>
      <c r="M1602">
        <v>126417</v>
      </c>
      <c r="N1602">
        <v>1</v>
      </c>
      <c r="O1602">
        <v>98</v>
      </c>
      <c r="P1602">
        <v>134</v>
      </c>
      <c r="Q1602">
        <v>24.5</v>
      </c>
      <c r="R1602">
        <v>2</v>
      </c>
      <c r="S1602">
        <v>1</v>
      </c>
      <c r="T1602" t="s">
        <v>182</v>
      </c>
      <c r="U1602" t="s">
        <v>182</v>
      </c>
      <c r="V1602" t="s">
        <v>0</v>
      </c>
      <c r="W1602" t="s">
        <v>182</v>
      </c>
      <c r="X1602">
        <v>3</v>
      </c>
      <c r="Y1602" t="s">
        <v>182</v>
      </c>
      <c r="Z1602" t="s">
        <v>182</v>
      </c>
      <c r="AA1602" t="s">
        <v>182</v>
      </c>
      <c r="AB1602" t="s">
        <v>182</v>
      </c>
      <c r="AC1602">
        <v>57</v>
      </c>
      <c r="AD1602">
        <v>2</v>
      </c>
      <c r="AE1602">
        <v>1</v>
      </c>
      <c r="AF1602">
        <v>1</v>
      </c>
      <c r="AG1602" t="s">
        <v>182</v>
      </c>
      <c r="AH1602" t="s">
        <v>182</v>
      </c>
      <c r="AI1602" t="s">
        <v>182</v>
      </c>
      <c r="AJ1602">
        <v>1</v>
      </c>
      <c r="AK1602" t="s">
        <v>182</v>
      </c>
      <c r="AL1602" t="s">
        <v>182</v>
      </c>
      <c r="AM1602" t="s">
        <v>182</v>
      </c>
      <c r="AN1602" t="s">
        <v>182</v>
      </c>
      <c r="AO1602" t="b">
        <v>1</v>
      </c>
      <c r="AQ1602" s="10">
        <f t="shared" ref="AQ1602:AQ1665" si="50">$F1602*P1602</f>
        <v>62346607.433200002</v>
      </c>
      <c r="AR1602" s="10">
        <f t="shared" ref="AR1602:AR1665" si="51">$F1602*Q1602</f>
        <v>11399193.1501</v>
      </c>
    </row>
    <row r="1603" spans="1:44" x14ac:dyDescent="0.3">
      <c r="A1603">
        <v>1602</v>
      </c>
      <c r="B1603">
        <v>141</v>
      </c>
      <c r="C1603">
        <v>1</v>
      </c>
      <c r="D1603">
        <v>24.5</v>
      </c>
      <c r="E1603">
        <v>0.5</v>
      </c>
      <c r="F1603">
        <v>465273.18979999999</v>
      </c>
      <c r="G1603">
        <v>2019207</v>
      </c>
      <c r="H1603">
        <v>24052</v>
      </c>
      <c r="I1603">
        <v>1019</v>
      </c>
      <c r="J1603" t="s">
        <v>180</v>
      </c>
      <c r="K1603" t="s">
        <v>181</v>
      </c>
      <c r="L1603" t="s">
        <v>180</v>
      </c>
      <c r="M1603">
        <v>126417</v>
      </c>
      <c r="N1603">
        <v>1</v>
      </c>
      <c r="O1603">
        <v>4</v>
      </c>
      <c r="P1603">
        <v>116</v>
      </c>
      <c r="Q1603">
        <v>24.5</v>
      </c>
      <c r="R1603">
        <v>5</v>
      </c>
      <c r="S1603">
        <v>2</v>
      </c>
      <c r="T1603" t="s">
        <v>182</v>
      </c>
      <c r="U1603" t="s">
        <v>182</v>
      </c>
      <c r="V1603" t="s">
        <v>7</v>
      </c>
      <c r="W1603" t="s">
        <v>182</v>
      </c>
      <c r="X1603">
        <v>4</v>
      </c>
      <c r="Y1603" t="s">
        <v>182</v>
      </c>
      <c r="Z1603" t="s">
        <v>182</v>
      </c>
      <c r="AA1603" t="s">
        <v>182</v>
      </c>
      <c r="AB1603" t="s">
        <v>182</v>
      </c>
      <c r="AC1603">
        <v>56</v>
      </c>
      <c r="AD1603">
        <v>2</v>
      </c>
      <c r="AE1603">
        <v>1</v>
      </c>
      <c r="AF1603">
        <v>1</v>
      </c>
      <c r="AG1603" t="s">
        <v>182</v>
      </c>
      <c r="AH1603" t="s">
        <v>182</v>
      </c>
      <c r="AI1603" t="s">
        <v>182</v>
      </c>
      <c r="AJ1603">
        <v>1</v>
      </c>
      <c r="AK1603" t="s">
        <v>182</v>
      </c>
      <c r="AL1603" t="s">
        <v>182</v>
      </c>
      <c r="AM1603" t="s">
        <v>182</v>
      </c>
      <c r="AN1603" t="s">
        <v>182</v>
      </c>
      <c r="AO1603" t="b">
        <v>1</v>
      </c>
      <c r="AQ1603" s="10">
        <f t="shared" si="50"/>
        <v>53971690.016800001</v>
      </c>
      <c r="AR1603" s="10">
        <f t="shared" si="51"/>
        <v>11399193.1501</v>
      </c>
    </row>
    <row r="1604" spans="1:44" x14ac:dyDescent="0.3">
      <c r="A1604">
        <v>1603</v>
      </c>
      <c r="B1604">
        <v>141</v>
      </c>
      <c r="C1604">
        <v>1</v>
      </c>
      <c r="D1604">
        <v>24.5</v>
      </c>
      <c r="E1604">
        <v>0.5</v>
      </c>
      <c r="F1604">
        <v>465273.18979999999</v>
      </c>
      <c r="G1604">
        <v>2019207</v>
      </c>
      <c r="H1604">
        <v>24052</v>
      </c>
      <c r="I1604">
        <v>1019</v>
      </c>
      <c r="J1604" t="s">
        <v>180</v>
      </c>
      <c r="K1604" t="s">
        <v>181</v>
      </c>
      <c r="L1604" t="s">
        <v>180</v>
      </c>
      <c r="M1604">
        <v>126417</v>
      </c>
      <c r="N1604">
        <v>1</v>
      </c>
      <c r="O1604">
        <v>13</v>
      </c>
      <c r="P1604">
        <v>125</v>
      </c>
      <c r="Q1604">
        <v>24.5</v>
      </c>
      <c r="R1604">
        <v>3</v>
      </c>
      <c r="S1604">
        <v>2</v>
      </c>
      <c r="T1604" t="s">
        <v>182</v>
      </c>
      <c r="U1604" t="s">
        <v>182</v>
      </c>
      <c r="V1604" t="s">
        <v>7</v>
      </c>
      <c r="W1604" t="s">
        <v>182</v>
      </c>
      <c r="X1604">
        <v>4</v>
      </c>
      <c r="Y1604" t="s">
        <v>182</v>
      </c>
      <c r="Z1604" t="s">
        <v>182</v>
      </c>
      <c r="AA1604">
        <v>1E-3</v>
      </c>
      <c r="AB1604" t="s">
        <v>182</v>
      </c>
      <c r="AC1604">
        <v>55</v>
      </c>
      <c r="AD1604">
        <v>2</v>
      </c>
      <c r="AE1604">
        <v>1</v>
      </c>
      <c r="AF1604">
        <v>1</v>
      </c>
      <c r="AG1604" t="s">
        <v>182</v>
      </c>
      <c r="AH1604" t="s">
        <v>182</v>
      </c>
      <c r="AI1604" t="s">
        <v>182</v>
      </c>
      <c r="AJ1604">
        <v>1</v>
      </c>
      <c r="AK1604" t="s">
        <v>182</v>
      </c>
      <c r="AL1604" t="s">
        <v>182</v>
      </c>
      <c r="AM1604" t="s">
        <v>182</v>
      </c>
      <c r="AN1604" t="s">
        <v>182</v>
      </c>
      <c r="AO1604" t="b">
        <v>1</v>
      </c>
      <c r="AQ1604" s="10">
        <f t="shared" si="50"/>
        <v>58159148.725000001</v>
      </c>
      <c r="AR1604" s="10">
        <f t="shared" si="51"/>
        <v>11399193.1501</v>
      </c>
    </row>
    <row r="1605" spans="1:44" x14ac:dyDescent="0.3">
      <c r="A1605">
        <v>1604</v>
      </c>
      <c r="B1605">
        <v>141</v>
      </c>
      <c r="C1605">
        <v>1</v>
      </c>
      <c r="D1605">
        <v>24.5</v>
      </c>
      <c r="E1605">
        <v>0.5</v>
      </c>
      <c r="F1605">
        <v>465273.18979999999</v>
      </c>
      <c r="G1605">
        <v>2019207</v>
      </c>
      <c r="H1605">
        <v>24052</v>
      </c>
      <c r="I1605">
        <v>1019</v>
      </c>
      <c r="J1605" t="s">
        <v>180</v>
      </c>
      <c r="K1605" t="s">
        <v>181</v>
      </c>
      <c r="L1605" t="s">
        <v>180</v>
      </c>
      <c r="M1605">
        <v>126417</v>
      </c>
      <c r="N1605">
        <v>1</v>
      </c>
      <c r="O1605">
        <v>17</v>
      </c>
      <c r="P1605">
        <v>128</v>
      </c>
      <c r="Q1605">
        <v>24.5</v>
      </c>
      <c r="R1605">
        <v>4</v>
      </c>
      <c r="S1605">
        <v>2</v>
      </c>
      <c r="T1605" t="s">
        <v>182</v>
      </c>
      <c r="U1605" t="s">
        <v>182</v>
      </c>
      <c r="V1605" t="s">
        <v>7</v>
      </c>
      <c r="W1605" t="s">
        <v>182</v>
      </c>
      <c r="X1605">
        <v>4</v>
      </c>
      <c r="Y1605" t="s">
        <v>182</v>
      </c>
      <c r="Z1605" t="s">
        <v>182</v>
      </c>
      <c r="AA1605" t="s">
        <v>182</v>
      </c>
      <c r="AB1605" t="s">
        <v>182</v>
      </c>
      <c r="AC1605">
        <v>57</v>
      </c>
      <c r="AD1605">
        <v>2</v>
      </c>
      <c r="AE1605">
        <v>1</v>
      </c>
      <c r="AF1605">
        <v>2</v>
      </c>
      <c r="AG1605" t="s">
        <v>182</v>
      </c>
      <c r="AH1605" t="s">
        <v>182</v>
      </c>
      <c r="AI1605" t="s">
        <v>182</v>
      </c>
      <c r="AJ1605">
        <v>1</v>
      </c>
      <c r="AK1605" t="s">
        <v>182</v>
      </c>
      <c r="AL1605" t="s">
        <v>182</v>
      </c>
      <c r="AM1605" t="s">
        <v>182</v>
      </c>
      <c r="AN1605" t="s">
        <v>182</v>
      </c>
      <c r="AO1605" t="b">
        <v>1</v>
      </c>
      <c r="AQ1605" s="10">
        <f t="shared" si="50"/>
        <v>59554968.294399999</v>
      </c>
      <c r="AR1605" s="10">
        <f t="shared" si="51"/>
        <v>11399193.1501</v>
      </c>
    </row>
    <row r="1606" spans="1:44" x14ac:dyDescent="0.3">
      <c r="A1606">
        <v>1605</v>
      </c>
      <c r="B1606">
        <v>141</v>
      </c>
      <c r="C1606">
        <v>1</v>
      </c>
      <c r="D1606">
        <v>24.5</v>
      </c>
      <c r="E1606">
        <v>0.5</v>
      </c>
      <c r="F1606">
        <v>465273.18979999999</v>
      </c>
      <c r="G1606">
        <v>2019207</v>
      </c>
      <c r="H1606">
        <v>24052</v>
      </c>
      <c r="I1606">
        <v>1019</v>
      </c>
      <c r="J1606" t="s">
        <v>180</v>
      </c>
      <c r="K1606" t="s">
        <v>181</v>
      </c>
      <c r="L1606" t="s">
        <v>180</v>
      </c>
      <c r="M1606">
        <v>126417</v>
      </c>
      <c r="N1606">
        <v>1</v>
      </c>
      <c r="O1606">
        <v>33</v>
      </c>
      <c r="P1606">
        <v>116</v>
      </c>
      <c r="Q1606">
        <v>24.5</v>
      </c>
      <c r="R1606">
        <v>4</v>
      </c>
      <c r="S1606">
        <v>2</v>
      </c>
      <c r="T1606" t="s">
        <v>182</v>
      </c>
      <c r="U1606" t="s">
        <v>182</v>
      </c>
      <c r="V1606" t="s">
        <v>7</v>
      </c>
      <c r="W1606" t="s">
        <v>182</v>
      </c>
      <c r="X1606">
        <v>4</v>
      </c>
      <c r="Y1606" t="s">
        <v>182</v>
      </c>
      <c r="Z1606" t="s">
        <v>182</v>
      </c>
      <c r="AA1606" t="s">
        <v>182</v>
      </c>
      <c r="AB1606" t="s">
        <v>182</v>
      </c>
      <c r="AC1606">
        <v>55</v>
      </c>
      <c r="AD1606">
        <v>2</v>
      </c>
      <c r="AE1606">
        <v>1</v>
      </c>
      <c r="AF1606">
        <v>2</v>
      </c>
      <c r="AG1606" t="s">
        <v>182</v>
      </c>
      <c r="AH1606" t="s">
        <v>182</v>
      </c>
      <c r="AI1606" t="s">
        <v>182</v>
      </c>
      <c r="AJ1606">
        <v>1</v>
      </c>
      <c r="AK1606" t="s">
        <v>182</v>
      </c>
      <c r="AL1606" t="s">
        <v>182</v>
      </c>
      <c r="AM1606" t="s">
        <v>182</v>
      </c>
      <c r="AN1606" t="s">
        <v>182</v>
      </c>
      <c r="AO1606" t="b">
        <v>1</v>
      </c>
      <c r="AQ1606" s="10">
        <f t="shared" si="50"/>
        <v>53971690.016800001</v>
      </c>
      <c r="AR1606" s="10">
        <f t="shared" si="51"/>
        <v>11399193.1501</v>
      </c>
    </row>
    <row r="1607" spans="1:44" x14ac:dyDescent="0.3">
      <c r="A1607">
        <v>1606</v>
      </c>
      <c r="B1607">
        <v>141</v>
      </c>
      <c r="C1607">
        <v>1</v>
      </c>
      <c r="D1607">
        <v>24.5</v>
      </c>
      <c r="E1607">
        <v>0.5</v>
      </c>
      <c r="F1607">
        <v>465273.18979999999</v>
      </c>
      <c r="G1607">
        <v>2019207</v>
      </c>
      <c r="H1607">
        <v>24052</v>
      </c>
      <c r="I1607">
        <v>1019</v>
      </c>
      <c r="J1607" t="s">
        <v>180</v>
      </c>
      <c r="K1607" t="s">
        <v>181</v>
      </c>
      <c r="L1607" t="s">
        <v>180</v>
      </c>
      <c r="M1607">
        <v>126417</v>
      </c>
      <c r="N1607">
        <v>1</v>
      </c>
      <c r="O1607">
        <v>81</v>
      </c>
      <c r="P1607">
        <v>127</v>
      </c>
      <c r="Q1607">
        <v>24.5</v>
      </c>
      <c r="R1607">
        <v>3</v>
      </c>
      <c r="S1607">
        <v>2</v>
      </c>
      <c r="T1607" t="s">
        <v>182</v>
      </c>
      <c r="U1607" t="s">
        <v>182</v>
      </c>
      <c r="V1607" t="s">
        <v>7</v>
      </c>
      <c r="W1607" t="s">
        <v>182</v>
      </c>
      <c r="X1607">
        <v>4</v>
      </c>
      <c r="Y1607" t="s">
        <v>182</v>
      </c>
      <c r="Z1607" t="s">
        <v>182</v>
      </c>
      <c r="AA1607">
        <v>1E-3</v>
      </c>
      <c r="AB1607" t="s">
        <v>182</v>
      </c>
      <c r="AC1607">
        <v>55</v>
      </c>
      <c r="AD1607">
        <v>2</v>
      </c>
      <c r="AE1607">
        <v>1</v>
      </c>
      <c r="AF1607">
        <v>1</v>
      </c>
      <c r="AG1607" t="s">
        <v>182</v>
      </c>
      <c r="AH1607" t="s">
        <v>182</v>
      </c>
      <c r="AI1607" t="s">
        <v>182</v>
      </c>
      <c r="AJ1607">
        <v>1</v>
      </c>
      <c r="AK1607" t="s">
        <v>182</v>
      </c>
      <c r="AL1607" t="s">
        <v>182</v>
      </c>
      <c r="AM1607" t="s">
        <v>182</v>
      </c>
      <c r="AN1607" t="s">
        <v>182</v>
      </c>
      <c r="AO1607" t="b">
        <v>1</v>
      </c>
      <c r="AQ1607" s="10">
        <f t="shared" si="50"/>
        <v>59089695.104599997</v>
      </c>
      <c r="AR1607" s="10">
        <f t="shared" si="51"/>
        <v>11399193.1501</v>
      </c>
    </row>
    <row r="1608" spans="1:44" x14ac:dyDescent="0.3">
      <c r="A1608">
        <v>1607</v>
      </c>
      <c r="B1608">
        <v>141</v>
      </c>
      <c r="C1608">
        <v>1</v>
      </c>
      <c r="D1608">
        <v>25</v>
      </c>
      <c r="E1608">
        <v>0.5</v>
      </c>
      <c r="F1608">
        <v>440890.03169999999</v>
      </c>
      <c r="G1608">
        <v>2019207</v>
      </c>
      <c r="H1608">
        <v>24018</v>
      </c>
      <c r="I1608">
        <v>1019</v>
      </c>
      <c r="J1608" t="s">
        <v>180</v>
      </c>
      <c r="K1608" t="s">
        <v>181</v>
      </c>
      <c r="L1608" t="s">
        <v>180</v>
      </c>
      <c r="M1608">
        <v>126417</v>
      </c>
      <c r="N1608">
        <v>1</v>
      </c>
      <c r="O1608">
        <v>4</v>
      </c>
      <c r="P1608">
        <v>150</v>
      </c>
      <c r="Q1608">
        <v>25</v>
      </c>
      <c r="R1608">
        <v>2</v>
      </c>
      <c r="S1608">
        <v>2</v>
      </c>
      <c r="T1608" t="s">
        <v>182</v>
      </c>
      <c r="U1608" t="s">
        <v>182</v>
      </c>
      <c r="V1608" t="s">
        <v>7</v>
      </c>
      <c r="W1608" t="s">
        <v>182</v>
      </c>
      <c r="X1608">
        <v>2</v>
      </c>
      <c r="Y1608" t="s">
        <v>182</v>
      </c>
      <c r="Z1608" t="s">
        <v>182</v>
      </c>
      <c r="AA1608" t="s">
        <v>182</v>
      </c>
      <c r="AB1608" t="s">
        <v>182</v>
      </c>
      <c r="AC1608">
        <v>56</v>
      </c>
      <c r="AD1608">
        <v>2</v>
      </c>
      <c r="AE1608">
        <v>1</v>
      </c>
      <c r="AF1608">
        <v>2</v>
      </c>
      <c r="AG1608" t="s">
        <v>182</v>
      </c>
      <c r="AH1608" t="s">
        <v>182</v>
      </c>
      <c r="AI1608" t="s">
        <v>182</v>
      </c>
      <c r="AJ1608">
        <v>1</v>
      </c>
      <c r="AK1608" t="s">
        <v>182</v>
      </c>
      <c r="AL1608" t="s">
        <v>182</v>
      </c>
      <c r="AM1608" t="s">
        <v>182</v>
      </c>
      <c r="AN1608" t="s">
        <v>182</v>
      </c>
      <c r="AO1608" t="b">
        <v>1</v>
      </c>
      <c r="AQ1608" s="10">
        <f t="shared" si="50"/>
        <v>66133504.754999995</v>
      </c>
      <c r="AR1608" s="10">
        <f t="shared" si="51"/>
        <v>11022250.7925</v>
      </c>
    </row>
    <row r="1609" spans="1:44" x14ac:dyDescent="0.3">
      <c r="A1609">
        <v>1608</v>
      </c>
      <c r="B1609">
        <v>141</v>
      </c>
      <c r="C1609">
        <v>1</v>
      </c>
      <c r="D1609">
        <v>25</v>
      </c>
      <c r="E1609">
        <v>0.5</v>
      </c>
      <c r="F1609">
        <v>440890.03169999999</v>
      </c>
      <c r="G1609">
        <v>2019207</v>
      </c>
      <c r="H1609">
        <v>24022</v>
      </c>
      <c r="I1609">
        <v>1019</v>
      </c>
      <c r="J1609" t="s">
        <v>180</v>
      </c>
      <c r="K1609" t="s">
        <v>181</v>
      </c>
      <c r="L1609" t="s">
        <v>180</v>
      </c>
      <c r="M1609">
        <v>126417</v>
      </c>
      <c r="N1609">
        <v>1</v>
      </c>
      <c r="O1609">
        <v>9</v>
      </c>
      <c r="P1609">
        <v>130</v>
      </c>
      <c r="Q1609">
        <v>25</v>
      </c>
      <c r="R1609">
        <v>4</v>
      </c>
      <c r="S1609">
        <v>2</v>
      </c>
      <c r="T1609" t="s">
        <v>182</v>
      </c>
      <c r="U1609" t="s">
        <v>182</v>
      </c>
      <c r="V1609" t="s">
        <v>7</v>
      </c>
      <c r="W1609" t="s">
        <v>182</v>
      </c>
      <c r="X1609">
        <v>3</v>
      </c>
      <c r="Y1609" t="s">
        <v>182</v>
      </c>
      <c r="Z1609" t="s">
        <v>182</v>
      </c>
      <c r="AA1609" t="s">
        <v>182</v>
      </c>
      <c r="AB1609" t="s">
        <v>182</v>
      </c>
      <c r="AC1609">
        <v>55</v>
      </c>
      <c r="AD1609">
        <v>2</v>
      </c>
      <c r="AE1609">
        <v>1</v>
      </c>
      <c r="AF1609">
        <v>2</v>
      </c>
      <c r="AG1609" t="s">
        <v>182</v>
      </c>
      <c r="AH1609" t="s">
        <v>182</v>
      </c>
      <c r="AI1609" t="s">
        <v>182</v>
      </c>
      <c r="AJ1609">
        <v>1</v>
      </c>
      <c r="AK1609" t="s">
        <v>182</v>
      </c>
      <c r="AL1609" t="s">
        <v>182</v>
      </c>
      <c r="AM1609" t="s">
        <v>182</v>
      </c>
      <c r="AN1609" t="s">
        <v>182</v>
      </c>
      <c r="AO1609" t="b">
        <v>1</v>
      </c>
      <c r="AQ1609" s="10">
        <f t="shared" si="50"/>
        <v>57315704.120999999</v>
      </c>
      <c r="AR1609" s="10">
        <f t="shared" si="51"/>
        <v>11022250.7925</v>
      </c>
    </row>
    <row r="1610" spans="1:44" x14ac:dyDescent="0.3">
      <c r="A1610">
        <v>1609</v>
      </c>
      <c r="B1610">
        <v>141</v>
      </c>
      <c r="C1610">
        <v>1</v>
      </c>
      <c r="D1610">
        <v>25</v>
      </c>
      <c r="E1610">
        <v>0.5</v>
      </c>
      <c r="F1610">
        <v>440890.03169999999</v>
      </c>
      <c r="G1610">
        <v>2019207</v>
      </c>
      <c r="H1610">
        <v>24022</v>
      </c>
      <c r="I1610">
        <v>1019</v>
      </c>
      <c r="J1610" t="s">
        <v>180</v>
      </c>
      <c r="K1610" t="s">
        <v>181</v>
      </c>
      <c r="L1610" t="s">
        <v>180</v>
      </c>
      <c r="M1610">
        <v>126417</v>
      </c>
      <c r="N1610">
        <v>1</v>
      </c>
      <c r="O1610">
        <v>28</v>
      </c>
      <c r="P1610">
        <v>114</v>
      </c>
      <c r="Q1610">
        <v>25</v>
      </c>
      <c r="R1610">
        <v>3</v>
      </c>
      <c r="S1610">
        <v>1</v>
      </c>
      <c r="T1610" t="s">
        <v>182</v>
      </c>
      <c r="U1610" t="s">
        <v>182</v>
      </c>
      <c r="V1610" t="s">
        <v>7</v>
      </c>
      <c r="W1610" t="s">
        <v>182</v>
      </c>
      <c r="X1610">
        <v>2</v>
      </c>
      <c r="Y1610" t="s">
        <v>182</v>
      </c>
      <c r="Z1610" t="s">
        <v>182</v>
      </c>
      <c r="AA1610" t="s">
        <v>182</v>
      </c>
      <c r="AB1610" t="s">
        <v>182</v>
      </c>
      <c r="AC1610">
        <v>56</v>
      </c>
      <c r="AD1610">
        <v>2</v>
      </c>
      <c r="AE1610">
        <v>1</v>
      </c>
      <c r="AF1610">
        <v>3</v>
      </c>
      <c r="AG1610" t="s">
        <v>182</v>
      </c>
      <c r="AH1610" t="s">
        <v>182</v>
      </c>
      <c r="AI1610" t="s">
        <v>182</v>
      </c>
      <c r="AJ1610">
        <v>1</v>
      </c>
      <c r="AK1610" t="s">
        <v>182</v>
      </c>
      <c r="AL1610" t="s">
        <v>182</v>
      </c>
      <c r="AM1610" t="s">
        <v>182</v>
      </c>
      <c r="AN1610" t="s">
        <v>182</v>
      </c>
      <c r="AO1610" t="b">
        <v>1</v>
      </c>
      <c r="AQ1610" s="10">
        <f t="shared" si="50"/>
        <v>50261463.613799997</v>
      </c>
      <c r="AR1610" s="10">
        <f t="shared" si="51"/>
        <v>11022250.7925</v>
      </c>
    </row>
    <row r="1611" spans="1:44" x14ac:dyDescent="0.3">
      <c r="A1611">
        <v>1610</v>
      </c>
      <c r="B1611">
        <v>141</v>
      </c>
      <c r="C1611">
        <v>1</v>
      </c>
      <c r="D1611">
        <v>25</v>
      </c>
      <c r="E1611">
        <v>0.5</v>
      </c>
      <c r="F1611">
        <v>440890.03169999999</v>
      </c>
      <c r="G1611">
        <v>2019207</v>
      </c>
      <c r="H1611">
        <v>24022</v>
      </c>
      <c r="I1611">
        <v>1019</v>
      </c>
      <c r="J1611" t="s">
        <v>180</v>
      </c>
      <c r="K1611" t="s">
        <v>181</v>
      </c>
      <c r="L1611" t="s">
        <v>180</v>
      </c>
      <c r="M1611">
        <v>126417</v>
      </c>
      <c r="N1611">
        <v>1</v>
      </c>
      <c r="O1611">
        <v>29</v>
      </c>
      <c r="P1611">
        <v>116</v>
      </c>
      <c r="Q1611">
        <v>25</v>
      </c>
      <c r="R1611">
        <v>3</v>
      </c>
      <c r="S1611">
        <v>1</v>
      </c>
      <c r="T1611" t="s">
        <v>182</v>
      </c>
      <c r="U1611" t="s">
        <v>182</v>
      </c>
      <c r="V1611" t="s">
        <v>7</v>
      </c>
      <c r="W1611" t="s">
        <v>182</v>
      </c>
      <c r="X1611">
        <v>3</v>
      </c>
      <c r="Y1611" t="s">
        <v>182</v>
      </c>
      <c r="Z1611" t="s">
        <v>182</v>
      </c>
      <c r="AA1611" t="s">
        <v>182</v>
      </c>
      <c r="AB1611" t="s">
        <v>182</v>
      </c>
      <c r="AC1611">
        <v>56</v>
      </c>
      <c r="AD1611">
        <v>2</v>
      </c>
      <c r="AE1611">
        <v>1</v>
      </c>
      <c r="AF1611">
        <v>2</v>
      </c>
      <c r="AG1611" t="s">
        <v>182</v>
      </c>
      <c r="AH1611" t="s">
        <v>182</v>
      </c>
      <c r="AI1611" t="s">
        <v>182</v>
      </c>
      <c r="AJ1611">
        <v>1</v>
      </c>
      <c r="AK1611" t="s">
        <v>182</v>
      </c>
      <c r="AL1611" t="s">
        <v>182</v>
      </c>
      <c r="AM1611" t="s">
        <v>182</v>
      </c>
      <c r="AN1611" t="s">
        <v>182</v>
      </c>
      <c r="AO1611" t="b">
        <v>1</v>
      </c>
      <c r="AQ1611" s="10">
        <f t="shared" si="50"/>
        <v>51143243.677199997</v>
      </c>
      <c r="AR1611" s="10">
        <f t="shared" si="51"/>
        <v>11022250.7925</v>
      </c>
    </row>
    <row r="1612" spans="1:44" x14ac:dyDescent="0.3">
      <c r="A1612">
        <v>1611</v>
      </c>
      <c r="B1612">
        <v>141</v>
      </c>
      <c r="C1612">
        <v>1</v>
      </c>
      <c r="D1612">
        <v>25</v>
      </c>
      <c r="E1612">
        <v>0.5</v>
      </c>
      <c r="F1612">
        <v>440890.03169999999</v>
      </c>
      <c r="G1612">
        <v>2019207</v>
      </c>
      <c r="H1612">
        <v>24022</v>
      </c>
      <c r="I1612">
        <v>1019</v>
      </c>
      <c r="J1612" t="s">
        <v>180</v>
      </c>
      <c r="K1612" t="s">
        <v>181</v>
      </c>
      <c r="L1612" t="s">
        <v>180</v>
      </c>
      <c r="M1612">
        <v>126417</v>
      </c>
      <c r="N1612">
        <v>1</v>
      </c>
      <c r="O1612">
        <v>34</v>
      </c>
      <c r="P1612">
        <v>154</v>
      </c>
      <c r="Q1612">
        <v>25</v>
      </c>
      <c r="R1612">
        <v>4</v>
      </c>
      <c r="S1612">
        <v>1</v>
      </c>
      <c r="T1612" t="s">
        <v>182</v>
      </c>
      <c r="U1612" t="s">
        <v>182</v>
      </c>
      <c r="V1612" t="s">
        <v>7</v>
      </c>
      <c r="W1612" t="s">
        <v>182</v>
      </c>
      <c r="X1612">
        <v>3</v>
      </c>
      <c r="Y1612" t="s">
        <v>182</v>
      </c>
      <c r="Z1612" t="s">
        <v>182</v>
      </c>
      <c r="AA1612" t="s">
        <v>182</v>
      </c>
      <c r="AB1612" t="s">
        <v>182</v>
      </c>
      <c r="AC1612">
        <v>56</v>
      </c>
      <c r="AD1612">
        <v>2</v>
      </c>
      <c r="AE1612">
        <v>1</v>
      </c>
      <c r="AF1612">
        <v>2</v>
      </c>
      <c r="AG1612" t="s">
        <v>182</v>
      </c>
      <c r="AH1612" t="s">
        <v>182</v>
      </c>
      <c r="AI1612" t="s">
        <v>182</v>
      </c>
      <c r="AJ1612">
        <v>1</v>
      </c>
      <c r="AK1612" t="s">
        <v>182</v>
      </c>
      <c r="AL1612" t="s">
        <v>182</v>
      </c>
      <c r="AM1612" t="s">
        <v>182</v>
      </c>
      <c r="AN1612" t="s">
        <v>182</v>
      </c>
      <c r="AO1612" t="b">
        <v>1</v>
      </c>
      <c r="AQ1612" s="10">
        <f t="shared" si="50"/>
        <v>67897064.881799996</v>
      </c>
      <c r="AR1612" s="10">
        <f t="shared" si="51"/>
        <v>11022250.7925</v>
      </c>
    </row>
    <row r="1613" spans="1:44" x14ac:dyDescent="0.3">
      <c r="A1613">
        <v>1612</v>
      </c>
      <c r="B1613">
        <v>141</v>
      </c>
      <c r="C1613">
        <v>1</v>
      </c>
      <c r="D1613">
        <v>25</v>
      </c>
      <c r="E1613">
        <v>0.5</v>
      </c>
      <c r="F1613">
        <v>440890.03169999999</v>
      </c>
      <c r="G1613">
        <v>2019207</v>
      </c>
      <c r="H1613">
        <v>24034</v>
      </c>
      <c r="I1613">
        <v>1019</v>
      </c>
      <c r="J1613" t="s">
        <v>180</v>
      </c>
      <c r="K1613" t="s">
        <v>181</v>
      </c>
      <c r="L1613" t="s">
        <v>180</v>
      </c>
      <c r="M1613">
        <v>126417</v>
      </c>
      <c r="N1613">
        <v>1</v>
      </c>
      <c r="O1613">
        <v>42</v>
      </c>
      <c r="P1613">
        <v>143</v>
      </c>
      <c r="Q1613">
        <v>25</v>
      </c>
      <c r="R1613">
        <v>2</v>
      </c>
      <c r="S1613">
        <v>1</v>
      </c>
      <c r="T1613" t="s">
        <v>182</v>
      </c>
      <c r="U1613" t="s">
        <v>182</v>
      </c>
      <c r="V1613" t="s">
        <v>7</v>
      </c>
      <c r="W1613" t="s">
        <v>182</v>
      </c>
      <c r="X1613">
        <v>3</v>
      </c>
      <c r="Y1613" t="s">
        <v>182</v>
      </c>
      <c r="Z1613" t="s">
        <v>182</v>
      </c>
      <c r="AA1613">
        <v>3.0000000000000001E-3</v>
      </c>
      <c r="AB1613" t="s">
        <v>182</v>
      </c>
      <c r="AC1613">
        <v>56</v>
      </c>
      <c r="AD1613">
        <v>2</v>
      </c>
      <c r="AE1613">
        <v>1</v>
      </c>
      <c r="AF1613">
        <v>1</v>
      </c>
      <c r="AG1613" t="s">
        <v>182</v>
      </c>
      <c r="AH1613" t="s">
        <v>182</v>
      </c>
      <c r="AI1613" t="s">
        <v>182</v>
      </c>
      <c r="AJ1613">
        <v>1</v>
      </c>
      <c r="AK1613" t="s">
        <v>182</v>
      </c>
      <c r="AL1613" t="s">
        <v>182</v>
      </c>
      <c r="AM1613" t="s">
        <v>182</v>
      </c>
      <c r="AN1613" t="s">
        <v>182</v>
      </c>
      <c r="AO1613" t="b">
        <v>1</v>
      </c>
      <c r="AQ1613" s="10">
        <f t="shared" si="50"/>
        <v>63047274.533100002</v>
      </c>
      <c r="AR1613" s="10">
        <f t="shared" si="51"/>
        <v>11022250.7925</v>
      </c>
    </row>
    <row r="1614" spans="1:44" x14ac:dyDescent="0.3">
      <c r="A1614">
        <v>1613</v>
      </c>
      <c r="B1614">
        <v>141</v>
      </c>
      <c r="C1614">
        <v>1</v>
      </c>
      <c r="D1614">
        <v>25</v>
      </c>
      <c r="E1614">
        <v>0.5</v>
      </c>
      <c r="F1614">
        <v>440890.03169999999</v>
      </c>
      <c r="G1614">
        <v>2019207</v>
      </c>
      <c r="H1614">
        <v>24034</v>
      </c>
      <c r="I1614">
        <v>1019</v>
      </c>
      <c r="J1614" t="s">
        <v>180</v>
      </c>
      <c r="K1614" t="s">
        <v>181</v>
      </c>
      <c r="L1614" t="s">
        <v>180</v>
      </c>
      <c r="M1614">
        <v>126417</v>
      </c>
      <c r="N1614">
        <v>1</v>
      </c>
      <c r="O1614">
        <v>57</v>
      </c>
      <c r="P1614">
        <v>132</v>
      </c>
      <c r="Q1614">
        <v>25</v>
      </c>
      <c r="R1614">
        <v>2</v>
      </c>
      <c r="S1614">
        <v>1</v>
      </c>
      <c r="T1614" t="s">
        <v>182</v>
      </c>
      <c r="U1614" t="s">
        <v>182</v>
      </c>
      <c r="V1614" t="s">
        <v>7</v>
      </c>
      <c r="W1614" t="s">
        <v>182</v>
      </c>
      <c r="X1614">
        <v>3</v>
      </c>
      <c r="Y1614" t="s">
        <v>182</v>
      </c>
      <c r="Z1614" t="s">
        <v>182</v>
      </c>
      <c r="AA1614">
        <v>3.0000000000000001E-3</v>
      </c>
      <c r="AB1614" t="s">
        <v>182</v>
      </c>
      <c r="AC1614">
        <v>56</v>
      </c>
      <c r="AD1614">
        <v>2</v>
      </c>
      <c r="AE1614">
        <v>1</v>
      </c>
      <c r="AF1614">
        <v>1</v>
      </c>
      <c r="AG1614" t="s">
        <v>182</v>
      </c>
      <c r="AH1614" t="s">
        <v>182</v>
      </c>
      <c r="AI1614" t="s">
        <v>182</v>
      </c>
      <c r="AJ1614">
        <v>1</v>
      </c>
      <c r="AK1614" t="s">
        <v>182</v>
      </c>
      <c r="AL1614" t="s">
        <v>182</v>
      </c>
      <c r="AM1614" t="s">
        <v>182</v>
      </c>
      <c r="AN1614" t="s">
        <v>182</v>
      </c>
      <c r="AO1614" t="b">
        <v>1</v>
      </c>
      <c r="AQ1614" s="10">
        <f t="shared" si="50"/>
        <v>58197484.1844</v>
      </c>
      <c r="AR1614" s="10">
        <f t="shared" si="51"/>
        <v>11022250.7925</v>
      </c>
    </row>
    <row r="1615" spans="1:44" x14ac:dyDescent="0.3">
      <c r="A1615">
        <v>1614</v>
      </c>
      <c r="B1615">
        <v>141</v>
      </c>
      <c r="C1615">
        <v>1</v>
      </c>
      <c r="D1615">
        <v>25</v>
      </c>
      <c r="E1615">
        <v>0.5</v>
      </c>
      <c r="F1615">
        <v>440890.03169999999</v>
      </c>
      <c r="G1615">
        <v>2019207</v>
      </c>
      <c r="H1615">
        <v>24034</v>
      </c>
      <c r="I1615">
        <v>1019</v>
      </c>
      <c r="J1615" t="s">
        <v>180</v>
      </c>
      <c r="K1615" t="s">
        <v>181</v>
      </c>
      <c r="L1615" t="s">
        <v>180</v>
      </c>
      <c r="M1615">
        <v>126417</v>
      </c>
      <c r="N1615">
        <v>1</v>
      </c>
      <c r="O1615">
        <v>67</v>
      </c>
      <c r="P1615">
        <v>152</v>
      </c>
      <c r="Q1615">
        <v>25</v>
      </c>
      <c r="R1615">
        <v>2</v>
      </c>
      <c r="S1615">
        <v>1</v>
      </c>
      <c r="T1615" t="s">
        <v>182</v>
      </c>
      <c r="U1615" t="s">
        <v>182</v>
      </c>
      <c r="V1615" t="s">
        <v>7</v>
      </c>
      <c r="W1615" t="s">
        <v>182</v>
      </c>
      <c r="X1615">
        <v>3</v>
      </c>
      <c r="Y1615" t="s">
        <v>182</v>
      </c>
      <c r="Z1615" t="s">
        <v>182</v>
      </c>
      <c r="AA1615">
        <v>3.0000000000000001E-3</v>
      </c>
      <c r="AB1615" t="s">
        <v>182</v>
      </c>
      <c r="AC1615">
        <v>56</v>
      </c>
      <c r="AD1615">
        <v>2</v>
      </c>
      <c r="AE1615">
        <v>1</v>
      </c>
      <c r="AF1615">
        <v>1</v>
      </c>
      <c r="AG1615" t="s">
        <v>182</v>
      </c>
      <c r="AH1615" t="s">
        <v>182</v>
      </c>
      <c r="AI1615" t="s">
        <v>182</v>
      </c>
      <c r="AJ1615">
        <v>1</v>
      </c>
      <c r="AK1615" t="s">
        <v>182</v>
      </c>
      <c r="AL1615" t="s">
        <v>182</v>
      </c>
      <c r="AM1615" t="s">
        <v>182</v>
      </c>
      <c r="AN1615" t="s">
        <v>182</v>
      </c>
      <c r="AO1615" t="b">
        <v>1</v>
      </c>
      <c r="AQ1615" s="10">
        <f t="shared" si="50"/>
        <v>67015284.818399996</v>
      </c>
      <c r="AR1615" s="10">
        <f t="shared" si="51"/>
        <v>11022250.7925</v>
      </c>
    </row>
    <row r="1616" spans="1:44" x14ac:dyDescent="0.3">
      <c r="A1616">
        <v>1615</v>
      </c>
      <c r="B1616">
        <v>141</v>
      </c>
      <c r="C1616">
        <v>1</v>
      </c>
      <c r="D1616">
        <v>25</v>
      </c>
      <c r="E1616">
        <v>0.5</v>
      </c>
      <c r="F1616">
        <v>440890.03169999999</v>
      </c>
      <c r="G1616">
        <v>2019207</v>
      </c>
      <c r="H1616">
        <v>24034</v>
      </c>
      <c r="I1616">
        <v>1019</v>
      </c>
      <c r="J1616" t="s">
        <v>180</v>
      </c>
      <c r="K1616" t="s">
        <v>181</v>
      </c>
      <c r="L1616" t="s">
        <v>180</v>
      </c>
      <c r="M1616">
        <v>126417</v>
      </c>
      <c r="N1616">
        <v>1</v>
      </c>
      <c r="O1616">
        <v>68</v>
      </c>
      <c r="P1616">
        <v>196</v>
      </c>
      <c r="Q1616">
        <v>25</v>
      </c>
      <c r="R1616">
        <v>2</v>
      </c>
      <c r="S1616">
        <v>1</v>
      </c>
      <c r="T1616" t="s">
        <v>182</v>
      </c>
      <c r="U1616" t="s">
        <v>182</v>
      </c>
      <c r="V1616" t="s">
        <v>7</v>
      </c>
      <c r="W1616" t="s">
        <v>182</v>
      </c>
      <c r="X1616">
        <v>3</v>
      </c>
      <c r="Y1616" t="s">
        <v>182</v>
      </c>
      <c r="Z1616" t="s">
        <v>182</v>
      </c>
      <c r="AA1616">
        <v>3.0000000000000001E-3</v>
      </c>
      <c r="AB1616" t="s">
        <v>182</v>
      </c>
      <c r="AC1616">
        <v>56</v>
      </c>
      <c r="AD1616">
        <v>2</v>
      </c>
      <c r="AE1616">
        <v>1</v>
      </c>
      <c r="AF1616">
        <v>1</v>
      </c>
      <c r="AG1616" t="s">
        <v>182</v>
      </c>
      <c r="AH1616" t="s">
        <v>182</v>
      </c>
      <c r="AI1616" t="s">
        <v>182</v>
      </c>
      <c r="AJ1616">
        <v>1</v>
      </c>
      <c r="AK1616" t="s">
        <v>182</v>
      </c>
      <c r="AL1616" t="s">
        <v>182</v>
      </c>
      <c r="AM1616" t="s">
        <v>182</v>
      </c>
      <c r="AN1616" t="s">
        <v>182</v>
      </c>
      <c r="AO1616" t="b">
        <v>1</v>
      </c>
      <c r="AQ1616" s="10">
        <f t="shared" si="50"/>
        <v>86414446.213200003</v>
      </c>
      <c r="AR1616" s="10">
        <f t="shared" si="51"/>
        <v>11022250.7925</v>
      </c>
    </row>
    <row r="1617" spans="1:44" x14ac:dyDescent="0.3">
      <c r="A1617">
        <v>1616</v>
      </c>
      <c r="B1617">
        <v>141</v>
      </c>
      <c r="C1617">
        <v>1</v>
      </c>
      <c r="D1617">
        <v>25</v>
      </c>
      <c r="E1617">
        <v>0.5</v>
      </c>
      <c r="F1617">
        <v>440890.03169999999</v>
      </c>
      <c r="G1617">
        <v>2019207</v>
      </c>
      <c r="H1617">
        <v>24034</v>
      </c>
      <c r="I1617">
        <v>1019</v>
      </c>
      <c r="J1617" t="s">
        <v>180</v>
      </c>
      <c r="K1617" t="s">
        <v>181</v>
      </c>
      <c r="L1617" t="s">
        <v>180</v>
      </c>
      <c r="M1617">
        <v>126417</v>
      </c>
      <c r="N1617">
        <v>1</v>
      </c>
      <c r="O1617">
        <v>70</v>
      </c>
      <c r="P1617">
        <v>162</v>
      </c>
      <c r="Q1617">
        <v>25</v>
      </c>
      <c r="R1617">
        <v>2</v>
      </c>
      <c r="S1617">
        <v>1</v>
      </c>
      <c r="T1617" t="s">
        <v>182</v>
      </c>
      <c r="U1617" t="s">
        <v>182</v>
      </c>
      <c r="V1617" t="s">
        <v>7</v>
      </c>
      <c r="W1617" t="s">
        <v>182</v>
      </c>
      <c r="X1617">
        <v>3</v>
      </c>
      <c r="Y1617" t="s">
        <v>182</v>
      </c>
      <c r="Z1617" t="s">
        <v>182</v>
      </c>
      <c r="AA1617">
        <v>3.0000000000000001E-3</v>
      </c>
      <c r="AB1617" t="s">
        <v>182</v>
      </c>
      <c r="AC1617">
        <v>56</v>
      </c>
      <c r="AD1617">
        <v>2</v>
      </c>
      <c r="AE1617">
        <v>1</v>
      </c>
      <c r="AF1617">
        <v>1</v>
      </c>
      <c r="AG1617" t="s">
        <v>182</v>
      </c>
      <c r="AH1617" t="s">
        <v>182</v>
      </c>
      <c r="AI1617" t="s">
        <v>182</v>
      </c>
      <c r="AJ1617">
        <v>1</v>
      </c>
      <c r="AK1617" t="s">
        <v>182</v>
      </c>
      <c r="AL1617" t="s">
        <v>182</v>
      </c>
      <c r="AM1617" t="s">
        <v>182</v>
      </c>
      <c r="AN1617" t="s">
        <v>182</v>
      </c>
      <c r="AO1617" t="b">
        <v>1</v>
      </c>
      <c r="AQ1617" s="10">
        <f t="shared" si="50"/>
        <v>71424185.135399997</v>
      </c>
      <c r="AR1617" s="10">
        <f t="shared" si="51"/>
        <v>11022250.7925</v>
      </c>
    </row>
    <row r="1618" spans="1:44" x14ac:dyDescent="0.3">
      <c r="A1618">
        <v>1617</v>
      </c>
      <c r="B1618">
        <v>141</v>
      </c>
      <c r="C1618">
        <v>1</v>
      </c>
      <c r="D1618">
        <v>25</v>
      </c>
      <c r="E1618">
        <v>0.5</v>
      </c>
      <c r="F1618">
        <v>440890.03169999999</v>
      </c>
      <c r="G1618">
        <v>2019207</v>
      </c>
      <c r="H1618">
        <v>24034</v>
      </c>
      <c r="I1618">
        <v>1019</v>
      </c>
      <c r="J1618" t="s">
        <v>180</v>
      </c>
      <c r="K1618" t="s">
        <v>181</v>
      </c>
      <c r="L1618" t="s">
        <v>180</v>
      </c>
      <c r="M1618">
        <v>126417</v>
      </c>
      <c r="N1618">
        <v>1</v>
      </c>
      <c r="O1618">
        <v>71</v>
      </c>
      <c r="P1618">
        <v>199</v>
      </c>
      <c r="Q1618">
        <v>25</v>
      </c>
      <c r="R1618">
        <v>2</v>
      </c>
      <c r="S1618">
        <v>1</v>
      </c>
      <c r="T1618" t="s">
        <v>182</v>
      </c>
      <c r="U1618" t="s">
        <v>182</v>
      </c>
      <c r="V1618" t="s">
        <v>7</v>
      </c>
      <c r="W1618" t="s">
        <v>182</v>
      </c>
      <c r="X1618">
        <v>3</v>
      </c>
      <c r="Y1618" t="s">
        <v>182</v>
      </c>
      <c r="Z1618" t="s">
        <v>182</v>
      </c>
      <c r="AA1618">
        <v>3.0000000000000001E-3</v>
      </c>
      <c r="AB1618" t="s">
        <v>182</v>
      </c>
      <c r="AC1618">
        <v>56</v>
      </c>
      <c r="AD1618">
        <v>2</v>
      </c>
      <c r="AE1618">
        <v>1</v>
      </c>
      <c r="AF1618">
        <v>1</v>
      </c>
      <c r="AG1618" t="s">
        <v>182</v>
      </c>
      <c r="AH1618" t="s">
        <v>182</v>
      </c>
      <c r="AI1618" t="s">
        <v>182</v>
      </c>
      <c r="AJ1618">
        <v>1</v>
      </c>
      <c r="AK1618" t="s">
        <v>182</v>
      </c>
      <c r="AL1618" t="s">
        <v>182</v>
      </c>
      <c r="AM1618" t="s">
        <v>182</v>
      </c>
      <c r="AN1618" t="s">
        <v>182</v>
      </c>
      <c r="AO1618" t="b">
        <v>1</v>
      </c>
      <c r="AQ1618" s="10">
        <f t="shared" si="50"/>
        <v>87737116.308300003</v>
      </c>
      <c r="AR1618" s="10">
        <f t="shared" si="51"/>
        <v>11022250.7925</v>
      </c>
    </row>
    <row r="1619" spans="1:44" x14ac:dyDescent="0.3">
      <c r="A1619">
        <v>1618</v>
      </c>
      <c r="B1619">
        <v>141</v>
      </c>
      <c r="C1619">
        <v>1</v>
      </c>
      <c r="D1619">
        <v>25</v>
      </c>
      <c r="E1619">
        <v>0.5</v>
      </c>
      <c r="F1619">
        <v>440890.03169999999</v>
      </c>
      <c r="G1619">
        <v>2019207</v>
      </c>
      <c r="H1619">
        <v>24034</v>
      </c>
      <c r="I1619">
        <v>1019</v>
      </c>
      <c r="J1619" t="s">
        <v>180</v>
      </c>
      <c r="K1619" t="s">
        <v>181</v>
      </c>
      <c r="L1619" t="s">
        <v>180</v>
      </c>
      <c r="M1619">
        <v>126417</v>
      </c>
      <c r="N1619">
        <v>1</v>
      </c>
      <c r="O1619">
        <v>96</v>
      </c>
      <c r="P1619">
        <v>163</v>
      </c>
      <c r="Q1619">
        <v>25</v>
      </c>
      <c r="R1619">
        <v>2</v>
      </c>
      <c r="S1619">
        <v>1</v>
      </c>
      <c r="T1619" t="s">
        <v>182</v>
      </c>
      <c r="U1619" t="s">
        <v>182</v>
      </c>
      <c r="V1619" t="s">
        <v>7</v>
      </c>
      <c r="W1619" t="s">
        <v>182</v>
      </c>
      <c r="X1619">
        <v>3</v>
      </c>
      <c r="Y1619" t="s">
        <v>182</v>
      </c>
      <c r="Z1619" t="s">
        <v>182</v>
      </c>
      <c r="AA1619">
        <v>3.0000000000000001E-3</v>
      </c>
      <c r="AB1619" t="s">
        <v>182</v>
      </c>
      <c r="AC1619">
        <v>56</v>
      </c>
      <c r="AD1619">
        <v>2</v>
      </c>
      <c r="AE1619">
        <v>1</v>
      </c>
      <c r="AF1619">
        <v>1</v>
      </c>
      <c r="AG1619" t="s">
        <v>182</v>
      </c>
      <c r="AH1619" t="s">
        <v>182</v>
      </c>
      <c r="AI1619" t="s">
        <v>182</v>
      </c>
      <c r="AJ1619">
        <v>1</v>
      </c>
      <c r="AK1619" t="s">
        <v>182</v>
      </c>
      <c r="AL1619" t="s">
        <v>182</v>
      </c>
      <c r="AM1619" t="s">
        <v>182</v>
      </c>
      <c r="AN1619" t="s">
        <v>182</v>
      </c>
      <c r="AO1619" t="b">
        <v>1</v>
      </c>
      <c r="AQ1619" s="10">
        <f t="shared" si="50"/>
        <v>71865075.167099997</v>
      </c>
      <c r="AR1619" s="10">
        <f t="shared" si="51"/>
        <v>11022250.7925</v>
      </c>
    </row>
    <row r="1620" spans="1:44" x14ac:dyDescent="0.3">
      <c r="A1620">
        <v>1619</v>
      </c>
      <c r="B1620">
        <v>141</v>
      </c>
      <c r="C1620">
        <v>1</v>
      </c>
      <c r="D1620">
        <v>25</v>
      </c>
      <c r="E1620">
        <v>0.5</v>
      </c>
      <c r="F1620">
        <v>440890.03169999999</v>
      </c>
      <c r="G1620">
        <v>2019207</v>
      </c>
      <c r="H1620">
        <v>24035</v>
      </c>
      <c r="I1620">
        <v>1019</v>
      </c>
      <c r="J1620" t="s">
        <v>180</v>
      </c>
      <c r="K1620" t="s">
        <v>181</v>
      </c>
      <c r="L1620" t="s">
        <v>180</v>
      </c>
      <c r="M1620">
        <v>126417</v>
      </c>
      <c r="N1620">
        <v>1</v>
      </c>
      <c r="O1620">
        <v>35</v>
      </c>
      <c r="P1620">
        <v>137</v>
      </c>
      <c r="Q1620">
        <v>25</v>
      </c>
      <c r="R1620">
        <v>2</v>
      </c>
      <c r="S1620">
        <v>2</v>
      </c>
      <c r="T1620" t="s">
        <v>182</v>
      </c>
      <c r="U1620" t="s">
        <v>182</v>
      </c>
      <c r="V1620" t="s">
        <v>7</v>
      </c>
      <c r="W1620" t="s">
        <v>182</v>
      </c>
      <c r="X1620">
        <v>4</v>
      </c>
      <c r="Y1620" t="s">
        <v>182</v>
      </c>
      <c r="Z1620" t="s">
        <v>182</v>
      </c>
      <c r="AA1620" t="s">
        <v>182</v>
      </c>
      <c r="AB1620" t="s">
        <v>182</v>
      </c>
      <c r="AC1620">
        <v>56</v>
      </c>
      <c r="AD1620">
        <v>2</v>
      </c>
      <c r="AE1620">
        <v>1</v>
      </c>
      <c r="AF1620">
        <v>2</v>
      </c>
      <c r="AG1620" t="s">
        <v>182</v>
      </c>
      <c r="AH1620" t="s">
        <v>182</v>
      </c>
      <c r="AI1620" t="s">
        <v>182</v>
      </c>
      <c r="AJ1620">
        <v>1</v>
      </c>
      <c r="AK1620" t="s">
        <v>182</v>
      </c>
      <c r="AL1620" t="s">
        <v>182</v>
      </c>
      <c r="AM1620" t="s">
        <v>182</v>
      </c>
      <c r="AN1620" t="s">
        <v>182</v>
      </c>
      <c r="AO1620" t="b">
        <v>1</v>
      </c>
      <c r="AQ1620" s="10">
        <f t="shared" si="50"/>
        <v>60401934.342900001</v>
      </c>
      <c r="AR1620" s="10">
        <f t="shared" si="51"/>
        <v>11022250.7925</v>
      </c>
    </row>
    <row r="1621" spans="1:44" x14ac:dyDescent="0.3">
      <c r="A1621">
        <v>1620</v>
      </c>
      <c r="B1621">
        <v>141</v>
      </c>
      <c r="C1621">
        <v>1</v>
      </c>
      <c r="D1621">
        <v>25</v>
      </c>
      <c r="E1621">
        <v>0.5</v>
      </c>
      <c r="F1621">
        <v>440890.03169999999</v>
      </c>
      <c r="G1621">
        <v>2019207</v>
      </c>
      <c r="H1621">
        <v>24035</v>
      </c>
      <c r="I1621">
        <v>1019</v>
      </c>
      <c r="J1621" t="s">
        <v>180</v>
      </c>
      <c r="K1621" t="s">
        <v>181</v>
      </c>
      <c r="L1621" t="s">
        <v>180</v>
      </c>
      <c r="M1621">
        <v>126417</v>
      </c>
      <c r="N1621">
        <v>1</v>
      </c>
      <c r="O1621">
        <v>42</v>
      </c>
      <c r="P1621">
        <v>122</v>
      </c>
      <c r="Q1621">
        <v>25</v>
      </c>
      <c r="R1621">
        <v>2</v>
      </c>
      <c r="S1621">
        <v>2</v>
      </c>
      <c r="T1621" t="s">
        <v>182</v>
      </c>
      <c r="U1621" t="s">
        <v>182</v>
      </c>
      <c r="V1621" t="s">
        <v>0</v>
      </c>
      <c r="W1621" t="s">
        <v>182</v>
      </c>
      <c r="X1621">
        <v>4</v>
      </c>
      <c r="Y1621" t="s">
        <v>182</v>
      </c>
      <c r="Z1621" t="s">
        <v>182</v>
      </c>
      <c r="AA1621" t="s">
        <v>182</v>
      </c>
      <c r="AB1621" t="s">
        <v>182</v>
      </c>
      <c r="AC1621">
        <v>55</v>
      </c>
      <c r="AD1621">
        <v>2</v>
      </c>
      <c r="AE1621">
        <v>1</v>
      </c>
      <c r="AF1621">
        <v>2</v>
      </c>
      <c r="AG1621" t="s">
        <v>182</v>
      </c>
      <c r="AH1621" t="s">
        <v>182</v>
      </c>
      <c r="AI1621" t="s">
        <v>182</v>
      </c>
      <c r="AJ1621">
        <v>1</v>
      </c>
      <c r="AK1621" t="s">
        <v>182</v>
      </c>
      <c r="AL1621" t="s">
        <v>182</v>
      </c>
      <c r="AM1621" t="s">
        <v>182</v>
      </c>
      <c r="AN1621" t="s">
        <v>182</v>
      </c>
      <c r="AO1621" t="b">
        <v>1</v>
      </c>
      <c r="AQ1621" s="10">
        <f t="shared" si="50"/>
        <v>53788583.867399998</v>
      </c>
      <c r="AR1621" s="10">
        <f t="shared" si="51"/>
        <v>11022250.7925</v>
      </c>
    </row>
    <row r="1622" spans="1:44" x14ac:dyDescent="0.3">
      <c r="A1622">
        <v>1621</v>
      </c>
      <c r="B1622">
        <v>141</v>
      </c>
      <c r="C1622">
        <v>1</v>
      </c>
      <c r="D1622">
        <v>25</v>
      </c>
      <c r="E1622">
        <v>0.5</v>
      </c>
      <c r="F1622">
        <v>440890.03169999999</v>
      </c>
      <c r="G1622">
        <v>2019207</v>
      </c>
      <c r="H1622">
        <v>24035</v>
      </c>
      <c r="I1622">
        <v>1019</v>
      </c>
      <c r="J1622" t="s">
        <v>180</v>
      </c>
      <c r="K1622" t="s">
        <v>181</v>
      </c>
      <c r="L1622" t="s">
        <v>180</v>
      </c>
      <c r="M1622">
        <v>126417</v>
      </c>
      <c r="N1622">
        <v>1</v>
      </c>
      <c r="O1622">
        <v>45</v>
      </c>
      <c r="P1622">
        <v>156</v>
      </c>
      <c r="Q1622">
        <v>25</v>
      </c>
      <c r="R1622">
        <v>2</v>
      </c>
      <c r="S1622">
        <v>2</v>
      </c>
      <c r="T1622" t="s">
        <v>182</v>
      </c>
      <c r="U1622" t="s">
        <v>182</v>
      </c>
      <c r="V1622" t="s">
        <v>7</v>
      </c>
      <c r="W1622" t="s">
        <v>182</v>
      </c>
      <c r="X1622">
        <v>2</v>
      </c>
      <c r="Y1622" t="s">
        <v>182</v>
      </c>
      <c r="Z1622" t="s">
        <v>182</v>
      </c>
      <c r="AA1622">
        <v>1.4E-2</v>
      </c>
      <c r="AB1622" t="s">
        <v>182</v>
      </c>
      <c r="AC1622">
        <v>57</v>
      </c>
      <c r="AD1622">
        <v>2</v>
      </c>
      <c r="AE1622">
        <v>1</v>
      </c>
      <c r="AF1622">
        <v>1</v>
      </c>
      <c r="AG1622" t="s">
        <v>182</v>
      </c>
      <c r="AH1622" t="s">
        <v>182</v>
      </c>
      <c r="AI1622" t="s">
        <v>182</v>
      </c>
      <c r="AJ1622">
        <v>1</v>
      </c>
      <c r="AK1622" t="s">
        <v>182</v>
      </c>
      <c r="AL1622" t="s">
        <v>182</v>
      </c>
      <c r="AM1622" t="s">
        <v>182</v>
      </c>
      <c r="AN1622" t="s">
        <v>182</v>
      </c>
      <c r="AO1622" t="b">
        <v>1</v>
      </c>
      <c r="AQ1622" s="10">
        <f t="shared" si="50"/>
        <v>68778844.945199996</v>
      </c>
      <c r="AR1622" s="10">
        <f t="shared" si="51"/>
        <v>11022250.7925</v>
      </c>
    </row>
    <row r="1623" spans="1:44" x14ac:dyDescent="0.3">
      <c r="A1623">
        <v>1622</v>
      </c>
      <c r="B1623">
        <v>141</v>
      </c>
      <c r="C1623">
        <v>1</v>
      </c>
      <c r="D1623">
        <v>25</v>
      </c>
      <c r="E1623">
        <v>0.5</v>
      </c>
      <c r="F1623">
        <v>440890.03169999999</v>
      </c>
      <c r="G1623">
        <v>2019207</v>
      </c>
      <c r="H1623">
        <v>24035</v>
      </c>
      <c r="I1623">
        <v>1019</v>
      </c>
      <c r="J1623" t="s">
        <v>180</v>
      </c>
      <c r="K1623" t="s">
        <v>181</v>
      </c>
      <c r="L1623" t="s">
        <v>180</v>
      </c>
      <c r="M1623">
        <v>126417</v>
      </c>
      <c r="N1623">
        <v>1</v>
      </c>
      <c r="O1623">
        <v>62</v>
      </c>
      <c r="P1623">
        <v>151</v>
      </c>
      <c r="Q1623">
        <v>25</v>
      </c>
      <c r="R1623">
        <v>2</v>
      </c>
      <c r="S1623">
        <v>2</v>
      </c>
      <c r="T1623" t="s">
        <v>182</v>
      </c>
      <c r="U1623" t="s">
        <v>182</v>
      </c>
      <c r="V1623" t="s">
        <v>7</v>
      </c>
      <c r="W1623" t="s">
        <v>182</v>
      </c>
      <c r="X1623">
        <v>2</v>
      </c>
      <c r="Y1623" t="s">
        <v>182</v>
      </c>
      <c r="Z1623" t="s">
        <v>182</v>
      </c>
      <c r="AA1623">
        <v>1.4E-2</v>
      </c>
      <c r="AB1623" t="s">
        <v>182</v>
      </c>
      <c r="AC1623">
        <v>57</v>
      </c>
      <c r="AD1623">
        <v>2</v>
      </c>
      <c r="AE1623">
        <v>1</v>
      </c>
      <c r="AF1623">
        <v>1</v>
      </c>
      <c r="AG1623" t="s">
        <v>182</v>
      </c>
      <c r="AH1623" t="s">
        <v>182</v>
      </c>
      <c r="AI1623" t="s">
        <v>182</v>
      </c>
      <c r="AJ1623">
        <v>1</v>
      </c>
      <c r="AK1623" t="s">
        <v>182</v>
      </c>
      <c r="AL1623" t="s">
        <v>182</v>
      </c>
      <c r="AM1623" t="s">
        <v>182</v>
      </c>
      <c r="AN1623" t="s">
        <v>182</v>
      </c>
      <c r="AO1623" t="b">
        <v>1</v>
      </c>
      <c r="AQ1623" s="10">
        <f t="shared" si="50"/>
        <v>66574394.786699995</v>
      </c>
      <c r="AR1623" s="10">
        <f t="shared" si="51"/>
        <v>11022250.7925</v>
      </c>
    </row>
    <row r="1624" spans="1:44" x14ac:dyDescent="0.3">
      <c r="A1624">
        <v>1623</v>
      </c>
      <c r="B1624">
        <v>141</v>
      </c>
      <c r="C1624">
        <v>1</v>
      </c>
      <c r="D1624">
        <v>25</v>
      </c>
      <c r="E1624">
        <v>0.5</v>
      </c>
      <c r="F1624">
        <v>440890.03169999999</v>
      </c>
      <c r="G1624">
        <v>2019207</v>
      </c>
      <c r="H1624">
        <v>24035</v>
      </c>
      <c r="I1624">
        <v>1019</v>
      </c>
      <c r="J1624" t="s">
        <v>180</v>
      </c>
      <c r="K1624" t="s">
        <v>181</v>
      </c>
      <c r="L1624" t="s">
        <v>180</v>
      </c>
      <c r="M1624">
        <v>126417</v>
      </c>
      <c r="N1624">
        <v>1</v>
      </c>
      <c r="O1624">
        <v>66</v>
      </c>
      <c r="P1624">
        <v>159</v>
      </c>
      <c r="Q1624">
        <v>25</v>
      </c>
      <c r="R1624">
        <v>2</v>
      </c>
      <c r="S1624">
        <v>2</v>
      </c>
      <c r="T1624" t="s">
        <v>182</v>
      </c>
      <c r="U1624" t="s">
        <v>182</v>
      </c>
      <c r="V1624" t="s">
        <v>7</v>
      </c>
      <c r="W1624" t="s">
        <v>182</v>
      </c>
      <c r="X1624">
        <v>4</v>
      </c>
      <c r="Y1624" t="s">
        <v>182</v>
      </c>
      <c r="Z1624" t="s">
        <v>182</v>
      </c>
      <c r="AA1624" t="s">
        <v>182</v>
      </c>
      <c r="AB1624" t="s">
        <v>182</v>
      </c>
      <c r="AC1624">
        <v>56</v>
      </c>
      <c r="AD1624">
        <v>2</v>
      </c>
      <c r="AE1624">
        <v>1</v>
      </c>
      <c r="AF1624">
        <v>2</v>
      </c>
      <c r="AG1624" t="s">
        <v>182</v>
      </c>
      <c r="AH1624" t="s">
        <v>182</v>
      </c>
      <c r="AI1624" t="s">
        <v>182</v>
      </c>
      <c r="AJ1624">
        <v>1</v>
      </c>
      <c r="AK1624" t="s">
        <v>182</v>
      </c>
      <c r="AL1624" t="s">
        <v>182</v>
      </c>
      <c r="AM1624" t="s">
        <v>182</v>
      </c>
      <c r="AN1624" t="s">
        <v>182</v>
      </c>
      <c r="AO1624" t="b">
        <v>1</v>
      </c>
      <c r="AQ1624" s="10">
        <f t="shared" si="50"/>
        <v>70101515.040299997</v>
      </c>
      <c r="AR1624" s="10">
        <f t="shared" si="51"/>
        <v>11022250.7925</v>
      </c>
    </row>
    <row r="1625" spans="1:44" x14ac:dyDescent="0.3">
      <c r="A1625">
        <v>1624</v>
      </c>
      <c r="B1625">
        <v>141</v>
      </c>
      <c r="C1625">
        <v>1</v>
      </c>
      <c r="D1625">
        <v>25</v>
      </c>
      <c r="E1625">
        <v>0.5</v>
      </c>
      <c r="F1625">
        <v>440890.03169999999</v>
      </c>
      <c r="G1625">
        <v>2019207</v>
      </c>
      <c r="H1625">
        <v>24035</v>
      </c>
      <c r="I1625">
        <v>1019</v>
      </c>
      <c r="J1625" t="s">
        <v>180</v>
      </c>
      <c r="K1625" t="s">
        <v>181</v>
      </c>
      <c r="L1625" t="s">
        <v>180</v>
      </c>
      <c r="M1625">
        <v>126417</v>
      </c>
      <c r="N1625">
        <v>1</v>
      </c>
      <c r="O1625">
        <v>94</v>
      </c>
      <c r="P1625">
        <v>154</v>
      </c>
      <c r="Q1625">
        <v>25</v>
      </c>
      <c r="R1625">
        <v>2</v>
      </c>
      <c r="S1625">
        <v>2</v>
      </c>
      <c r="T1625" t="s">
        <v>182</v>
      </c>
      <c r="U1625" t="s">
        <v>182</v>
      </c>
      <c r="V1625" t="s">
        <v>0</v>
      </c>
      <c r="W1625" t="s">
        <v>182</v>
      </c>
      <c r="X1625">
        <v>4</v>
      </c>
      <c r="Y1625" t="s">
        <v>182</v>
      </c>
      <c r="Z1625" t="s">
        <v>182</v>
      </c>
      <c r="AA1625" t="s">
        <v>182</v>
      </c>
      <c r="AB1625" t="s">
        <v>182</v>
      </c>
      <c r="AC1625">
        <v>55</v>
      </c>
      <c r="AD1625">
        <v>2</v>
      </c>
      <c r="AE1625">
        <v>1</v>
      </c>
      <c r="AF1625">
        <v>2</v>
      </c>
      <c r="AG1625" t="s">
        <v>182</v>
      </c>
      <c r="AH1625" t="s">
        <v>182</v>
      </c>
      <c r="AI1625" t="s">
        <v>182</v>
      </c>
      <c r="AJ1625">
        <v>1</v>
      </c>
      <c r="AK1625" t="s">
        <v>182</v>
      </c>
      <c r="AL1625" t="s">
        <v>182</v>
      </c>
      <c r="AM1625" t="s">
        <v>182</v>
      </c>
      <c r="AN1625" t="s">
        <v>182</v>
      </c>
      <c r="AO1625" t="b">
        <v>1</v>
      </c>
      <c r="AQ1625" s="10">
        <f t="shared" si="50"/>
        <v>67897064.881799996</v>
      </c>
      <c r="AR1625" s="10">
        <f t="shared" si="51"/>
        <v>11022250.7925</v>
      </c>
    </row>
    <row r="1626" spans="1:44" x14ac:dyDescent="0.3">
      <c r="A1626">
        <v>1625</v>
      </c>
      <c r="B1626">
        <v>141</v>
      </c>
      <c r="C1626">
        <v>1</v>
      </c>
      <c r="D1626">
        <v>25</v>
      </c>
      <c r="E1626">
        <v>0.5</v>
      </c>
      <c r="F1626">
        <v>440890.03169999999</v>
      </c>
      <c r="G1626">
        <v>2019207</v>
      </c>
      <c r="H1626">
        <v>24035</v>
      </c>
      <c r="I1626">
        <v>1019</v>
      </c>
      <c r="J1626" t="s">
        <v>180</v>
      </c>
      <c r="K1626" t="s">
        <v>181</v>
      </c>
      <c r="L1626" t="s">
        <v>180</v>
      </c>
      <c r="M1626">
        <v>126417</v>
      </c>
      <c r="N1626">
        <v>1</v>
      </c>
      <c r="O1626">
        <v>100</v>
      </c>
      <c r="P1626">
        <v>130</v>
      </c>
      <c r="Q1626">
        <v>25</v>
      </c>
      <c r="R1626">
        <v>2</v>
      </c>
      <c r="S1626">
        <v>2</v>
      </c>
      <c r="T1626" t="s">
        <v>182</v>
      </c>
      <c r="U1626" t="s">
        <v>182</v>
      </c>
      <c r="V1626" t="s">
        <v>7</v>
      </c>
      <c r="W1626" t="s">
        <v>182</v>
      </c>
      <c r="X1626">
        <v>4</v>
      </c>
      <c r="Y1626" t="s">
        <v>182</v>
      </c>
      <c r="Z1626" t="s">
        <v>182</v>
      </c>
      <c r="AA1626" t="s">
        <v>182</v>
      </c>
      <c r="AB1626" t="s">
        <v>182</v>
      </c>
      <c r="AC1626">
        <v>56</v>
      </c>
      <c r="AD1626">
        <v>2</v>
      </c>
      <c r="AE1626">
        <v>1</v>
      </c>
      <c r="AF1626">
        <v>2</v>
      </c>
      <c r="AG1626" t="s">
        <v>182</v>
      </c>
      <c r="AH1626" t="s">
        <v>182</v>
      </c>
      <c r="AI1626" t="s">
        <v>182</v>
      </c>
      <c r="AJ1626">
        <v>1</v>
      </c>
      <c r="AK1626" t="s">
        <v>182</v>
      </c>
      <c r="AL1626" t="s">
        <v>182</v>
      </c>
      <c r="AM1626" t="s">
        <v>182</v>
      </c>
      <c r="AN1626" t="s">
        <v>182</v>
      </c>
      <c r="AO1626" t="b">
        <v>1</v>
      </c>
      <c r="AQ1626" s="10">
        <f t="shared" si="50"/>
        <v>57315704.120999999</v>
      </c>
      <c r="AR1626" s="10">
        <f t="shared" si="51"/>
        <v>11022250.7925</v>
      </c>
    </row>
    <row r="1627" spans="1:44" x14ac:dyDescent="0.3">
      <c r="A1627">
        <v>1626</v>
      </c>
      <c r="B1627">
        <v>141</v>
      </c>
      <c r="C1627">
        <v>1</v>
      </c>
      <c r="D1627">
        <v>25</v>
      </c>
      <c r="E1627">
        <v>0.5</v>
      </c>
      <c r="F1627">
        <v>440890.03169999999</v>
      </c>
      <c r="G1627">
        <v>2019207</v>
      </c>
      <c r="H1627">
        <v>24036</v>
      </c>
      <c r="I1627">
        <v>1019</v>
      </c>
      <c r="J1627" t="s">
        <v>180</v>
      </c>
      <c r="K1627" t="s">
        <v>181</v>
      </c>
      <c r="L1627" t="s">
        <v>180</v>
      </c>
      <c r="M1627">
        <v>126417</v>
      </c>
      <c r="N1627">
        <v>1</v>
      </c>
      <c r="O1627">
        <v>28</v>
      </c>
      <c r="P1627">
        <v>113</v>
      </c>
      <c r="Q1627">
        <v>25</v>
      </c>
      <c r="R1627">
        <v>2</v>
      </c>
      <c r="S1627">
        <v>2</v>
      </c>
      <c r="T1627" t="s">
        <v>182</v>
      </c>
      <c r="U1627" t="s">
        <v>182</v>
      </c>
      <c r="V1627" t="s">
        <v>7</v>
      </c>
      <c r="W1627" t="s">
        <v>182</v>
      </c>
      <c r="X1627">
        <v>2</v>
      </c>
      <c r="Y1627" t="s">
        <v>182</v>
      </c>
      <c r="Z1627" t="s">
        <v>182</v>
      </c>
      <c r="AA1627" t="s">
        <v>182</v>
      </c>
      <c r="AB1627" t="s">
        <v>182</v>
      </c>
      <c r="AC1627">
        <v>56</v>
      </c>
      <c r="AD1627">
        <v>2</v>
      </c>
      <c r="AE1627">
        <v>1</v>
      </c>
      <c r="AF1627">
        <v>3</v>
      </c>
      <c r="AG1627" t="s">
        <v>182</v>
      </c>
      <c r="AH1627" t="s">
        <v>182</v>
      </c>
      <c r="AI1627" t="s">
        <v>182</v>
      </c>
      <c r="AJ1627">
        <v>1</v>
      </c>
      <c r="AK1627" t="s">
        <v>182</v>
      </c>
      <c r="AL1627" t="s">
        <v>182</v>
      </c>
      <c r="AM1627" t="s">
        <v>182</v>
      </c>
      <c r="AN1627" t="s">
        <v>182</v>
      </c>
      <c r="AO1627" t="b">
        <v>1</v>
      </c>
      <c r="AQ1627" s="10">
        <f t="shared" si="50"/>
        <v>49820573.582099997</v>
      </c>
      <c r="AR1627" s="10">
        <f t="shared" si="51"/>
        <v>11022250.7925</v>
      </c>
    </row>
    <row r="1628" spans="1:44" x14ac:dyDescent="0.3">
      <c r="A1628">
        <v>1627</v>
      </c>
      <c r="B1628">
        <v>141</v>
      </c>
      <c r="C1628">
        <v>1</v>
      </c>
      <c r="D1628">
        <v>25</v>
      </c>
      <c r="E1628">
        <v>0.5</v>
      </c>
      <c r="F1628">
        <v>440890.03169999999</v>
      </c>
      <c r="G1628">
        <v>2019207</v>
      </c>
      <c r="H1628">
        <v>24036</v>
      </c>
      <c r="I1628">
        <v>1019</v>
      </c>
      <c r="J1628" t="s">
        <v>180</v>
      </c>
      <c r="K1628" t="s">
        <v>181</v>
      </c>
      <c r="L1628" t="s">
        <v>180</v>
      </c>
      <c r="M1628">
        <v>126417</v>
      </c>
      <c r="N1628">
        <v>1</v>
      </c>
      <c r="O1628">
        <v>47</v>
      </c>
      <c r="P1628">
        <v>114</v>
      </c>
      <c r="Q1628">
        <v>25</v>
      </c>
      <c r="R1628">
        <v>2</v>
      </c>
      <c r="S1628">
        <v>1</v>
      </c>
      <c r="T1628" t="s">
        <v>182</v>
      </c>
      <c r="U1628" t="s">
        <v>182</v>
      </c>
      <c r="V1628" t="s">
        <v>0</v>
      </c>
      <c r="W1628" t="s">
        <v>182</v>
      </c>
      <c r="X1628">
        <v>4</v>
      </c>
      <c r="Y1628" t="s">
        <v>182</v>
      </c>
      <c r="Z1628" t="s">
        <v>182</v>
      </c>
      <c r="AA1628" t="s">
        <v>182</v>
      </c>
      <c r="AB1628" t="s">
        <v>182</v>
      </c>
      <c r="AC1628">
        <v>55</v>
      </c>
      <c r="AD1628">
        <v>2</v>
      </c>
      <c r="AE1628">
        <v>1</v>
      </c>
      <c r="AF1628">
        <v>3</v>
      </c>
      <c r="AG1628" t="s">
        <v>182</v>
      </c>
      <c r="AH1628" t="s">
        <v>182</v>
      </c>
      <c r="AI1628" t="s">
        <v>182</v>
      </c>
      <c r="AJ1628">
        <v>1</v>
      </c>
      <c r="AK1628" t="s">
        <v>182</v>
      </c>
      <c r="AL1628" t="s">
        <v>182</v>
      </c>
      <c r="AM1628" t="s">
        <v>182</v>
      </c>
      <c r="AN1628" t="s">
        <v>182</v>
      </c>
      <c r="AO1628" t="b">
        <v>1</v>
      </c>
      <c r="AQ1628" s="10">
        <f t="shared" si="50"/>
        <v>50261463.613799997</v>
      </c>
      <c r="AR1628" s="10">
        <f t="shared" si="51"/>
        <v>11022250.7925</v>
      </c>
    </row>
    <row r="1629" spans="1:44" x14ac:dyDescent="0.3">
      <c r="A1629">
        <v>1628</v>
      </c>
      <c r="B1629">
        <v>141</v>
      </c>
      <c r="C1629">
        <v>1</v>
      </c>
      <c r="D1629">
        <v>25</v>
      </c>
      <c r="E1629">
        <v>0.5</v>
      </c>
      <c r="F1629">
        <v>440890.03169999999</v>
      </c>
      <c r="G1629">
        <v>2019207</v>
      </c>
      <c r="H1629">
        <v>24036</v>
      </c>
      <c r="I1629">
        <v>1019</v>
      </c>
      <c r="J1629" t="s">
        <v>180</v>
      </c>
      <c r="K1629" t="s">
        <v>181</v>
      </c>
      <c r="L1629" t="s">
        <v>180</v>
      </c>
      <c r="M1629">
        <v>126417</v>
      </c>
      <c r="N1629">
        <v>1</v>
      </c>
      <c r="O1629">
        <v>95</v>
      </c>
      <c r="P1629">
        <v>133</v>
      </c>
      <c r="Q1629">
        <v>25</v>
      </c>
      <c r="R1629">
        <v>2</v>
      </c>
      <c r="S1629">
        <v>1</v>
      </c>
      <c r="T1629" t="s">
        <v>182</v>
      </c>
      <c r="U1629" t="s">
        <v>182</v>
      </c>
      <c r="V1629" t="s">
        <v>0</v>
      </c>
      <c r="W1629" t="s">
        <v>182</v>
      </c>
      <c r="X1629">
        <v>4</v>
      </c>
      <c r="Y1629" t="s">
        <v>182</v>
      </c>
      <c r="Z1629" t="s">
        <v>182</v>
      </c>
      <c r="AA1629" t="s">
        <v>182</v>
      </c>
      <c r="AB1629" t="s">
        <v>182</v>
      </c>
      <c r="AC1629">
        <v>55</v>
      </c>
      <c r="AD1629">
        <v>2</v>
      </c>
      <c r="AE1629">
        <v>1</v>
      </c>
      <c r="AF1629">
        <v>3</v>
      </c>
      <c r="AG1629" t="s">
        <v>182</v>
      </c>
      <c r="AH1629" t="s">
        <v>182</v>
      </c>
      <c r="AI1629" t="s">
        <v>182</v>
      </c>
      <c r="AJ1629">
        <v>1</v>
      </c>
      <c r="AK1629" t="s">
        <v>182</v>
      </c>
      <c r="AL1629" t="s">
        <v>182</v>
      </c>
      <c r="AM1629" t="s">
        <v>182</v>
      </c>
      <c r="AN1629" t="s">
        <v>182</v>
      </c>
      <c r="AO1629" t="b">
        <v>1</v>
      </c>
      <c r="AQ1629" s="10">
        <f t="shared" si="50"/>
        <v>58638374.2161</v>
      </c>
      <c r="AR1629" s="10">
        <f t="shared" si="51"/>
        <v>11022250.7925</v>
      </c>
    </row>
    <row r="1630" spans="1:44" x14ac:dyDescent="0.3">
      <c r="A1630">
        <v>1629</v>
      </c>
      <c r="B1630">
        <v>141</v>
      </c>
      <c r="C1630">
        <v>1</v>
      </c>
      <c r="D1630">
        <v>25</v>
      </c>
      <c r="E1630">
        <v>0.5</v>
      </c>
      <c r="F1630">
        <v>440890.03169999999</v>
      </c>
      <c r="G1630">
        <v>2019207</v>
      </c>
      <c r="H1630">
        <v>24037</v>
      </c>
      <c r="I1630">
        <v>1019</v>
      </c>
      <c r="J1630" t="s">
        <v>180</v>
      </c>
      <c r="K1630" t="s">
        <v>181</v>
      </c>
      <c r="L1630" t="s">
        <v>180</v>
      </c>
      <c r="M1630">
        <v>126417</v>
      </c>
      <c r="N1630">
        <v>1</v>
      </c>
      <c r="O1630">
        <v>11</v>
      </c>
      <c r="P1630">
        <v>161</v>
      </c>
      <c r="Q1630">
        <v>25</v>
      </c>
      <c r="R1630">
        <v>4</v>
      </c>
      <c r="S1630">
        <v>2</v>
      </c>
      <c r="T1630" t="s">
        <v>182</v>
      </c>
      <c r="U1630" t="s">
        <v>182</v>
      </c>
      <c r="V1630" t="s">
        <v>7</v>
      </c>
      <c r="W1630" t="s">
        <v>182</v>
      </c>
      <c r="X1630">
        <v>4</v>
      </c>
      <c r="Y1630" t="s">
        <v>182</v>
      </c>
      <c r="Z1630" t="s">
        <v>182</v>
      </c>
      <c r="AA1630">
        <v>1E-3</v>
      </c>
      <c r="AB1630" t="s">
        <v>182</v>
      </c>
      <c r="AC1630">
        <v>55</v>
      </c>
      <c r="AD1630">
        <v>2</v>
      </c>
      <c r="AE1630">
        <v>1</v>
      </c>
      <c r="AF1630">
        <v>1</v>
      </c>
      <c r="AG1630" t="s">
        <v>182</v>
      </c>
      <c r="AH1630" t="s">
        <v>182</v>
      </c>
      <c r="AI1630" t="s">
        <v>182</v>
      </c>
      <c r="AJ1630">
        <v>1</v>
      </c>
      <c r="AK1630" t="s">
        <v>182</v>
      </c>
      <c r="AL1630" t="s">
        <v>182</v>
      </c>
      <c r="AM1630" t="s">
        <v>182</v>
      </c>
      <c r="AN1630" t="s">
        <v>182</v>
      </c>
      <c r="AO1630" t="b">
        <v>1</v>
      </c>
      <c r="AQ1630" s="10">
        <f t="shared" si="50"/>
        <v>70983295.103699997</v>
      </c>
      <c r="AR1630" s="10">
        <f t="shared" si="51"/>
        <v>11022250.7925</v>
      </c>
    </row>
    <row r="1631" spans="1:44" x14ac:dyDescent="0.3">
      <c r="A1631">
        <v>1630</v>
      </c>
      <c r="B1631">
        <v>141</v>
      </c>
      <c r="C1631">
        <v>1</v>
      </c>
      <c r="D1631">
        <v>25</v>
      </c>
      <c r="E1631">
        <v>0.5</v>
      </c>
      <c r="F1631">
        <v>440890.03169999999</v>
      </c>
      <c r="G1631">
        <v>2019207</v>
      </c>
      <c r="H1631">
        <v>24037</v>
      </c>
      <c r="I1631">
        <v>1019</v>
      </c>
      <c r="J1631" t="s">
        <v>180</v>
      </c>
      <c r="K1631" t="s">
        <v>181</v>
      </c>
      <c r="L1631" t="s">
        <v>180</v>
      </c>
      <c r="M1631">
        <v>126417</v>
      </c>
      <c r="N1631">
        <v>1</v>
      </c>
      <c r="O1631">
        <v>13</v>
      </c>
      <c r="P1631">
        <v>119</v>
      </c>
      <c r="Q1631">
        <v>25</v>
      </c>
      <c r="R1631">
        <v>3</v>
      </c>
      <c r="S1631">
        <v>1</v>
      </c>
      <c r="T1631" t="s">
        <v>182</v>
      </c>
      <c r="U1631" t="s">
        <v>182</v>
      </c>
      <c r="V1631" t="s">
        <v>0</v>
      </c>
      <c r="W1631" t="s">
        <v>182</v>
      </c>
      <c r="X1631">
        <v>3</v>
      </c>
      <c r="Y1631" t="s">
        <v>182</v>
      </c>
      <c r="Z1631" t="s">
        <v>182</v>
      </c>
      <c r="AA1631" t="s">
        <v>182</v>
      </c>
      <c r="AB1631" t="s">
        <v>182</v>
      </c>
      <c r="AC1631">
        <v>56</v>
      </c>
      <c r="AD1631">
        <v>2</v>
      </c>
      <c r="AE1631">
        <v>1</v>
      </c>
      <c r="AF1631">
        <v>1</v>
      </c>
      <c r="AG1631" t="s">
        <v>182</v>
      </c>
      <c r="AH1631" t="s">
        <v>182</v>
      </c>
      <c r="AI1631" t="s">
        <v>182</v>
      </c>
      <c r="AJ1631">
        <v>1</v>
      </c>
      <c r="AK1631" t="s">
        <v>182</v>
      </c>
      <c r="AL1631" t="s">
        <v>182</v>
      </c>
      <c r="AM1631" t="s">
        <v>182</v>
      </c>
      <c r="AN1631" t="s">
        <v>182</v>
      </c>
      <c r="AO1631" t="b">
        <v>1</v>
      </c>
      <c r="AQ1631" s="10">
        <f t="shared" si="50"/>
        <v>52465913.772299998</v>
      </c>
      <c r="AR1631" s="10">
        <f t="shared" si="51"/>
        <v>11022250.7925</v>
      </c>
    </row>
    <row r="1632" spans="1:44" x14ac:dyDescent="0.3">
      <c r="A1632">
        <v>1631</v>
      </c>
      <c r="B1632">
        <v>141</v>
      </c>
      <c r="C1632">
        <v>1</v>
      </c>
      <c r="D1632">
        <v>25</v>
      </c>
      <c r="E1632">
        <v>0.5</v>
      </c>
      <c r="F1632">
        <v>440890.03169999999</v>
      </c>
      <c r="G1632">
        <v>2019207</v>
      </c>
      <c r="H1632">
        <v>24037</v>
      </c>
      <c r="I1632">
        <v>1019</v>
      </c>
      <c r="J1632" t="s">
        <v>180</v>
      </c>
      <c r="K1632" t="s">
        <v>181</v>
      </c>
      <c r="L1632" t="s">
        <v>180</v>
      </c>
      <c r="M1632">
        <v>126417</v>
      </c>
      <c r="N1632">
        <v>1</v>
      </c>
      <c r="O1632">
        <v>52</v>
      </c>
      <c r="P1632">
        <v>138</v>
      </c>
      <c r="Q1632">
        <v>25</v>
      </c>
      <c r="R1632">
        <v>4</v>
      </c>
      <c r="S1632">
        <v>2</v>
      </c>
      <c r="T1632" t="s">
        <v>182</v>
      </c>
      <c r="U1632" t="s">
        <v>182</v>
      </c>
      <c r="V1632" t="s">
        <v>7</v>
      </c>
      <c r="W1632" t="s">
        <v>182</v>
      </c>
      <c r="X1632">
        <v>4</v>
      </c>
      <c r="Y1632" t="s">
        <v>182</v>
      </c>
      <c r="Z1632" t="s">
        <v>182</v>
      </c>
      <c r="AA1632">
        <v>1E-3</v>
      </c>
      <c r="AB1632" t="s">
        <v>182</v>
      </c>
      <c r="AC1632">
        <v>55</v>
      </c>
      <c r="AD1632">
        <v>2</v>
      </c>
      <c r="AE1632">
        <v>1</v>
      </c>
      <c r="AF1632">
        <v>1</v>
      </c>
      <c r="AG1632" t="s">
        <v>182</v>
      </c>
      <c r="AH1632" t="s">
        <v>182</v>
      </c>
      <c r="AI1632" t="s">
        <v>182</v>
      </c>
      <c r="AJ1632">
        <v>1</v>
      </c>
      <c r="AK1632" t="s">
        <v>182</v>
      </c>
      <c r="AL1632" t="s">
        <v>182</v>
      </c>
      <c r="AM1632" t="s">
        <v>182</v>
      </c>
      <c r="AN1632" t="s">
        <v>182</v>
      </c>
      <c r="AO1632" t="b">
        <v>1</v>
      </c>
      <c r="AQ1632" s="10">
        <f t="shared" si="50"/>
        <v>60842824.374600001</v>
      </c>
      <c r="AR1632" s="10">
        <f t="shared" si="51"/>
        <v>11022250.7925</v>
      </c>
    </row>
    <row r="1633" spans="1:44" x14ac:dyDescent="0.3">
      <c r="A1633">
        <v>1632</v>
      </c>
      <c r="B1633">
        <v>141</v>
      </c>
      <c r="C1633">
        <v>1</v>
      </c>
      <c r="D1633">
        <v>25</v>
      </c>
      <c r="E1633">
        <v>0.5</v>
      </c>
      <c r="F1633">
        <v>440890.03169999999</v>
      </c>
      <c r="G1633">
        <v>2019207</v>
      </c>
      <c r="H1633">
        <v>24045</v>
      </c>
      <c r="I1633">
        <v>1019</v>
      </c>
      <c r="J1633" t="s">
        <v>180</v>
      </c>
      <c r="K1633" t="s">
        <v>181</v>
      </c>
      <c r="L1633" t="s">
        <v>180</v>
      </c>
      <c r="M1633">
        <v>126417</v>
      </c>
      <c r="N1633">
        <v>1</v>
      </c>
      <c r="O1633">
        <v>2</v>
      </c>
      <c r="P1633">
        <v>148</v>
      </c>
      <c r="Q1633">
        <v>25</v>
      </c>
      <c r="R1633">
        <v>6</v>
      </c>
      <c r="S1633">
        <v>2</v>
      </c>
      <c r="T1633" t="s">
        <v>182</v>
      </c>
      <c r="U1633" t="s">
        <v>182</v>
      </c>
      <c r="V1633" t="s">
        <v>7</v>
      </c>
      <c r="W1633" t="s">
        <v>182</v>
      </c>
      <c r="X1633">
        <v>4</v>
      </c>
      <c r="Y1633" t="s">
        <v>182</v>
      </c>
      <c r="Z1633" t="s">
        <v>182</v>
      </c>
      <c r="AA1633" t="s">
        <v>182</v>
      </c>
      <c r="AB1633" t="s">
        <v>182</v>
      </c>
      <c r="AC1633">
        <v>55</v>
      </c>
      <c r="AD1633">
        <v>2</v>
      </c>
      <c r="AE1633">
        <v>1</v>
      </c>
      <c r="AF1633">
        <v>1</v>
      </c>
      <c r="AG1633" t="s">
        <v>182</v>
      </c>
      <c r="AH1633" t="s">
        <v>182</v>
      </c>
      <c r="AI1633" t="s">
        <v>182</v>
      </c>
      <c r="AJ1633">
        <v>1</v>
      </c>
      <c r="AK1633" t="s">
        <v>182</v>
      </c>
      <c r="AL1633" t="s">
        <v>182</v>
      </c>
      <c r="AM1633" t="s">
        <v>182</v>
      </c>
      <c r="AN1633" t="s">
        <v>182</v>
      </c>
      <c r="AO1633" t="b">
        <v>1</v>
      </c>
      <c r="AQ1633" s="10">
        <f t="shared" si="50"/>
        <v>65251724.691600002</v>
      </c>
      <c r="AR1633" s="10">
        <f t="shared" si="51"/>
        <v>11022250.7925</v>
      </c>
    </row>
    <row r="1634" spans="1:44" x14ac:dyDescent="0.3">
      <c r="A1634">
        <v>1633</v>
      </c>
      <c r="B1634">
        <v>141</v>
      </c>
      <c r="C1634">
        <v>1</v>
      </c>
      <c r="D1634">
        <v>25</v>
      </c>
      <c r="E1634">
        <v>0.5</v>
      </c>
      <c r="F1634">
        <v>440890.03169999999</v>
      </c>
      <c r="G1634">
        <v>2019207</v>
      </c>
      <c r="H1634">
        <v>24045</v>
      </c>
      <c r="I1634">
        <v>1019</v>
      </c>
      <c r="J1634" t="s">
        <v>180</v>
      </c>
      <c r="K1634" t="s">
        <v>181</v>
      </c>
      <c r="L1634" t="s">
        <v>180</v>
      </c>
      <c r="M1634">
        <v>126417</v>
      </c>
      <c r="N1634">
        <v>1</v>
      </c>
      <c r="O1634">
        <v>24</v>
      </c>
      <c r="P1634">
        <v>133</v>
      </c>
      <c r="Q1634">
        <v>25</v>
      </c>
      <c r="R1634">
        <v>5</v>
      </c>
      <c r="S1634">
        <v>2</v>
      </c>
      <c r="T1634" t="s">
        <v>182</v>
      </c>
      <c r="U1634" t="s">
        <v>182</v>
      </c>
      <c r="V1634" t="s">
        <v>7</v>
      </c>
      <c r="W1634" t="s">
        <v>182</v>
      </c>
      <c r="X1634">
        <v>3</v>
      </c>
      <c r="Y1634" t="s">
        <v>182</v>
      </c>
      <c r="Z1634" t="s">
        <v>182</v>
      </c>
      <c r="AA1634" t="s">
        <v>182</v>
      </c>
      <c r="AB1634" t="s">
        <v>182</v>
      </c>
      <c r="AC1634">
        <v>54</v>
      </c>
      <c r="AD1634">
        <v>2</v>
      </c>
      <c r="AE1634">
        <v>1</v>
      </c>
      <c r="AF1634">
        <v>1</v>
      </c>
      <c r="AG1634" t="s">
        <v>182</v>
      </c>
      <c r="AH1634" t="s">
        <v>182</v>
      </c>
      <c r="AI1634" t="s">
        <v>182</v>
      </c>
      <c r="AJ1634">
        <v>1</v>
      </c>
      <c r="AK1634" t="s">
        <v>182</v>
      </c>
      <c r="AL1634" t="s">
        <v>182</v>
      </c>
      <c r="AM1634" t="s">
        <v>182</v>
      </c>
      <c r="AN1634" t="s">
        <v>182</v>
      </c>
      <c r="AO1634" t="b">
        <v>1</v>
      </c>
      <c r="AQ1634" s="10">
        <f t="shared" si="50"/>
        <v>58638374.2161</v>
      </c>
      <c r="AR1634" s="10">
        <f t="shared" si="51"/>
        <v>11022250.7925</v>
      </c>
    </row>
    <row r="1635" spans="1:44" x14ac:dyDescent="0.3">
      <c r="A1635">
        <v>1634</v>
      </c>
      <c r="B1635">
        <v>141</v>
      </c>
      <c r="C1635">
        <v>1</v>
      </c>
      <c r="D1635">
        <v>25</v>
      </c>
      <c r="E1635">
        <v>0.5</v>
      </c>
      <c r="F1635">
        <v>440890.03169999999</v>
      </c>
      <c r="G1635">
        <v>2019207</v>
      </c>
      <c r="H1635">
        <v>24045</v>
      </c>
      <c r="I1635">
        <v>1019</v>
      </c>
      <c r="J1635" t="s">
        <v>180</v>
      </c>
      <c r="K1635" t="s">
        <v>181</v>
      </c>
      <c r="L1635" t="s">
        <v>180</v>
      </c>
      <c r="M1635">
        <v>126417</v>
      </c>
      <c r="N1635">
        <v>1</v>
      </c>
      <c r="O1635">
        <v>50</v>
      </c>
      <c r="P1635">
        <v>123</v>
      </c>
      <c r="Q1635">
        <v>25</v>
      </c>
      <c r="R1635">
        <v>3</v>
      </c>
      <c r="S1635">
        <v>1</v>
      </c>
      <c r="T1635" t="s">
        <v>182</v>
      </c>
      <c r="U1635" t="s">
        <v>182</v>
      </c>
      <c r="V1635" t="s">
        <v>0</v>
      </c>
      <c r="W1635" t="s">
        <v>182</v>
      </c>
      <c r="X1635">
        <v>3</v>
      </c>
      <c r="Y1635" t="s">
        <v>182</v>
      </c>
      <c r="Z1635" t="s">
        <v>182</v>
      </c>
      <c r="AA1635" t="s">
        <v>182</v>
      </c>
      <c r="AB1635" t="s">
        <v>182</v>
      </c>
      <c r="AC1635">
        <v>56</v>
      </c>
      <c r="AD1635">
        <v>2</v>
      </c>
      <c r="AE1635">
        <v>1</v>
      </c>
      <c r="AF1635">
        <v>2</v>
      </c>
      <c r="AG1635" t="s">
        <v>182</v>
      </c>
      <c r="AH1635" t="s">
        <v>182</v>
      </c>
      <c r="AI1635" t="s">
        <v>182</v>
      </c>
      <c r="AJ1635">
        <v>1</v>
      </c>
      <c r="AK1635" t="s">
        <v>182</v>
      </c>
      <c r="AL1635" t="s">
        <v>182</v>
      </c>
      <c r="AM1635" t="s">
        <v>182</v>
      </c>
      <c r="AN1635" t="s">
        <v>182</v>
      </c>
      <c r="AO1635" t="b">
        <v>1</v>
      </c>
      <c r="AQ1635" s="10">
        <f t="shared" si="50"/>
        <v>54229473.899099998</v>
      </c>
      <c r="AR1635" s="10">
        <f t="shared" si="51"/>
        <v>11022250.7925</v>
      </c>
    </row>
    <row r="1636" spans="1:44" x14ac:dyDescent="0.3">
      <c r="A1636">
        <v>1635</v>
      </c>
      <c r="B1636">
        <v>141</v>
      </c>
      <c r="C1636">
        <v>1</v>
      </c>
      <c r="D1636">
        <v>25</v>
      </c>
      <c r="E1636">
        <v>0.5</v>
      </c>
      <c r="F1636">
        <v>440890.03169999999</v>
      </c>
      <c r="G1636">
        <v>2019207</v>
      </c>
      <c r="H1636">
        <v>24045</v>
      </c>
      <c r="I1636">
        <v>1019</v>
      </c>
      <c r="J1636" t="s">
        <v>180</v>
      </c>
      <c r="K1636" t="s">
        <v>181</v>
      </c>
      <c r="L1636" t="s">
        <v>180</v>
      </c>
      <c r="M1636">
        <v>126417</v>
      </c>
      <c r="N1636">
        <v>1</v>
      </c>
      <c r="O1636">
        <v>52</v>
      </c>
      <c r="P1636">
        <v>136</v>
      </c>
      <c r="Q1636">
        <v>25</v>
      </c>
      <c r="R1636">
        <v>3</v>
      </c>
      <c r="S1636">
        <v>1</v>
      </c>
      <c r="T1636" t="s">
        <v>182</v>
      </c>
      <c r="U1636" t="s">
        <v>182</v>
      </c>
      <c r="V1636" t="s">
        <v>0</v>
      </c>
      <c r="W1636" t="s">
        <v>182</v>
      </c>
      <c r="X1636">
        <v>3</v>
      </c>
      <c r="Y1636" t="s">
        <v>182</v>
      </c>
      <c r="Z1636" t="s">
        <v>182</v>
      </c>
      <c r="AA1636" t="s">
        <v>182</v>
      </c>
      <c r="AB1636" t="s">
        <v>182</v>
      </c>
      <c r="AC1636">
        <v>56</v>
      </c>
      <c r="AD1636">
        <v>2</v>
      </c>
      <c r="AE1636">
        <v>1</v>
      </c>
      <c r="AF1636">
        <v>2</v>
      </c>
      <c r="AG1636" t="s">
        <v>182</v>
      </c>
      <c r="AH1636" t="s">
        <v>182</v>
      </c>
      <c r="AI1636" t="s">
        <v>182</v>
      </c>
      <c r="AJ1636">
        <v>1</v>
      </c>
      <c r="AK1636" t="s">
        <v>182</v>
      </c>
      <c r="AL1636" t="s">
        <v>182</v>
      </c>
      <c r="AM1636" t="s">
        <v>182</v>
      </c>
      <c r="AN1636" t="s">
        <v>182</v>
      </c>
      <c r="AO1636" t="b">
        <v>1</v>
      </c>
      <c r="AQ1636" s="10">
        <f t="shared" si="50"/>
        <v>59961044.3112</v>
      </c>
      <c r="AR1636" s="10">
        <f t="shared" si="51"/>
        <v>11022250.7925</v>
      </c>
    </row>
    <row r="1637" spans="1:44" x14ac:dyDescent="0.3">
      <c r="A1637">
        <v>1636</v>
      </c>
      <c r="B1637">
        <v>141</v>
      </c>
      <c r="C1637">
        <v>1</v>
      </c>
      <c r="D1637">
        <v>25</v>
      </c>
      <c r="E1637">
        <v>0.5</v>
      </c>
      <c r="F1637">
        <v>440890.03169999999</v>
      </c>
      <c r="G1637">
        <v>2019207</v>
      </c>
      <c r="H1637">
        <v>24045</v>
      </c>
      <c r="I1637">
        <v>1019</v>
      </c>
      <c r="J1637" t="s">
        <v>180</v>
      </c>
      <c r="K1637" t="s">
        <v>181</v>
      </c>
      <c r="L1637" t="s">
        <v>180</v>
      </c>
      <c r="M1637">
        <v>126417</v>
      </c>
      <c r="N1637">
        <v>1</v>
      </c>
      <c r="O1637">
        <v>57</v>
      </c>
      <c r="P1637">
        <v>138</v>
      </c>
      <c r="Q1637">
        <v>25</v>
      </c>
      <c r="R1637">
        <v>6</v>
      </c>
      <c r="S1637">
        <v>2</v>
      </c>
      <c r="T1637" t="s">
        <v>182</v>
      </c>
      <c r="U1637" t="s">
        <v>182</v>
      </c>
      <c r="V1637" t="s">
        <v>7</v>
      </c>
      <c r="W1637" t="s">
        <v>182</v>
      </c>
      <c r="X1637">
        <v>4</v>
      </c>
      <c r="Y1637" t="s">
        <v>182</v>
      </c>
      <c r="Z1637" t="s">
        <v>182</v>
      </c>
      <c r="AA1637" t="s">
        <v>182</v>
      </c>
      <c r="AB1637" t="s">
        <v>182</v>
      </c>
      <c r="AC1637">
        <v>55</v>
      </c>
      <c r="AD1637">
        <v>2</v>
      </c>
      <c r="AE1637">
        <v>1</v>
      </c>
      <c r="AF1637">
        <v>1</v>
      </c>
      <c r="AG1637" t="s">
        <v>182</v>
      </c>
      <c r="AH1637" t="s">
        <v>182</v>
      </c>
      <c r="AI1637" t="s">
        <v>182</v>
      </c>
      <c r="AJ1637">
        <v>1</v>
      </c>
      <c r="AK1637" t="s">
        <v>182</v>
      </c>
      <c r="AL1637" t="s">
        <v>182</v>
      </c>
      <c r="AM1637" t="s">
        <v>182</v>
      </c>
      <c r="AN1637" t="s">
        <v>182</v>
      </c>
      <c r="AO1637" t="b">
        <v>1</v>
      </c>
      <c r="AQ1637" s="10">
        <f t="shared" si="50"/>
        <v>60842824.374600001</v>
      </c>
      <c r="AR1637" s="10">
        <f t="shared" si="51"/>
        <v>11022250.7925</v>
      </c>
    </row>
    <row r="1638" spans="1:44" x14ac:dyDescent="0.3">
      <c r="A1638">
        <v>1637</v>
      </c>
      <c r="B1638">
        <v>141</v>
      </c>
      <c r="C1638">
        <v>1</v>
      </c>
      <c r="D1638">
        <v>25</v>
      </c>
      <c r="E1638">
        <v>0.5</v>
      </c>
      <c r="F1638">
        <v>440890.03169999999</v>
      </c>
      <c r="G1638">
        <v>2019207</v>
      </c>
      <c r="H1638">
        <v>24045</v>
      </c>
      <c r="I1638">
        <v>1019</v>
      </c>
      <c r="J1638" t="s">
        <v>180</v>
      </c>
      <c r="K1638" t="s">
        <v>181</v>
      </c>
      <c r="L1638" t="s">
        <v>180</v>
      </c>
      <c r="M1638">
        <v>126417</v>
      </c>
      <c r="N1638">
        <v>1</v>
      </c>
      <c r="O1638">
        <v>61</v>
      </c>
      <c r="P1638">
        <v>156</v>
      </c>
      <c r="Q1638">
        <v>25</v>
      </c>
      <c r="R1638">
        <v>5</v>
      </c>
      <c r="S1638">
        <v>2</v>
      </c>
      <c r="T1638" t="s">
        <v>182</v>
      </c>
      <c r="U1638" t="s">
        <v>182</v>
      </c>
      <c r="V1638" t="s">
        <v>7</v>
      </c>
      <c r="W1638" t="s">
        <v>182</v>
      </c>
      <c r="X1638">
        <v>3</v>
      </c>
      <c r="Y1638" t="s">
        <v>182</v>
      </c>
      <c r="Z1638" t="s">
        <v>182</v>
      </c>
      <c r="AA1638" t="s">
        <v>182</v>
      </c>
      <c r="AB1638" t="s">
        <v>182</v>
      </c>
      <c r="AC1638">
        <v>54</v>
      </c>
      <c r="AD1638">
        <v>2</v>
      </c>
      <c r="AE1638">
        <v>1</v>
      </c>
      <c r="AF1638">
        <v>1</v>
      </c>
      <c r="AG1638" t="s">
        <v>182</v>
      </c>
      <c r="AH1638" t="s">
        <v>182</v>
      </c>
      <c r="AI1638" t="s">
        <v>182</v>
      </c>
      <c r="AJ1638">
        <v>1</v>
      </c>
      <c r="AK1638" t="s">
        <v>182</v>
      </c>
      <c r="AL1638" t="s">
        <v>182</v>
      </c>
      <c r="AM1638" t="s">
        <v>182</v>
      </c>
      <c r="AN1638" t="s">
        <v>182</v>
      </c>
      <c r="AO1638" t="b">
        <v>1</v>
      </c>
      <c r="AQ1638" s="10">
        <f t="shared" si="50"/>
        <v>68778844.945199996</v>
      </c>
      <c r="AR1638" s="10">
        <f t="shared" si="51"/>
        <v>11022250.7925</v>
      </c>
    </row>
    <row r="1639" spans="1:44" x14ac:dyDescent="0.3">
      <c r="A1639">
        <v>1638</v>
      </c>
      <c r="B1639">
        <v>141</v>
      </c>
      <c r="C1639">
        <v>1</v>
      </c>
      <c r="D1639">
        <v>25</v>
      </c>
      <c r="E1639">
        <v>0.5</v>
      </c>
      <c r="F1639">
        <v>440890.03169999999</v>
      </c>
      <c r="G1639">
        <v>2019207</v>
      </c>
      <c r="H1639">
        <v>24045</v>
      </c>
      <c r="I1639">
        <v>1019</v>
      </c>
      <c r="J1639" t="s">
        <v>180</v>
      </c>
      <c r="K1639" t="s">
        <v>181</v>
      </c>
      <c r="L1639" t="s">
        <v>180</v>
      </c>
      <c r="M1639">
        <v>126417</v>
      </c>
      <c r="N1639">
        <v>1</v>
      </c>
      <c r="O1639">
        <v>64</v>
      </c>
      <c r="P1639">
        <v>158</v>
      </c>
      <c r="Q1639">
        <v>25</v>
      </c>
      <c r="R1639">
        <v>3</v>
      </c>
      <c r="S1639">
        <v>1</v>
      </c>
      <c r="T1639" t="s">
        <v>182</v>
      </c>
      <c r="U1639" t="s">
        <v>182</v>
      </c>
      <c r="V1639" t="s">
        <v>0</v>
      </c>
      <c r="W1639" t="s">
        <v>182</v>
      </c>
      <c r="X1639">
        <v>3</v>
      </c>
      <c r="Y1639" t="s">
        <v>182</v>
      </c>
      <c r="Z1639" t="s">
        <v>182</v>
      </c>
      <c r="AA1639" t="s">
        <v>182</v>
      </c>
      <c r="AB1639" t="s">
        <v>182</v>
      </c>
      <c r="AC1639">
        <v>56</v>
      </c>
      <c r="AD1639">
        <v>2</v>
      </c>
      <c r="AE1639">
        <v>1</v>
      </c>
      <c r="AF1639">
        <v>2</v>
      </c>
      <c r="AG1639" t="s">
        <v>182</v>
      </c>
      <c r="AH1639" t="s">
        <v>182</v>
      </c>
      <c r="AI1639" t="s">
        <v>182</v>
      </c>
      <c r="AJ1639">
        <v>1</v>
      </c>
      <c r="AK1639" t="s">
        <v>182</v>
      </c>
      <c r="AL1639" t="s">
        <v>182</v>
      </c>
      <c r="AM1639" t="s">
        <v>182</v>
      </c>
      <c r="AN1639" t="s">
        <v>182</v>
      </c>
      <c r="AO1639" t="b">
        <v>1</v>
      </c>
      <c r="AQ1639" s="10">
        <f t="shared" si="50"/>
        <v>69660625.008599997</v>
      </c>
      <c r="AR1639" s="10">
        <f t="shared" si="51"/>
        <v>11022250.7925</v>
      </c>
    </row>
    <row r="1640" spans="1:44" x14ac:dyDescent="0.3">
      <c r="A1640">
        <v>1639</v>
      </c>
      <c r="B1640">
        <v>141</v>
      </c>
      <c r="C1640">
        <v>1</v>
      </c>
      <c r="D1640">
        <v>25</v>
      </c>
      <c r="E1640">
        <v>0.5</v>
      </c>
      <c r="F1640">
        <v>440890.03169999999</v>
      </c>
      <c r="G1640">
        <v>2019207</v>
      </c>
      <c r="H1640">
        <v>24045</v>
      </c>
      <c r="I1640">
        <v>1019</v>
      </c>
      <c r="J1640" t="s">
        <v>180</v>
      </c>
      <c r="K1640" t="s">
        <v>181</v>
      </c>
      <c r="L1640" t="s">
        <v>180</v>
      </c>
      <c r="M1640">
        <v>126417</v>
      </c>
      <c r="N1640">
        <v>1</v>
      </c>
      <c r="O1640">
        <v>95</v>
      </c>
      <c r="P1640">
        <v>171</v>
      </c>
      <c r="Q1640">
        <v>25</v>
      </c>
      <c r="R1640">
        <v>3</v>
      </c>
      <c r="S1640">
        <v>1</v>
      </c>
      <c r="T1640" t="s">
        <v>182</v>
      </c>
      <c r="U1640" t="s">
        <v>182</v>
      </c>
      <c r="V1640" t="s">
        <v>0</v>
      </c>
      <c r="W1640" t="s">
        <v>182</v>
      </c>
      <c r="X1640">
        <v>3</v>
      </c>
      <c r="Y1640" t="s">
        <v>182</v>
      </c>
      <c r="Z1640" t="s">
        <v>182</v>
      </c>
      <c r="AA1640" t="s">
        <v>182</v>
      </c>
      <c r="AB1640" t="s">
        <v>182</v>
      </c>
      <c r="AC1640">
        <v>56</v>
      </c>
      <c r="AD1640">
        <v>2</v>
      </c>
      <c r="AE1640">
        <v>1</v>
      </c>
      <c r="AF1640">
        <v>2</v>
      </c>
      <c r="AG1640" t="s">
        <v>182</v>
      </c>
      <c r="AH1640" t="s">
        <v>182</v>
      </c>
      <c r="AI1640" t="s">
        <v>182</v>
      </c>
      <c r="AJ1640">
        <v>1</v>
      </c>
      <c r="AK1640" t="s">
        <v>182</v>
      </c>
      <c r="AL1640" t="s">
        <v>182</v>
      </c>
      <c r="AM1640" t="s">
        <v>182</v>
      </c>
      <c r="AN1640" t="s">
        <v>182</v>
      </c>
      <c r="AO1640" t="b">
        <v>1</v>
      </c>
      <c r="AQ1640" s="10">
        <f t="shared" si="50"/>
        <v>75392195.420699999</v>
      </c>
      <c r="AR1640" s="10">
        <f t="shared" si="51"/>
        <v>11022250.7925</v>
      </c>
    </row>
    <row r="1641" spans="1:44" x14ac:dyDescent="0.3">
      <c r="A1641">
        <v>1640</v>
      </c>
      <c r="B1641">
        <v>141</v>
      </c>
      <c r="C1641">
        <v>1</v>
      </c>
      <c r="D1641">
        <v>25</v>
      </c>
      <c r="E1641">
        <v>0.5</v>
      </c>
      <c r="F1641">
        <v>440890.03169999999</v>
      </c>
      <c r="G1641">
        <v>2019207</v>
      </c>
      <c r="H1641">
        <v>24052</v>
      </c>
      <c r="I1641">
        <v>1019</v>
      </c>
      <c r="J1641" t="s">
        <v>180</v>
      </c>
      <c r="K1641" t="s">
        <v>181</v>
      </c>
      <c r="L1641" t="s">
        <v>180</v>
      </c>
      <c r="M1641">
        <v>126417</v>
      </c>
      <c r="N1641">
        <v>1</v>
      </c>
      <c r="O1641">
        <v>23</v>
      </c>
      <c r="P1641">
        <v>135</v>
      </c>
      <c r="Q1641">
        <v>25</v>
      </c>
      <c r="R1641">
        <v>3</v>
      </c>
      <c r="S1641">
        <v>1</v>
      </c>
      <c r="T1641" t="s">
        <v>182</v>
      </c>
      <c r="U1641" t="s">
        <v>182</v>
      </c>
      <c r="V1641" t="s">
        <v>7</v>
      </c>
      <c r="W1641" t="s">
        <v>182</v>
      </c>
      <c r="X1641">
        <v>4</v>
      </c>
      <c r="Y1641" t="s">
        <v>182</v>
      </c>
      <c r="Z1641" t="s">
        <v>182</v>
      </c>
      <c r="AA1641">
        <v>1E-3</v>
      </c>
      <c r="AB1641" t="s">
        <v>182</v>
      </c>
      <c r="AC1641">
        <v>57</v>
      </c>
      <c r="AD1641">
        <v>2</v>
      </c>
      <c r="AE1641">
        <v>1</v>
      </c>
      <c r="AF1641">
        <v>1</v>
      </c>
      <c r="AG1641" t="s">
        <v>182</v>
      </c>
      <c r="AH1641" t="s">
        <v>182</v>
      </c>
      <c r="AI1641" t="s">
        <v>182</v>
      </c>
      <c r="AJ1641">
        <v>1</v>
      </c>
      <c r="AK1641" t="s">
        <v>182</v>
      </c>
      <c r="AL1641" t="s">
        <v>182</v>
      </c>
      <c r="AM1641" t="s">
        <v>182</v>
      </c>
      <c r="AN1641" t="s">
        <v>182</v>
      </c>
      <c r="AO1641" t="b">
        <v>1</v>
      </c>
      <c r="AQ1641" s="10">
        <f t="shared" si="50"/>
        <v>59520154.2795</v>
      </c>
      <c r="AR1641" s="10">
        <f t="shared" si="51"/>
        <v>11022250.7925</v>
      </c>
    </row>
    <row r="1642" spans="1:44" x14ac:dyDescent="0.3">
      <c r="A1642">
        <v>1641</v>
      </c>
      <c r="B1642">
        <v>141</v>
      </c>
      <c r="C1642">
        <v>1</v>
      </c>
      <c r="D1642">
        <v>25</v>
      </c>
      <c r="E1642">
        <v>0.5</v>
      </c>
      <c r="F1642">
        <v>440890.03169999999</v>
      </c>
      <c r="G1642">
        <v>2019207</v>
      </c>
      <c r="H1642">
        <v>24052</v>
      </c>
      <c r="I1642">
        <v>1019</v>
      </c>
      <c r="J1642" t="s">
        <v>180</v>
      </c>
      <c r="K1642" t="s">
        <v>181</v>
      </c>
      <c r="L1642" t="s">
        <v>180</v>
      </c>
      <c r="M1642">
        <v>126417</v>
      </c>
      <c r="N1642">
        <v>1</v>
      </c>
      <c r="O1642">
        <v>63</v>
      </c>
      <c r="P1642">
        <v>145</v>
      </c>
      <c r="Q1642">
        <v>25</v>
      </c>
      <c r="R1642">
        <v>3</v>
      </c>
      <c r="S1642">
        <v>1</v>
      </c>
      <c r="T1642" t="s">
        <v>182</v>
      </c>
      <c r="U1642" t="s">
        <v>182</v>
      </c>
      <c r="V1642" t="s">
        <v>7</v>
      </c>
      <c r="W1642" t="s">
        <v>182</v>
      </c>
      <c r="X1642">
        <v>4</v>
      </c>
      <c r="Y1642" t="s">
        <v>182</v>
      </c>
      <c r="Z1642" t="s">
        <v>182</v>
      </c>
      <c r="AA1642">
        <v>1E-3</v>
      </c>
      <c r="AB1642" t="s">
        <v>182</v>
      </c>
      <c r="AC1642">
        <v>57</v>
      </c>
      <c r="AD1642">
        <v>2</v>
      </c>
      <c r="AE1642">
        <v>1</v>
      </c>
      <c r="AF1642">
        <v>1</v>
      </c>
      <c r="AG1642" t="s">
        <v>182</v>
      </c>
      <c r="AH1642" t="s">
        <v>182</v>
      </c>
      <c r="AI1642" t="s">
        <v>182</v>
      </c>
      <c r="AJ1642">
        <v>1</v>
      </c>
      <c r="AK1642" t="s">
        <v>182</v>
      </c>
      <c r="AL1642" t="s">
        <v>182</v>
      </c>
      <c r="AM1642" t="s">
        <v>182</v>
      </c>
      <c r="AN1642" t="s">
        <v>182</v>
      </c>
      <c r="AO1642" t="b">
        <v>1</v>
      </c>
      <c r="AQ1642" s="10">
        <f t="shared" si="50"/>
        <v>63929054.596500002</v>
      </c>
      <c r="AR1642" s="10">
        <f t="shared" si="51"/>
        <v>11022250.7925</v>
      </c>
    </row>
    <row r="1643" spans="1:44" x14ac:dyDescent="0.3">
      <c r="A1643">
        <v>1642</v>
      </c>
      <c r="B1643">
        <v>141</v>
      </c>
      <c r="C1643">
        <v>1</v>
      </c>
      <c r="D1643">
        <v>25</v>
      </c>
      <c r="E1643">
        <v>0.5</v>
      </c>
      <c r="F1643">
        <v>440890.03169999999</v>
      </c>
      <c r="G1643">
        <v>2019207</v>
      </c>
      <c r="H1643">
        <v>24052</v>
      </c>
      <c r="I1643">
        <v>1019</v>
      </c>
      <c r="J1643" t="s">
        <v>180</v>
      </c>
      <c r="K1643" t="s">
        <v>181</v>
      </c>
      <c r="L1643" t="s">
        <v>180</v>
      </c>
      <c r="M1643">
        <v>126417</v>
      </c>
      <c r="N1643">
        <v>1</v>
      </c>
      <c r="O1643">
        <v>83</v>
      </c>
      <c r="P1643">
        <v>126</v>
      </c>
      <c r="Q1643">
        <v>25</v>
      </c>
      <c r="R1643">
        <v>3</v>
      </c>
      <c r="S1643">
        <v>1</v>
      </c>
      <c r="T1643" t="s">
        <v>182</v>
      </c>
      <c r="U1643" t="s">
        <v>182</v>
      </c>
      <c r="V1643" t="s">
        <v>7</v>
      </c>
      <c r="W1643" t="s">
        <v>182</v>
      </c>
      <c r="X1643">
        <v>4</v>
      </c>
      <c r="Y1643" t="s">
        <v>182</v>
      </c>
      <c r="Z1643" t="s">
        <v>182</v>
      </c>
      <c r="AA1643">
        <v>1E-3</v>
      </c>
      <c r="AB1643" t="s">
        <v>182</v>
      </c>
      <c r="AC1643">
        <v>57</v>
      </c>
      <c r="AD1643">
        <v>2</v>
      </c>
      <c r="AE1643">
        <v>1</v>
      </c>
      <c r="AF1643">
        <v>1</v>
      </c>
      <c r="AG1643" t="s">
        <v>182</v>
      </c>
      <c r="AH1643" t="s">
        <v>182</v>
      </c>
      <c r="AI1643" t="s">
        <v>182</v>
      </c>
      <c r="AJ1643">
        <v>1</v>
      </c>
      <c r="AK1643" t="s">
        <v>182</v>
      </c>
      <c r="AL1643" t="s">
        <v>182</v>
      </c>
      <c r="AM1643" t="s">
        <v>182</v>
      </c>
      <c r="AN1643" t="s">
        <v>182</v>
      </c>
      <c r="AO1643" t="b">
        <v>1</v>
      </c>
      <c r="AQ1643" s="10">
        <f t="shared" si="50"/>
        <v>55552143.994199999</v>
      </c>
      <c r="AR1643" s="10">
        <f t="shared" si="51"/>
        <v>11022250.7925</v>
      </c>
    </row>
    <row r="1644" spans="1:44" x14ac:dyDescent="0.3">
      <c r="A1644">
        <v>1643</v>
      </c>
      <c r="B1644">
        <v>141</v>
      </c>
      <c r="C1644">
        <v>1</v>
      </c>
      <c r="D1644">
        <v>25</v>
      </c>
      <c r="E1644">
        <v>0.5</v>
      </c>
      <c r="F1644">
        <v>440890.03169999999</v>
      </c>
      <c r="G1644">
        <v>2019207</v>
      </c>
      <c r="H1644">
        <v>24052</v>
      </c>
      <c r="I1644">
        <v>1019</v>
      </c>
      <c r="J1644" t="s">
        <v>180</v>
      </c>
      <c r="K1644" t="s">
        <v>181</v>
      </c>
      <c r="L1644" t="s">
        <v>180</v>
      </c>
      <c r="M1644">
        <v>126417</v>
      </c>
      <c r="N1644">
        <v>1</v>
      </c>
      <c r="O1644">
        <v>89</v>
      </c>
      <c r="P1644">
        <v>144</v>
      </c>
      <c r="Q1644">
        <v>25</v>
      </c>
      <c r="R1644">
        <v>3</v>
      </c>
      <c r="S1644">
        <v>1</v>
      </c>
      <c r="T1644" t="s">
        <v>182</v>
      </c>
      <c r="U1644" t="s">
        <v>182</v>
      </c>
      <c r="V1644" t="s">
        <v>7</v>
      </c>
      <c r="W1644" t="s">
        <v>182</v>
      </c>
      <c r="X1644">
        <v>4</v>
      </c>
      <c r="Y1644" t="s">
        <v>182</v>
      </c>
      <c r="Z1644" t="s">
        <v>182</v>
      </c>
      <c r="AA1644">
        <v>1E-3</v>
      </c>
      <c r="AB1644" t="s">
        <v>182</v>
      </c>
      <c r="AC1644">
        <v>57</v>
      </c>
      <c r="AD1644">
        <v>2</v>
      </c>
      <c r="AE1644">
        <v>1</v>
      </c>
      <c r="AF1644">
        <v>1</v>
      </c>
      <c r="AG1644" t="s">
        <v>182</v>
      </c>
      <c r="AH1644" t="s">
        <v>182</v>
      </c>
      <c r="AI1644" t="s">
        <v>182</v>
      </c>
      <c r="AJ1644">
        <v>1</v>
      </c>
      <c r="AK1644" t="s">
        <v>182</v>
      </c>
      <c r="AL1644" t="s">
        <v>182</v>
      </c>
      <c r="AM1644" t="s">
        <v>182</v>
      </c>
      <c r="AN1644" t="s">
        <v>182</v>
      </c>
      <c r="AO1644" t="b">
        <v>1</v>
      </c>
      <c r="AQ1644" s="10">
        <f t="shared" si="50"/>
        <v>63488164.564800002</v>
      </c>
      <c r="AR1644" s="10">
        <f t="shared" si="51"/>
        <v>11022250.7925</v>
      </c>
    </row>
    <row r="1645" spans="1:44" x14ac:dyDescent="0.3">
      <c r="A1645">
        <v>1644</v>
      </c>
      <c r="B1645">
        <v>141</v>
      </c>
      <c r="C1645">
        <v>1</v>
      </c>
      <c r="D1645">
        <v>25.5</v>
      </c>
      <c r="E1645">
        <v>0.5</v>
      </c>
      <c r="F1645">
        <v>448453.35690000001</v>
      </c>
      <c r="G1645">
        <v>2019207</v>
      </c>
      <c r="H1645">
        <v>24022</v>
      </c>
      <c r="I1645">
        <v>1019</v>
      </c>
      <c r="J1645" t="s">
        <v>180</v>
      </c>
      <c r="K1645" t="s">
        <v>181</v>
      </c>
      <c r="L1645" t="s">
        <v>180</v>
      </c>
      <c r="M1645">
        <v>126417</v>
      </c>
      <c r="N1645">
        <v>1</v>
      </c>
      <c r="O1645">
        <v>5</v>
      </c>
      <c r="P1645">
        <v>121</v>
      </c>
      <c r="Q1645">
        <v>25.5</v>
      </c>
      <c r="R1645">
        <v>4</v>
      </c>
      <c r="S1645">
        <v>2</v>
      </c>
      <c r="T1645" t="s">
        <v>182</v>
      </c>
      <c r="U1645" t="s">
        <v>182</v>
      </c>
      <c r="V1645" t="s">
        <v>0</v>
      </c>
      <c r="W1645" t="s">
        <v>182</v>
      </c>
      <c r="X1645">
        <v>3</v>
      </c>
      <c r="Y1645" t="s">
        <v>182</v>
      </c>
      <c r="Z1645" t="s">
        <v>182</v>
      </c>
      <c r="AA1645" t="s">
        <v>182</v>
      </c>
      <c r="AB1645" t="s">
        <v>182</v>
      </c>
      <c r="AC1645">
        <v>58</v>
      </c>
      <c r="AD1645">
        <v>2</v>
      </c>
      <c r="AE1645">
        <v>1</v>
      </c>
      <c r="AF1645">
        <v>2</v>
      </c>
      <c r="AG1645" t="s">
        <v>182</v>
      </c>
      <c r="AH1645" t="s">
        <v>182</v>
      </c>
      <c r="AI1645" t="s">
        <v>182</v>
      </c>
      <c r="AJ1645">
        <v>2</v>
      </c>
      <c r="AK1645" t="s">
        <v>182</v>
      </c>
      <c r="AL1645" t="s">
        <v>182</v>
      </c>
      <c r="AM1645" t="s">
        <v>182</v>
      </c>
      <c r="AN1645" t="s">
        <v>182</v>
      </c>
      <c r="AO1645" t="b">
        <v>1</v>
      </c>
      <c r="AQ1645" s="10">
        <f t="shared" si="50"/>
        <v>54262856.184900001</v>
      </c>
      <c r="AR1645" s="10">
        <f t="shared" si="51"/>
        <v>11435560.600950001</v>
      </c>
    </row>
    <row r="1646" spans="1:44" x14ac:dyDescent="0.3">
      <c r="A1646">
        <v>1645</v>
      </c>
      <c r="B1646">
        <v>141</v>
      </c>
      <c r="C1646">
        <v>1</v>
      </c>
      <c r="D1646">
        <v>25.5</v>
      </c>
      <c r="E1646">
        <v>0.5</v>
      </c>
      <c r="F1646">
        <v>448453.35690000001</v>
      </c>
      <c r="G1646">
        <v>2019207</v>
      </c>
      <c r="H1646">
        <v>24022</v>
      </c>
      <c r="I1646">
        <v>1019</v>
      </c>
      <c r="J1646" t="s">
        <v>180</v>
      </c>
      <c r="K1646" t="s">
        <v>181</v>
      </c>
      <c r="L1646" t="s">
        <v>180</v>
      </c>
      <c r="M1646">
        <v>126417</v>
      </c>
      <c r="N1646">
        <v>1</v>
      </c>
      <c r="O1646">
        <v>89</v>
      </c>
      <c r="P1646">
        <v>121</v>
      </c>
      <c r="Q1646">
        <v>25.5</v>
      </c>
      <c r="R1646">
        <v>4</v>
      </c>
      <c r="S1646">
        <v>2</v>
      </c>
      <c r="T1646" t="s">
        <v>182</v>
      </c>
      <c r="U1646" t="s">
        <v>182</v>
      </c>
      <c r="V1646" t="s">
        <v>0</v>
      </c>
      <c r="W1646" t="s">
        <v>182</v>
      </c>
      <c r="X1646">
        <v>3</v>
      </c>
      <c r="Y1646" t="s">
        <v>182</v>
      </c>
      <c r="Z1646" t="s">
        <v>182</v>
      </c>
      <c r="AA1646" t="s">
        <v>182</v>
      </c>
      <c r="AB1646" t="s">
        <v>182</v>
      </c>
      <c r="AC1646">
        <v>58</v>
      </c>
      <c r="AD1646">
        <v>2</v>
      </c>
      <c r="AE1646">
        <v>1</v>
      </c>
      <c r="AF1646">
        <v>2</v>
      </c>
      <c r="AG1646" t="s">
        <v>182</v>
      </c>
      <c r="AH1646" t="s">
        <v>182</v>
      </c>
      <c r="AI1646" t="s">
        <v>182</v>
      </c>
      <c r="AJ1646">
        <v>2</v>
      </c>
      <c r="AK1646" t="s">
        <v>182</v>
      </c>
      <c r="AL1646" t="s">
        <v>182</v>
      </c>
      <c r="AM1646" t="s">
        <v>182</v>
      </c>
      <c r="AN1646" t="s">
        <v>182</v>
      </c>
      <c r="AO1646" t="b">
        <v>1</v>
      </c>
      <c r="AQ1646" s="10">
        <f t="shared" si="50"/>
        <v>54262856.184900001</v>
      </c>
      <c r="AR1646" s="10">
        <f t="shared" si="51"/>
        <v>11435560.600950001</v>
      </c>
    </row>
    <row r="1647" spans="1:44" x14ac:dyDescent="0.3">
      <c r="A1647">
        <v>1646</v>
      </c>
      <c r="B1647">
        <v>141</v>
      </c>
      <c r="C1647">
        <v>1</v>
      </c>
      <c r="D1647">
        <v>25.5</v>
      </c>
      <c r="E1647">
        <v>0.5</v>
      </c>
      <c r="F1647">
        <v>448453.35690000001</v>
      </c>
      <c r="G1647">
        <v>2019207</v>
      </c>
      <c r="H1647">
        <v>24034</v>
      </c>
      <c r="I1647">
        <v>1019</v>
      </c>
      <c r="J1647" t="s">
        <v>180</v>
      </c>
      <c r="K1647" t="s">
        <v>181</v>
      </c>
      <c r="L1647" t="s">
        <v>180</v>
      </c>
      <c r="M1647">
        <v>126417</v>
      </c>
      <c r="N1647">
        <v>1</v>
      </c>
      <c r="O1647">
        <v>3</v>
      </c>
      <c r="P1647">
        <v>169</v>
      </c>
      <c r="Q1647">
        <v>25.5</v>
      </c>
      <c r="R1647">
        <v>2</v>
      </c>
      <c r="S1647">
        <v>1</v>
      </c>
      <c r="T1647" t="s">
        <v>182</v>
      </c>
      <c r="U1647" t="s">
        <v>182</v>
      </c>
      <c r="V1647" t="s">
        <v>7</v>
      </c>
      <c r="W1647" t="s">
        <v>182</v>
      </c>
      <c r="X1647">
        <v>4</v>
      </c>
      <c r="Y1647" t="s">
        <v>182</v>
      </c>
      <c r="Z1647" t="s">
        <v>182</v>
      </c>
      <c r="AA1647">
        <v>1E-3</v>
      </c>
      <c r="AB1647" t="s">
        <v>182</v>
      </c>
      <c r="AC1647">
        <v>57</v>
      </c>
      <c r="AD1647">
        <v>2</v>
      </c>
      <c r="AE1647">
        <v>1</v>
      </c>
      <c r="AF1647">
        <v>2</v>
      </c>
      <c r="AG1647" t="s">
        <v>182</v>
      </c>
      <c r="AH1647" t="s">
        <v>182</v>
      </c>
      <c r="AI1647" t="s">
        <v>182</v>
      </c>
      <c r="AJ1647">
        <v>1</v>
      </c>
      <c r="AK1647" t="s">
        <v>182</v>
      </c>
      <c r="AL1647" t="s">
        <v>182</v>
      </c>
      <c r="AM1647" t="s">
        <v>182</v>
      </c>
      <c r="AN1647" t="s">
        <v>182</v>
      </c>
      <c r="AO1647" t="b">
        <v>1</v>
      </c>
      <c r="AQ1647" s="10">
        <f t="shared" si="50"/>
        <v>75788617.316100001</v>
      </c>
      <c r="AR1647" s="10">
        <f t="shared" si="51"/>
        <v>11435560.600950001</v>
      </c>
    </row>
    <row r="1648" spans="1:44" x14ac:dyDescent="0.3">
      <c r="A1648">
        <v>1647</v>
      </c>
      <c r="B1648">
        <v>141</v>
      </c>
      <c r="C1648">
        <v>1</v>
      </c>
      <c r="D1648">
        <v>25.5</v>
      </c>
      <c r="E1648">
        <v>0.5</v>
      </c>
      <c r="F1648">
        <v>448453.35690000001</v>
      </c>
      <c r="G1648">
        <v>2019207</v>
      </c>
      <c r="H1648">
        <v>24034</v>
      </c>
      <c r="I1648">
        <v>1019</v>
      </c>
      <c r="J1648" t="s">
        <v>180</v>
      </c>
      <c r="K1648" t="s">
        <v>181</v>
      </c>
      <c r="L1648" t="s">
        <v>180</v>
      </c>
      <c r="M1648">
        <v>126417</v>
      </c>
      <c r="N1648">
        <v>1</v>
      </c>
      <c r="O1648">
        <v>5</v>
      </c>
      <c r="P1648">
        <v>163</v>
      </c>
      <c r="Q1648">
        <v>25.5</v>
      </c>
      <c r="R1648">
        <v>4</v>
      </c>
      <c r="S1648">
        <v>1</v>
      </c>
      <c r="T1648" t="s">
        <v>182</v>
      </c>
      <c r="U1648" t="s">
        <v>182</v>
      </c>
      <c r="V1648" t="s">
        <v>7</v>
      </c>
      <c r="W1648" t="s">
        <v>182</v>
      </c>
      <c r="X1648">
        <v>3</v>
      </c>
      <c r="Y1648" t="s">
        <v>182</v>
      </c>
      <c r="Z1648" t="s">
        <v>182</v>
      </c>
      <c r="AA1648">
        <v>4.0000000000000001E-3</v>
      </c>
      <c r="AB1648" t="s">
        <v>182</v>
      </c>
      <c r="AC1648">
        <v>57</v>
      </c>
      <c r="AD1648">
        <v>2</v>
      </c>
      <c r="AE1648">
        <v>1</v>
      </c>
      <c r="AF1648">
        <v>2</v>
      </c>
      <c r="AG1648" t="s">
        <v>182</v>
      </c>
      <c r="AH1648" t="s">
        <v>182</v>
      </c>
      <c r="AI1648" t="s">
        <v>182</v>
      </c>
      <c r="AJ1648">
        <v>1</v>
      </c>
      <c r="AK1648" t="s">
        <v>182</v>
      </c>
      <c r="AL1648" t="s">
        <v>182</v>
      </c>
      <c r="AM1648" t="s">
        <v>182</v>
      </c>
      <c r="AN1648" t="s">
        <v>182</v>
      </c>
      <c r="AO1648" t="b">
        <v>1</v>
      </c>
      <c r="AQ1648" s="10">
        <f t="shared" si="50"/>
        <v>73097897.174700007</v>
      </c>
      <c r="AR1648" s="10">
        <f t="shared" si="51"/>
        <v>11435560.600950001</v>
      </c>
    </row>
    <row r="1649" spans="1:44" x14ac:dyDescent="0.3">
      <c r="A1649">
        <v>1648</v>
      </c>
      <c r="B1649">
        <v>141</v>
      </c>
      <c r="C1649">
        <v>1</v>
      </c>
      <c r="D1649">
        <v>25.5</v>
      </c>
      <c r="E1649">
        <v>0.5</v>
      </c>
      <c r="F1649">
        <v>448453.35690000001</v>
      </c>
      <c r="G1649">
        <v>2019207</v>
      </c>
      <c r="H1649">
        <v>24034</v>
      </c>
      <c r="I1649">
        <v>1019</v>
      </c>
      <c r="J1649" t="s">
        <v>180</v>
      </c>
      <c r="K1649" t="s">
        <v>181</v>
      </c>
      <c r="L1649" t="s">
        <v>180</v>
      </c>
      <c r="M1649">
        <v>126417</v>
      </c>
      <c r="N1649">
        <v>1</v>
      </c>
      <c r="O1649">
        <v>14</v>
      </c>
      <c r="P1649">
        <v>136</v>
      </c>
      <c r="Q1649">
        <v>25.5</v>
      </c>
      <c r="R1649">
        <v>3</v>
      </c>
      <c r="S1649">
        <v>1</v>
      </c>
      <c r="T1649" t="s">
        <v>182</v>
      </c>
      <c r="U1649" t="s">
        <v>182</v>
      </c>
      <c r="V1649" t="s">
        <v>7</v>
      </c>
      <c r="W1649" t="s">
        <v>182</v>
      </c>
      <c r="X1649">
        <v>3</v>
      </c>
      <c r="Y1649" t="s">
        <v>182</v>
      </c>
      <c r="Z1649" t="s">
        <v>182</v>
      </c>
      <c r="AA1649" t="s">
        <v>182</v>
      </c>
      <c r="AB1649" t="s">
        <v>182</v>
      </c>
      <c r="AC1649">
        <v>56</v>
      </c>
      <c r="AD1649">
        <v>2</v>
      </c>
      <c r="AE1649">
        <v>1</v>
      </c>
      <c r="AF1649">
        <v>2</v>
      </c>
      <c r="AG1649" t="s">
        <v>182</v>
      </c>
      <c r="AH1649" t="s">
        <v>182</v>
      </c>
      <c r="AI1649" t="s">
        <v>182</v>
      </c>
      <c r="AJ1649">
        <v>1</v>
      </c>
      <c r="AK1649" t="s">
        <v>182</v>
      </c>
      <c r="AL1649" t="s">
        <v>182</v>
      </c>
      <c r="AM1649" t="s">
        <v>182</v>
      </c>
      <c r="AN1649" t="s">
        <v>182</v>
      </c>
      <c r="AO1649" t="b">
        <v>1</v>
      </c>
      <c r="AQ1649" s="10">
        <f t="shared" si="50"/>
        <v>60989656.538400002</v>
      </c>
      <c r="AR1649" s="10">
        <f t="shared" si="51"/>
        <v>11435560.600950001</v>
      </c>
    </row>
    <row r="1650" spans="1:44" x14ac:dyDescent="0.3">
      <c r="A1650">
        <v>1649</v>
      </c>
      <c r="B1650">
        <v>141</v>
      </c>
      <c r="C1650">
        <v>1</v>
      </c>
      <c r="D1650">
        <v>25.5</v>
      </c>
      <c r="E1650">
        <v>0.5</v>
      </c>
      <c r="F1650">
        <v>448453.35690000001</v>
      </c>
      <c r="G1650">
        <v>2019207</v>
      </c>
      <c r="H1650">
        <v>24034</v>
      </c>
      <c r="I1650">
        <v>1019</v>
      </c>
      <c r="J1650" t="s">
        <v>180</v>
      </c>
      <c r="K1650" t="s">
        <v>181</v>
      </c>
      <c r="L1650" t="s">
        <v>180</v>
      </c>
      <c r="M1650">
        <v>126417</v>
      </c>
      <c r="N1650">
        <v>1</v>
      </c>
      <c r="O1650">
        <v>20</v>
      </c>
      <c r="P1650">
        <v>168</v>
      </c>
      <c r="Q1650">
        <v>25.5</v>
      </c>
      <c r="R1650">
        <v>3</v>
      </c>
      <c r="S1650">
        <v>1</v>
      </c>
      <c r="T1650" t="s">
        <v>182</v>
      </c>
      <c r="U1650" t="s">
        <v>182</v>
      </c>
      <c r="V1650" t="s">
        <v>7</v>
      </c>
      <c r="W1650" t="s">
        <v>182</v>
      </c>
      <c r="X1650">
        <v>3</v>
      </c>
      <c r="Y1650" t="s">
        <v>182</v>
      </c>
      <c r="Z1650" t="s">
        <v>182</v>
      </c>
      <c r="AA1650">
        <v>3.0000000000000001E-3</v>
      </c>
      <c r="AB1650" t="s">
        <v>182</v>
      </c>
      <c r="AC1650">
        <v>57</v>
      </c>
      <c r="AD1650">
        <v>2</v>
      </c>
      <c r="AE1650">
        <v>1</v>
      </c>
      <c r="AF1650">
        <v>2</v>
      </c>
      <c r="AG1650" t="s">
        <v>182</v>
      </c>
      <c r="AH1650" t="s">
        <v>182</v>
      </c>
      <c r="AI1650" t="s">
        <v>182</v>
      </c>
      <c r="AJ1650">
        <v>1</v>
      </c>
      <c r="AK1650" t="s">
        <v>182</v>
      </c>
      <c r="AL1650" t="s">
        <v>182</v>
      </c>
      <c r="AM1650" t="s">
        <v>182</v>
      </c>
      <c r="AN1650" t="s">
        <v>182</v>
      </c>
      <c r="AO1650" t="b">
        <v>1</v>
      </c>
      <c r="AQ1650" s="10">
        <f t="shared" si="50"/>
        <v>75340163.959199995</v>
      </c>
      <c r="AR1650" s="10">
        <f t="shared" si="51"/>
        <v>11435560.600950001</v>
      </c>
    </row>
    <row r="1651" spans="1:44" x14ac:dyDescent="0.3">
      <c r="A1651">
        <v>1650</v>
      </c>
      <c r="B1651">
        <v>141</v>
      </c>
      <c r="C1651">
        <v>1</v>
      </c>
      <c r="D1651">
        <v>25.5</v>
      </c>
      <c r="E1651">
        <v>0.5</v>
      </c>
      <c r="F1651">
        <v>448453.35690000001</v>
      </c>
      <c r="G1651">
        <v>2019207</v>
      </c>
      <c r="H1651">
        <v>24034</v>
      </c>
      <c r="I1651">
        <v>1019</v>
      </c>
      <c r="J1651" t="s">
        <v>180</v>
      </c>
      <c r="K1651" t="s">
        <v>181</v>
      </c>
      <c r="L1651" t="s">
        <v>180</v>
      </c>
      <c r="M1651">
        <v>126417</v>
      </c>
      <c r="N1651">
        <v>1</v>
      </c>
      <c r="O1651">
        <v>23</v>
      </c>
      <c r="P1651">
        <v>176</v>
      </c>
      <c r="Q1651">
        <v>25.5</v>
      </c>
      <c r="R1651">
        <v>2</v>
      </c>
      <c r="S1651">
        <v>1</v>
      </c>
      <c r="T1651" t="s">
        <v>182</v>
      </c>
      <c r="U1651" t="s">
        <v>182</v>
      </c>
      <c r="V1651" t="s">
        <v>7</v>
      </c>
      <c r="W1651" t="s">
        <v>182</v>
      </c>
      <c r="X1651">
        <v>3</v>
      </c>
      <c r="Y1651" t="s">
        <v>182</v>
      </c>
      <c r="Z1651" t="s">
        <v>182</v>
      </c>
      <c r="AA1651" t="s">
        <v>182</v>
      </c>
      <c r="AB1651" t="s">
        <v>182</v>
      </c>
      <c r="AC1651">
        <v>55</v>
      </c>
      <c r="AD1651">
        <v>2</v>
      </c>
      <c r="AE1651">
        <v>1</v>
      </c>
      <c r="AF1651">
        <v>1</v>
      </c>
      <c r="AG1651" t="s">
        <v>182</v>
      </c>
      <c r="AH1651" t="s">
        <v>182</v>
      </c>
      <c r="AI1651" t="s">
        <v>182</v>
      </c>
      <c r="AJ1651">
        <v>1</v>
      </c>
      <c r="AK1651" t="s">
        <v>182</v>
      </c>
      <c r="AL1651" t="s">
        <v>182</v>
      </c>
      <c r="AM1651" t="s">
        <v>182</v>
      </c>
      <c r="AN1651" t="s">
        <v>182</v>
      </c>
      <c r="AO1651" t="b">
        <v>1</v>
      </c>
      <c r="AQ1651" s="10">
        <f t="shared" si="50"/>
        <v>78927790.814400002</v>
      </c>
      <c r="AR1651" s="10">
        <f t="shared" si="51"/>
        <v>11435560.600950001</v>
      </c>
    </row>
    <row r="1652" spans="1:44" x14ac:dyDescent="0.3">
      <c r="A1652">
        <v>1651</v>
      </c>
      <c r="B1652">
        <v>141</v>
      </c>
      <c r="C1652">
        <v>1</v>
      </c>
      <c r="D1652">
        <v>25.5</v>
      </c>
      <c r="E1652">
        <v>0.5</v>
      </c>
      <c r="F1652">
        <v>448453.35690000001</v>
      </c>
      <c r="G1652">
        <v>2019207</v>
      </c>
      <c r="H1652">
        <v>24034</v>
      </c>
      <c r="I1652">
        <v>1019</v>
      </c>
      <c r="J1652" t="s">
        <v>180</v>
      </c>
      <c r="K1652" t="s">
        <v>181</v>
      </c>
      <c r="L1652" t="s">
        <v>180</v>
      </c>
      <c r="M1652">
        <v>126417</v>
      </c>
      <c r="N1652">
        <v>1</v>
      </c>
      <c r="O1652">
        <v>37</v>
      </c>
      <c r="P1652">
        <v>162</v>
      </c>
      <c r="Q1652">
        <v>25.5</v>
      </c>
      <c r="R1652">
        <v>3</v>
      </c>
      <c r="S1652">
        <v>2</v>
      </c>
      <c r="T1652" t="s">
        <v>182</v>
      </c>
      <c r="U1652" t="s">
        <v>182</v>
      </c>
      <c r="V1652" t="s">
        <v>7</v>
      </c>
      <c r="W1652" t="s">
        <v>182</v>
      </c>
      <c r="X1652">
        <v>2</v>
      </c>
      <c r="Y1652" t="s">
        <v>182</v>
      </c>
      <c r="Z1652" t="s">
        <v>182</v>
      </c>
      <c r="AA1652">
        <v>1.4999999999999999E-2</v>
      </c>
      <c r="AB1652" t="s">
        <v>182</v>
      </c>
      <c r="AC1652">
        <v>55</v>
      </c>
      <c r="AD1652">
        <v>2</v>
      </c>
      <c r="AE1652">
        <v>1</v>
      </c>
      <c r="AF1652">
        <v>2</v>
      </c>
      <c r="AG1652" t="s">
        <v>182</v>
      </c>
      <c r="AH1652" t="s">
        <v>182</v>
      </c>
      <c r="AI1652" t="s">
        <v>182</v>
      </c>
      <c r="AJ1652">
        <v>1</v>
      </c>
      <c r="AK1652" t="s">
        <v>182</v>
      </c>
      <c r="AL1652" t="s">
        <v>182</v>
      </c>
      <c r="AM1652" t="s">
        <v>182</v>
      </c>
      <c r="AN1652" t="s">
        <v>182</v>
      </c>
      <c r="AO1652" t="b">
        <v>1</v>
      </c>
      <c r="AQ1652" s="10">
        <f t="shared" si="50"/>
        <v>72649443.8178</v>
      </c>
      <c r="AR1652" s="10">
        <f t="shared" si="51"/>
        <v>11435560.600950001</v>
      </c>
    </row>
    <row r="1653" spans="1:44" x14ac:dyDescent="0.3">
      <c r="A1653">
        <v>1652</v>
      </c>
      <c r="B1653">
        <v>141</v>
      </c>
      <c r="C1653">
        <v>1</v>
      </c>
      <c r="D1653">
        <v>25.5</v>
      </c>
      <c r="E1653">
        <v>0.5</v>
      </c>
      <c r="F1653">
        <v>448453.35690000001</v>
      </c>
      <c r="G1653">
        <v>2019207</v>
      </c>
      <c r="H1653">
        <v>24034</v>
      </c>
      <c r="I1653">
        <v>1019</v>
      </c>
      <c r="J1653" t="s">
        <v>180</v>
      </c>
      <c r="K1653" t="s">
        <v>181</v>
      </c>
      <c r="L1653" t="s">
        <v>180</v>
      </c>
      <c r="M1653">
        <v>126417</v>
      </c>
      <c r="N1653">
        <v>1</v>
      </c>
      <c r="O1653">
        <v>61</v>
      </c>
      <c r="P1653">
        <v>176</v>
      </c>
      <c r="Q1653">
        <v>25.5</v>
      </c>
      <c r="R1653">
        <v>3</v>
      </c>
      <c r="S1653">
        <v>1</v>
      </c>
      <c r="T1653" t="s">
        <v>182</v>
      </c>
      <c r="U1653" t="s">
        <v>182</v>
      </c>
      <c r="V1653" t="s">
        <v>7</v>
      </c>
      <c r="W1653" t="s">
        <v>182</v>
      </c>
      <c r="X1653">
        <v>3</v>
      </c>
      <c r="Y1653" t="s">
        <v>182</v>
      </c>
      <c r="Z1653" t="s">
        <v>182</v>
      </c>
      <c r="AA1653" t="s">
        <v>182</v>
      </c>
      <c r="AB1653" t="s">
        <v>182</v>
      </c>
      <c r="AC1653">
        <v>56</v>
      </c>
      <c r="AD1653">
        <v>2</v>
      </c>
      <c r="AE1653">
        <v>1</v>
      </c>
      <c r="AF1653">
        <v>2</v>
      </c>
      <c r="AG1653" t="s">
        <v>182</v>
      </c>
      <c r="AH1653" t="s">
        <v>182</v>
      </c>
      <c r="AI1653" t="s">
        <v>182</v>
      </c>
      <c r="AJ1653">
        <v>1</v>
      </c>
      <c r="AK1653" t="s">
        <v>182</v>
      </c>
      <c r="AL1653" t="s">
        <v>182</v>
      </c>
      <c r="AM1653" t="s">
        <v>182</v>
      </c>
      <c r="AN1653" t="s">
        <v>182</v>
      </c>
      <c r="AO1653" t="b">
        <v>1</v>
      </c>
      <c r="AQ1653" s="10">
        <f t="shared" si="50"/>
        <v>78927790.814400002</v>
      </c>
      <c r="AR1653" s="10">
        <f t="shared" si="51"/>
        <v>11435560.600950001</v>
      </c>
    </row>
    <row r="1654" spans="1:44" x14ac:dyDescent="0.3">
      <c r="A1654">
        <v>1653</v>
      </c>
      <c r="B1654">
        <v>141</v>
      </c>
      <c r="C1654">
        <v>1</v>
      </c>
      <c r="D1654">
        <v>25.5</v>
      </c>
      <c r="E1654">
        <v>0.5</v>
      </c>
      <c r="F1654">
        <v>448453.35690000001</v>
      </c>
      <c r="G1654">
        <v>2019207</v>
      </c>
      <c r="H1654">
        <v>24034</v>
      </c>
      <c r="I1654">
        <v>1019</v>
      </c>
      <c r="J1654" t="s">
        <v>180</v>
      </c>
      <c r="K1654" t="s">
        <v>181</v>
      </c>
      <c r="L1654" t="s">
        <v>180</v>
      </c>
      <c r="M1654">
        <v>126417</v>
      </c>
      <c r="N1654">
        <v>1</v>
      </c>
      <c r="O1654">
        <v>65</v>
      </c>
      <c r="P1654">
        <v>183</v>
      </c>
      <c r="Q1654">
        <v>25.5</v>
      </c>
      <c r="R1654">
        <v>2</v>
      </c>
      <c r="S1654">
        <v>1</v>
      </c>
      <c r="T1654" t="s">
        <v>182</v>
      </c>
      <c r="U1654" t="s">
        <v>182</v>
      </c>
      <c r="V1654" t="s">
        <v>7</v>
      </c>
      <c r="W1654" t="s">
        <v>182</v>
      </c>
      <c r="X1654">
        <v>3</v>
      </c>
      <c r="Y1654" t="s">
        <v>182</v>
      </c>
      <c r="Z1654" t="s">
        <v>182</v>
      </c>
      <c r="AA1654" t="s">
        <v>182</v>
      </c>
      <c r="AB1654" t="s">
        <v>182</v>
      </c>
      <c r="AC1654">
        <v>55</v>
      </c>
      <c r="AD1654">
        <v>2</v>
      </c>
      <c r="AE1654">
        <v>1</v>
      </c>
      <c r="AF1654">
        <v>1</v>
      </c>
      <c r="AG1654" t="s">
        <v>182</v>
      </c>
      <c r="AH1654" t="s">
        <v>182</v>
      </c>
      <c r="AI1654" t="s">
        <v>182</v>
      </c>
      <c r="AJ1654">
        <v>1</v>
      </c>
      <c r="AK1654" t="s">
        <v>182</v>
      </c>
      <c r="AL1654" t="s">
        <v>182</v>
      </c>
      <c r="AM1654" t="s">
        <v>182</v>
      </c>
      <c r="AN1654" t="s">
        <v>182</v>
      </c>
      <c r="AO1654" t="b">
        <v>1</v>
      </c>
      <c r="AQ1654" s="10">
        <f t="shared" si="50"/>
        <v>82066964.312700003</v>
      </c>
      <c r="AR1654" s="10">
        <f t="shared" si="51"/>
        <v>11435560.600950001</v>
      </c>
    </row>
    <row r="1655" spans="1:44" x14ac:dyDescent="0.3">
      <c r="A1655">
        <v>1654</v>
      </c>
      <c r="B1655">
        <v>141</v>
      </c>
      <c r="C1655">
        <v>1</v>
      </c>
      <c r="D1655">
        <v>25.5</v>
      </c>
      <c r="E1655">
        <v>0.5</v>
      </c>
      <c r="F1655">
        <v>448453.35690000001</v>
      </c>
      <c r="G1655">
        <v>2019207</v>
      </c>
      <c r="H1655">
        <v>24034</v>
      </c>
      <c r="I1655">
        <v>1019</v>
      </c>
      <c r="J1655" t="s">
        <v>180</v>
      </c>
      <c r="K1655" t="s">
        <v>181</v>
      </c>
      <c r="L1655" t="s">
        <v>180</v>
      </c>
      <c r="M1655">
        <v>126417</v>
      </c>
      <c r="N1655">
        <v>1</v>
      </c>
      <c r="O1655">
        <v>81</v>
      </c>
      <c r="P1655">
        <v>153</v>
      </c>
      <c r="Q1655">
        <v>25.5</v>
      </c>
      <c r="R1655">
        <v>3</v>
      </c>
      <c r="S1655">
        <v>2</v>
      </c>
      <c r="T1655" t="s">
        <v>182</v>
      </c>
      <c r="U1655" t="s">
        <v>182</v>
      </c>
      <c r="V1655" t="s">
        <v>7</v>
      </c>
      <c r="W1655" t="s">
        <v>182</v>
      </c>
      <c r="X1655">
        <v>2</v>
      </c>
      <c r="Y1655" t="s">
        <v>182</v>
      </c>
      <c r="Z1655" t="s">
        <v>182</v>
      </c>
      <c r="AA1655">
        <v>1.4999999999999999E-2</v>
      </c>
      <c r="AB1655" t="s">
        <v>182</v>
      </c>
      <c r="AC1655">
        <v>55</v>
      </c>
      <c r="AD1655">
        <v>2</v>
      </c>
      <c r="AE1655">
        <v>1</v>
      </c>
      <c r="AF1655">
        <v>2</v>
      </c>
      <c r="AG1655" t="s">
        <v>182</v>
      </c>
      <c r="AH1655" t="s">
        <v>182</v>
      </c>
      <c r="AI1655" t="s">
        <v>182</v>
      </c>
      <c r="AJ1655">
        <v>1</v>
      </c>
      <c r="AK1655" t="s">
        <v>182</v>
      </c>
      <c r="AL1655" t="s">
        <v>182</v>
      </c>
      <c r="AM1655" t="s">
        <v>182</v>
      </c>
      <c r="AN1655" t="s">
        <v>182</v>
      </c>
      <c r="AO1655" t="b">
        <v>1</v>
      </c>
      <c r="AQ1655" s="10">
        <f t="shared" si="50"/>
        <v>68613363.605700001</v>
      </c>
      <c r="AR1655" s="10">
        <f t="shared" si="51"/>
        <v>11435560.600950001</v>
      </c>
    </row>
    <row r="1656" spans="1:44" x14ac:dyDescent="0.3">
      <c r="A1656">
        <v>1655</v>
      </c>
      <c r="B1656">
        <v>141</v>
      </c>
      <c r="C1656">
        <v>1</v>
      </c>
      <c r="D1656">
        <v>25.5</v>
      </c>
      <c r="E1656">
        <v>0.5</v>
      </c>
      <c r="F1656">
        <v>448453.35690000001</v>
      </c>
      <c r="G1656">
        <v>2019207</v>
      </c>
      <c r="H1656">
        <v>24035</v>
      </c>
      <c r="I1656">
        <v>1019</v>
      </c>
      <c r="J1656" t="s">
        <v>180</v>
      </c>
      <c r="K1656" t="s">
        <v>181</v>
      </c>
      <c r="L1656" t="s">
        <v>180</v>
      </c>
      <c r="M1656">
        <v>126417</v>
      </c>
      <c r="N1656">
        <v>1</v>
      </c>
      <c r="O1656">
        <v>1</v>
      </c>
      <c r="P1656">
        <v>162</v>
      </c>
      <c r="Q1656">
        <v>25.5</v>
      </c>
      <c r="R1656">
        <v>3</v>
      </c>
      <c r="S1656">
        <v>2</v>
      </c>
      <c r="T1656" t="s">
        <v>182</v>
      </c>
      <c r="U1656" t="s">
        <v>182</v>
      </c>
      <c r="V1656" t="s">
        <v>7</v>
      </c>
      <c r="W1656" t="s">
        <v>182</v>
      </c>
      <c r="X1656">
        <v>3</v>
      </c>
      <c r="Y1656" t="s">
        <v>182</v>
      </c>
      <c r="Z1656" t="s">
        <v>182</v>
      </c>
      <c r="AA1656">
        <v>6.0000000000000001E-3</v>
      </c>
      <c r="AB1656" t="s">
        <v>182</v>
      </c>
      <c r="AC1656">
        <v>57</v>
      </c>
      <c r="AD1656">
        <v>2</v>
      </c>
      <c r="AE1656">
        <v>1</v>
      </c>
      <c r="AF1656">
        <v>2</v>
      </c>
      <c r="AG1656" t="s">
        <v>182</v>
      </c>
      <c r="AH1656" t="s">
        <v>182</v>
      </c>
      <c r="AI1656" t="s">
        <v>182</v>
      </c>
      <c r="AJ1656">
        <v>1</v>
      </c>
      <c r="AK1656" t="s">
        <v>182</v>
      </c>
      <c r="AL1656" t="s">
        <v>182</v>
      </c>
      <c r="AM1656" t="s">
        <v>182</v>
      </c>
      <c r="AN1656" t="s">
        <v>182</v>
      </c>
      <c r="AO1656" t="b">
        <v>1</v>
      </c>
      <c r="AQ1656" s="10">
        <f t="shared" si="50"/>
        <v>72649443.8178</v>
      </c>
      <c r="AR1656" s="10">
        <f t="shared" si="51"/>
        <v>11435560.600950001</v>
      </c>
    </row>
    <row r="1657" spans="1:44" x14ac:dyDescent="0.3">
      <c r="A1657">
        <v>1656</v>
      </c>
      <c r="B1657">
        <v>141</v>
      </c>
      <c r="C1657">
        <v>1</v>
      </c>
      <c r="D1657">
        <v>25.5</v>
      </c>
      <c r="E1657">
        <v>0.5</v>
      </c>
      <c r="F1657">
        <v>448453.35690000001</v>
      </c>
      <c r="G1657">
        <v>2019207</v>
      </c>
      <c r="H1657">
        <v>24035</v>
      </c>
      <c r="I1657">
        <v>1019</v>
      </c>
      <c r="J1657" t="s">
        <v>180</v>
      </c>
      <c r="K1657" t="s">
        <v>181</v>
      </c>
      <c r="L1657" t="s">
        <v>180</v>
      </c>
      <c r="M1657">
        <v>126417</v>
      </c>
      <c r="N1657">
        <v>1</v>
      </c>
      <c r="O1657">
        <v>20</v>
      </c>
      <c r="P1657">
        <v>161</v>
      </c>
      <c r="Q1657">
        <v>25.5</v>
      </c>
      <c r="R1657">
        <v>3</v>
      </c>
      <c r="S1657">
        <v>1</v>
      </c>
      <c r="T1657" t="s">
        <v>182</v>
      </c>
      <c r="U1657" t="s">
        <v>182</v>
      </c>
      <c r="V1657" t="s">
        <v>7</v>
      </c>
      <c r="W1657" t="s">
        <v>182</v>
      </c>
      <c r="X1657">
        <v>4</v>
      </c>
      <c r="Y1657" t="s">
        <v>182</v>
      </c>
      <c r="Z1657" t="s">
        <v>182</v>
      </c>
      <c r="AA1657">
        <v>3.0000000000000001E-3</v>
      </c>
      <c r="AB1657" t="s">
        <v>182</v>
      </c>
      <c r="AC1657">
        <v>57</v>
      </c>
      <c r="AD1657">
        <v>2</v>
      </c>
      <c r="AE1657">
        <v>1</v>
      </c>
      <c r="AF1657">
        <v>2</v>
      </c>
      <c r="AG1657" t="s">
        <v>182</v>
      </c>
      <c r="AH1657" t="s">
        <v>182</v>
      </c>
      <c r="AI1657" t="s">
        <v>182</v>
      </c>
      <c r="AJ1657">
        <v>1</v>
      </c>
      <c r="AK1657" t="s">
        <v>182</v>
      </c>
      <c r="AL1657" t="s">
        <v>182</v>
      </c>
      <c r="AM1657" t="s">
        <v>182</v>
      </c>
      <c r="AN1657" t="s">
        <v>182</v>
      </c>
      <c r="AO1657" t="b">
        <v>1</v>
      </c>
      <c r="AQ1657" s="10">
        <f t="shared" si="50"/>
        <v>72200990.460900009</v>
      </c>
      <c r="AR1657" s="10">
        <f t="shared" si="51"/>
        <v>11435560.600950001</v>
      </c>
    </row>
    <row r="1658" spans="1:44" x14ac:dyDescent="0.3">
      <c r="A1658">
        <v>1657</v>
      </c>
      <c r="B1658">
        <v>141</v>
      </c>
      <c r="C1658">
        <v>1</v>
      </c>
      <c r="D1658">
        <v>25.5</v>
      </c>
      <c r="E1658">
        <v>0.5</v>
      </c>
      <c r="F1658">
        <v>448453.35690000001</v>
      </c>
      <c r="G1658">
        <v>2019207</v>
      </c>
      <c r="H1658">
        <v>24035</v>
      </c>
      <c r="I1658">
        <v>1019</v>
      </c>
      <c r="J1658" t="s">
        <v>180</v>
      </c>
      <c r="K1658" t="s">
        <v>181</v>
      </c>
      <c r="L1658" t="s">
        <v>180</v>
      </c>
      <c r="M1658">
        <v>126417</v>
      </c>
      <c r="N1658">
        <v>1</v>
      </c>
      <c r="O1658">
        <v>59</v>
      </c>
      <c r="P1658">
        <v>124</v>
      </c>
      <c r="Q1658">
        <v>25.5</v>
      </c>
      <c r="R1658">
        <v>3</v>
      </c>
      <c r="S1658">
        <v>1</v>
      </c>
      <c r="T1658" t="s">
        <v>182</v>
      </c>
      <c r="U1658" t="s">
        <v>182</v>
      </c>
      <c r="V1658" t="s">
        <v>7</v>
      </c>
      <c r="W1658" t="s">
        <v>182</v>
      </c>
      <c r="X1658">
        <v>4</v>
      </c>
      <c r="Y1658" t="s">
        <v>182</v>
      </c>
      <c r="Z1658" t="s">
        <v>182</v>
      </c>
      <c r="AA1658">
        <v>3.0000000000000001E-3</v>
      </c>
      <c r="AB1658" t="s">
        <v>182</v>
      </c>
      <c r="AC1658">
        <v>57</v>
      </c>
      <c r="AD1658">
        <v>2</v>
      </c>
      <c r="AE1658">
        <v>1</v>
      </c>
      <c r="AF1658">
        <v>2</v>
      </c>
      <c r="AG1658" t="s">
        <v>182</v>
      </c>
      <c r="AH1658" t="s">
        <v>182</v>
      </c>
      <c r="AI1658" t="s">
        <v>182</v>
      </c>
      <c r="AJ1658">
        <v>1</v>
      </c>
      <c r="AK1658" t="s">
        <v>182</v>
      </c>
      <c r="AL1658" t="s">
        <v>182</v>
      </c>
      <c r="AM1658" t="s">
        <v>182</v>
      </c>
      <c r="AN1658" t="s">
        <v>182</v>
      </c>
      <c r="AO1658" t="b">
        <v>1</v>
      </c>
      <c r="AQ1658" s="10">
        <f t="shared" si="50"/>
        <v>55608216.255600005</v>
      </c>
      <c r="AR1658" s="10">
        <f t="shared" si="51"/>
        <v>11435560.600950001</v>
      </c>
    </row>
    <row r="1659" spans="1:44" x14ac:dyDescent="0.3">
      <c r="A1659">
        <v>1658</v>
      </c>
      <c r="B1659">
        <v>141</v>
      </c>
      <c r="C1659">
        <v>1</v>
      </c>
      <c r="D1659">
        <v>25.5</v>
      </c>
      <c r="E1659">
        <v>0.5</v>
      </c>
      <c r="F1659">
        <v>448453.35690000001</v>
      </c>
      <c r="G1659">
        <v>2019207</v>
      </c>
      <c r="H1659">
        <v>24035</v>
      </c>
      <c r="I1659">
        <v>1019</v>
      </c>
      <c r="J1659" t="s">
        <v>180</v>
      </c>
      <c r="K1659" t="s">
        <v>181</v>
      </c>
      <c r="L1659" t="s">
        <v>180</v>
      </c>
      <c r="M1659">
        <v>126417</v>
      </c>
      <c r="N1659">
        <v>1</v>
      </c>
      <c r="O1659">
        <v>84</v>
      </c>
      <c r="P1659">
        <v>181</v>
      </c>
      <c r="Q1659">
        <v>25.5</v>
      </c>
      <c r="R1659">
        <v>3</v>
      </c>
      <c r="S1659">
        <v>2</v>
      </c>
      <c r="T1659" t="s">
        <v>182</v>
      </c>
      <c r="U1659" t="s">
        <v>182</v>
      </c>
      <c r="V1659" t="s">
        <v>7</v>
      </c>
      <c r="W1659" t="s">
        <v>182</v>
      </c>
      <c r="X1659">
        <v>3</v>
      </c>
      <c r="Y1659" t="s">
        <v>182</v>
      </c>
      <c r="Z1659" t="s">
        <v>182</v>
      </c>
      <c r="AA1659">
        <v>6.0000000000000001E-3</v>
      </c>
      <c r="AB1659" t="s">
        <v>182</v>
      </c>
      <c r="AC1659">
        <v>57</v>
      </c>
      <c r="AD1659">
        <v>2</v>
      </c>
      <c r="AE1659">
        <v>1</v>
      </c>
      <c r="AF1659">
        <v>2</v>
      </c>
      <c r="AG1659" t="s">
        <v>182</v>
      </c>
      <c r="AH1659" t="s">
        <v>182</v>
      </c>
      <c r="AI1659" t="s">
        <v>182</v>
      </c>
      <c r="AJ1659">
        <v>1</v>
      </c>
      <c r="AK1659" t="s">
        <v>182</v>
      </c>
      <c r="AL1659" t="s">
        <v>182</v>
      </c>
      <c r="AM1659" t="s">
        <v>182</v>
      </c>
      <c r="AN1659" t="s">
        <v>182</v>
      </c>
      <c r="AO1659" t="b">
        <v>1</v>
      </c>
      <c r="AQ1659" s="10">
        <f t="shared" si="50"/>
        <v>81170057.598900005</v>
      </c>
      <c r="AR1659" s="10">
        <f t="shared" si="51"/>
        <v>11435560.600950001</v>
      </c>
    </row>
    <row r="1660" spans="1:44" x14ac:dyDescent="0.3">
      <c r="A1660">
        <v>1659</v>
      </c>
      <c r="B1660">
        <v>141</v>
      </c>
      <c r="C1660">
        <v>1</v>
      </c>
      <c r="D1660">
        <v>25.5</v>
      </c>
      <c r="E1660">
        <v>0.5</v>
      </c>
      <c r="F1660">
        <v>448453.35690000001</v>
      </c>
      <c r="G1660">
        <v>2019207</v>
      </c>
      <c r="H1660">
        <v>24036</v>
      </c>
      <c r="I1660">
        <v>1019</v>
      </c>
      <c r="J1660" t="s">
        <v>180</v>
      </c>
      <c r="K1660" t="s">
        <v>181</v>
      </c>
      <c r="L1660" t="s">
        <v>180</v>
      </c>
      <c r="M1660">
        <v>126417</v>
      </c>
      <c r="N1660">
        <v>1</v>
      </c>
      <c r="O1660">
        <v>4</v>
      </c>
      <c r="P1660">
        <v>128</v>
      </c>
      <c r="Q1660">
        <v>25.5</v>
      </c>
      <c r="R1660">
        <v>4</v>
      </c>
      <c r="S1660">
        <v>2</v>
      </c>
      <c r="T1660" t="s">
        <v>182</v>
      </c>
      <c r="U1660" t="s">
        <v>182</v>
      </c>
      <c r="V1660" t="s">
        <v>0</v>
      </c>
      <c r="W1660" t="s">
        <v>182</v>
      </c>
      <c r="X1660">
        <v>3</v>
      </c>
      <c r="Y1660" t="s">
        <v>182</v>
      </c>
      <c r="Z1660" t="s">
        <v>182</v>
      </c>
      <c r="AA1660" t="s">
        <v>182</v>
      </c>
      <c r="AB1660" t="s">
        <v>182</v>
      </c>
      <c r="AC1660">
        <v>55</v>
      </c>
      <c r="AD1660">
        <v>2</v>
      </c>
      <c r="AE1660">
        <v>1</v>
      </c>
      <c r="AF1660">
        <v>3</v>
      </c>
      <c r="AG1660" t="s">
        <v>182</v>
      </c>
      <c r="AH1660" t="s">
        <v>182</v>
      </c>
      <c r="AI1660" t="s">
        <v>182</v>
      </c>
      <c r="AJ1660">
        <v>1</v>
      </c>
      <c r="AK1660" t="s">
        <v>182</v>
      </c>
      <c r="AL1660" t="s">
        <v>182</v>
      </c>
      <c r="AM1660" t="s">
        <v>182</v>
      </c>
      <c r="AN1660" t="s">
        <v>182</v>
      </c>
      <c r="AO1660" t="b">
        <v>1</v>
      </c>
      <c r="AQ1660" s="10">
        <f t="shared" si="50"/>
        <v>57402029.683200002</v>
      </c>
      <c r="AR1660" s="10">
        <f t="shared" si="51"/>
        <v>11435560.600950001</v>
      </c>
    </row>
    <row r="1661" spans="1:44" x14ac:dyDescent="0.3">
      <c r="A1661">
        <v>1660</v>
      </c>
      <c r="B1661">
        <v>141</v>
      </c>
      <c r="C1661">
        <v>1</v>
      </c>
      <c r="D1661">
        <v>25.5</v>
      </c>
      <c r="E1661">
        <v>0.5</v>
      </c>
      <c r="F1661">
        <v>448453.35690000001</v>
      </c>
      <c r="G1661">
        <v>2019207</v>
      </c>
      <c r="H1661">
        <v>24036</v>
      </c>
      <c r="I1661">
        <v>1019</v>
      </c>
      <c r="J1661" t="s">
        <v>180</v>
      </c>
      <c r="K1661" t="s">
        <v>181</v>
      </c>
      <c r="L1661" t="s">
        <v>180</v>
      </c>
      <c r="M1661">
        <v>126417</v>
      </c>
      <c r="N1661">
        <v>1</v>
      </c>
      <c r="O1661">
        <v>6</v>
      </c>
      <c r="P1661">
        <v>133</v>
      </c>
      <c r="Q1661">
        <v>25.5</v>
      </c>
      <c r="R1661">
        <v>4</v>
      </c>
      <c r="S1661">
        <v>2</v>
      </c>
      <c r="T1661" t="s">
        <v>182</v>
      </c>
      <c r="U1661" t="s">
        <v>182</v>
      </c>
      <c r="V1661" t="s">
        <v>7</v>
      </c>
      <c r="W1661" t="s">
        <v>182</v>
      </c>
      <c r="X1661">
        <v>4</v>
      </c>
      <c r="Y1661" t="s">
        <v>182</v>
      </c>
      <c r="Z1661" t="s">
        <v>182</v>
      </c>
      <c r="AA1661" t="s">
        <v>182</v>
      </c>
      <c r="AB1661" t="s">
        <v>182</v>
      </c>
      <c r="AC1661">
        <v>55</v>
      </c>
      <c r="AD1661">
        <v>2</v>
      </c>
      <c r="AE1661">
        <v>1</v>
      </c>
      <c r="AF1661">
        <v>3</v>
      </c>
      <c r="AG1661" t="s">
        <v>182</v>
      </c>
      <c r="AH1661" t="s">
        <v>182</v>
      </c>
      <c r="AI1661" t="s">
        <v>182</v>
      </c>
      <c r="AJ1661">
        <v>1</v>
      </c>
      <c r="AK1661" t="s">
        <v>182</v>
      </c>
      <c r="AL1661" t="s">
        <v>182</v>
      </c>
      <c r="AM1661" t="s">
        <v>182</v>
      </c>
      <c r="AN1661" t="s">
        <v>182</v>
      </c>
      <c r="AO1661" t="b">
        <v>1</v>
      </c>
      <c r="AQ1661" s="10">
        <f t="shared" si="50"/>
        <v>59644296.467700005</v>
      </c>
      <c r="AR1661" s="10">
        <f t="shared" si="51"/>
        <v>11435560.600950001</v>
      </c>
    </row>
    <row r="1662" spans="1:44" x14ac:dyDescent="0.3">
      <c r="A1662">
        <v>1661</v>
      </c>
      <c r="B1662">
        <v>141</v>
      </c>
      <c r="C1662">
        <v>1</v>
      </c>
      <c r="D1662">
        <v>25.5</v>
      </c>
      <c r="E1662">
        <v>0.5</v>
      </c>
      <c r="F1662">
        <v>448453.35690000001</v>
      </c>
      <c r="G1662">
        <v>2019207</v>
      </c>
      <c r="H1662">
        <v>24036</v>
      </c>
      <c r="I1662">
        <v>1019</v>
      </c>
      <c r="J1662" t="s">
        <v>180</v>
      </c>
      <c r="K1662" t="s">
        <v>181</v>
      </c>
      <c r="L1662" t="s">
        <v>180</v>
      </c>
      <c r="M1662">
        <v>126417</v>
      </c>
      <c r="N1662">
        <v>1</v>
      </c>
      <c r="O1662">
        <v>35</v>
      </c>
      <c r="P1662">
        <v>105</v>
      </c>
      <c r="Q1662">
        <v>25.5</v>
      </c>
      <c r="R1662">
        <v>2</v>
      </c>
      <c r="S1662">
        <v>1</v>
      </c>
      <c r="T1662" t="s">
        <v>182</v>
      </c>
      <c r="U1662" t="s">
        <v>182</v>
      </c>
      <c r="V1662" t="s">
        <v>7</v>
      </c>
      <c r="W1662" t="s">
        <v>182</v>
      </c>
      <c r="X1662">
        <v>1</v>
      </c>
      <c r="Y1662" t="s">
        <v>182</v>
      </c>
      <c r="Z1662" t="s">
        <v>182</v>
      </c>
      <c r="AA1662" t="s">
        <v>182</v>
      </c>
      <c r="AB1662" t="s">
        <v>182</v>
      </c>
      <c r="AC1662">
        <v>57</v>
      </c>
      <c r="AD1662">
        <v>2</v>
      </c>
      <c r="AE1662">
        <v>1</v>
      </c>
      <c r="AF1662">
        <v>2</v>
      </c>
      <c r="AG1662" t="s">
        <v>182</v>
      </c>
      <c r="AH1662" t="s">
        <v>182</v>
      </c>
      <c r="AI1662" t="s">
        <v>182</v>
      </c>
      <c r="AJ1662">
        <v>1</v>
      </c>
      <c r="AK1662" t="s">
        <v>182</v>
      </c>
      <c r="AL1662" t="s">
        <v>182</v>
      </c>
      <c r="AM1662" t="s">
        <v>182</v>
      </c>
      <c r="AN1662" t="s">
        <v>182</v>
      </c>
      <c r="AO1662" t="b">
        <v>1</v>
      </c>
      <c r="AQ1662" s="10">
        <f t="shared" si="50"/>
        <v>47087602.4745</v>
      </c>
      <c r="AR1662" s="10">
        <f t="shared" si="51"/>
        <v>11435560.600950001</v>
      </c>
    </row>
    <row r="1663" spans="1:44" x14ac:dyDescent="0.3">
      <c r="A1663">
        <v>1662</v>
      </c>
      <c r="B1663">
        <v>141</v>
      </c>
      <c r="C1663">
        <v>1</v>
      </c>
      <c r="D1663">
        <v>25.5</v>
      </c>
      <c r="E1663">
        <v>0.5</v>
      </c>
      <c r="F1663">
        <v>448453.35690000001</v>
      </c>
      <c r="G1663">
        <v>2019207</v>
      </c>
      <c r="H1663">
        <v>24036</v>
      </c>
      <c r="I1663">
        <v>1019</v>
      </c>
      <c r="J1663" t="s">
        <v>180</v>
      </c>
      <c r="K1663" t="s">
        <v>181</v>
      </c>
      <c r="L1663" t="s">
        <v>180</v>
      </c>
      <c r="M1663">
        <v>126417</v>
      </c>
      <c r="N1663">
        <v>1</v>
      </c>
      <c r="O1663">
        <v>73</v>
      </c>
      <c r="P1663">
        <v>142</v>
      </c>
      <c r="Q1663">
        <v>25.5</v>
      </c>
      <c r="R1663">
        <v>4</v>
      </c>
      <c r="S1663">
        <v>2</v>
      </c>
      <c r="T1663" t="s">
        <v>182</v>
      </c>
      <c r="U1663" t="s">
        <v>182</v>
      </c>
      <c r="V1663" t="s">
        <v>0</v>
      </c>
      <c r="W1663" t="s">
        <v>182</v>
      </c>
      <c r="X1663">
        <v>3</v>
      </c>
      <c r="Y1663" t="s">
        <v>182</v>
      </c>
      <c r="Z1663" t="s">
        <v>182</v>
      </c>
      <c r="AA1663" t="s">
        <v>182</v>
      </c>
      <c r="AB1663" t="s">
        <v>182</v>
      </c>
      <c r="AC1663">
        <v>55</v>
      </c>
      <c r="AD1663">
        <v>2</v>
      </c>
      <c r="AE1663">
        <v>1</v>
      </c>
      <c r="AF1663">
        <v>3</v>
      </c>
      <c r="AG1663" t="s">
        <v>182</v>
      </c>
      <c r="AH1663" t="s">
        <v>182</v>
      </c>
      <c r="AI1663" t="s">
        <v>182</v>
      </c>
      <c r="AJ1663">
        <v>1</v>
      </c>
      <c r="AK1663" t="s">
        <v>182</v>
      </c>
      <c r="AL1663" t="s">
        <v>182</v>
      </c>
      <c r="AM1663" t="s">
        <v>182</v>
      </c>
      <c r="AN1663" t="s">
        <v>182</v>
      </c>
      <c r="AO1663" t="b">
        <v>1</v>
      </c>
      <c r="AQ1663" s="10">
        <f t="shared" si="50"/>
        <v>63680376.679800004</v>
      </c>
      <c r="AR1663" s="10">
        <f t="shared" si="51"/>
        <v>11435560.600950001</v>
      </c>
    </row>
    <row r="1664" spans="1:44" x14ac:dyDescent="0.3">
      <c r="A1664">
        <v>1663</v>
      </c>
      <c r="B1664">
        <v>141</v>
      </c>
      <c r="C1664">
        <v>1</v>
      </c>
      <c r="D1664">
        <v>25.5</v>
      </c>
      <c r="E1664">
        <v>0.5</v>
      </c>
      <c r="F1664">
        <v>448453.35690000001</v>
      </c>
      <c r="G1664">
        <v>2019207</v>
      </c>
      <c r="H1664">
        <v>24036</v>
      </c>
      <c r="I1664">
        <v>1019</v>
      </c>
      <c r="J1664" t="s">
        <v>180</v>
      </c>
      <c r="K1664" t="s">
        <v>181</v>
      </c>
      <c r="L1664" t="s">
        <v>180</v>
      </c>
      <c r="M1664">
        <v>126417</v>
      </c>
      <c r="N1664">
        <v>1</v>
      </c>
      <c r="O1664">
        <v>83</v>
      </c>
      <c r="P1664">
        <v>152</v>
      </c>
      <c r="Q1664">
        <v>25.5</v>
      </c>
      <c r="R1664">
        <v>2</v>
      </c>
      <c r="S1664">
        <v>1</v>
      </c>
      <c r="T1664" t="s">
        <v>182</v>
      </c>
      <c r="U1664" t="s">
        <v>182</v>
      </c>
      <c r="V1664" t="s">
        <v>7</v>
      </c>
      <c r="W1664" t="s">
        <v>182</v>
      </c>
      <c r="X1664">
        <v>1</v>
      </c>
      <c r="Y1664" t="s">
        <v>182</v>
      </c>
      <c r="Z1664" t="s">
        <v>182</v>
      </c>
      <c r="AA1664" t="s">
        <v>182</v>
      </c>
      <c r="AB1664" t="s">
        <v>182</v>
      </c>
      <c r="AC1664">
        <v>57</v>
      </c>
      <c r="AD1664">
        <v>2</v>
      </c>
      <c r="AE1664">
        <v>1</v>
      </c>
      <c r="AF1664">
        <v>2</v>
      </c>
      <c r="AG1664" t="s">
        <v>182</v>
      </c>
      <c r="AH1664" t="s">
        <v>182</v>
      </c>
      <c r="AI1664" t="s">
        <v>182</v>
      </c>
      <c r="AJ1664">
        <v>1</v>
      </c>
      <c r="AK1664" t="s">
        <v>182</v>
      </c>
      <c r="AL1664" t="s">
        <v>182</v>
      </c>
      <c r="AM1664" t="s">
        <v>182</v>
      </c>
      <c r="AN1664" t="s">
        <v>182</v>
      </c>
      <c r="AO1664" t="b">
        <v>1</v>
      </c>
      <c r="AQ1664" s="10">
        <f t="shared" si="50"/>
        <v>68164910.248800009</v>
      </c>
      <c r="AR1664" s="10">
        <f t="shared" si="51"/>
        <v>11435560.600950001</v>
      </c>
    </row>
    <row r="1665" spans="1:44" x14ac:dyDescent="0.3">
      <c r="A1665">
        <v>1664</v>
      </c>
      <c r="B1665">
        <v>141</v>
      </c>
      <c r="C1665">
        <v>1</v>
      </c>
      <c r="D1665">
        <v>25.5</v>
      </c>
      <c r="E1665">
        <v>0.5</v>
      </c>
      <c r="F1665">
        <v>448453.35690000001</v>
      </c>
      <c r="G1665">
        <v>2019207</v>
      </c>
      <c r="H1665">
        <v>24037</v>
      </c>
      <c r="I1665">
        <v>1019</v>
      </c>
      <c r="J1665" t="s">
        <v>180</v>
      </c>
      <c r="K1665" t="s">
        <v>181</v>
      </c>
      <c r="L1665" t="s">
        <v>180</v>
      </c>
      <c r="M1665">
        <v>126417</v>
      </c>
      <c r="N1665">
        <v>1</v>
      </c>
      <c r="O1665">
        <v>23</v>
      </c>
      <c r="P1665">
        <v>154</v>
      </c>
      <c r="Q1665">
        <v>25.5</v>
      </c>
      <c r="R1665">
        <v>4</v>
      </c>
      <c r="S1665">
        <v>2</v>
      </c>
      <c r="T1665" t="s">
        <v>182</v>
      </c>
      <c r="U1665" t="s">
        <v>182</v>
      </c>
      <c r="V1665" t="s">
        <v>7</v>
      </c>
      <c r="W1665" t="s">
        <v>182</v>
      </c>
      <c r="X1665">
        <v>4</v>
      </c>
      <c r="Y1665" t="s">
        <v>182</v>
      </c>
      <c r="Z1665" t="s">
        <v>182</v>
      </c>
      <c r="AA1665" t="s">
        <v>182</v>
      </c>
      <c r="AB1665" t="s">
        <v>182</v>
      </c>
      <c r="AC1665">
        <v>55</v>
      </c>
      <c r="AD1665">
        <v>2</v>
      </c>
      <c r="AE1665">
        <v>1</v>
      </c>
      <c r="AF1665">
        <v>1</v>
      </c>
      <c r="AG1665" t="s">
        <v>182</v>
      </c>
      <c r="AH1665" t="s">
        <v>182</v>
      </c>
      <c r="AI1665" t="s">
        <v>182</v>
      </c>
      <c r="AJ1665">
        <v>1</v>
      </c>
      <c r="AK1665" t="s">
        <v>182</v>
      </c>
      <c r="AL1665" t="s">
        <v>182</v>
      </c>
      <c r="AM1665" t="s">
        <v>182</v>
      </c>
      <c r="AN1665" t="s">
        <v>182</v>
      </c>
      <c r="AO1665" t="b">
        <v>1</v>
      </c>
      <c r="AQ1665" s="10">
        <f t="shared" si="50"/>
        <v>69061816.962600008</v>
      </c>
      <c r="AR1665" s="10">
        <f t="shared" si="51"/>
        <v>11435560.600950001</v>
      </c>
    </row>
    <row r="1666" spans="1:44" x14ac:dyDescent="0.3">
      <c r="A1666">
        <v>1665</v>
      </c>
      <c r="B1666">
        <v>141</v>
      </c>
      <c r="C1666">
        <v>1</v>
      </c>
      <c r="D1666">
        <v>25.5</v>
      </c>
      <c r="E1666">
        <v>0.5</v>
      </c>
      <c r="F1666">
        <v>448453.35690000001</v>
      </c>
      <c r="G1666">
        <v>2019207</v>
      </c>
      <c r="H1666">
        <v>24037</v>
      </c>
      <c r="I1666">
        <v>1019</v>
      </c>
      <c r="J1666" t="s">
        <v>180</v>
      </c>
      <c r="K1666" t="s">
        <v>181</v>
      </c>
      <c r="L1666" t="s">
        <v>180</v>
      </c>
      <c r="M1666">
        <v>126417</v>
      </c>
      <c r="N1666">
        <v>1</v>
      </c>
      <c r="O1666">
        <v>35</v>
      </c>
      <c r="P1666">
        <v>164</v>
      </c>
      <c r="Q1666">
        <v>25.5</v>
      </c>
      <c r="R1666">
        <v>2</v>
      </c>
      <c r="S1666">
        <v>2</v>
      </c>
      <c r="T1666" t="s">
        <v>182</v>
      </c>
      <c r="U1666" t="s">
        <v>182</v>
      </c>
      <c r="V1666" t="s">
        <v>7</v>
      </c>
      <c r="W1666" t="s">
        <v>182</v>
      </c>
      <c r="X1666">
        <v>1</v>
      </c>
      <c r="Y1666" t="s">
        <v>182</v>
      </c>
      <c r="Z1666" t="s">
        <v>182</v>
      </c>
      <c r="AA1666">
        <v>2.1999999999999999E-2</v>
      </c>
      <c r="AB1666" t="s">
        <v>182</v>
      </c>
      <c r="AC1666">
        <v>56</v>
      </c>
      <c r="AD1666">
        <v>2</v>
      </c>
      <c r="AE1666">
        <v>1</v>
      </c>
      <c r="AF1666">
        <v>1</v>
      </c>
      <c r="AG1666" t="s">
        <v>182</v>
      </c>
      <c r="AH1666" t="s">
        <v>182</v>
      </c>
      <c r="AI1666" t="s">
        <v>182</v>
      </c>
      <c r="AJ1666">
        <v>1</v>
      </c>
      <c r="AK1666" t="s">
        <v>182</v>
      </c>
      <c r="AL1666" t="s">
        <v>182</v>
      </c>
      <c r="AM1666" t="s">
        <v>182</v>
      </c>
      <c r="AN1666" t="s">
        <v>182</v>
      </c>
      <c r="AO1666" t="b">
        <v>1</v>
      </c>
      <c r="AQ1666" s="10">
        <f t="shared" ref="AQ1666:AQ1729" si="52">$F1666*P1666</f>
        <v>73546350.531599998</v>
      </c>
      <c r="AR1666" s="10">
        <f t="shared" ref="AR1666:AR1729" si="53">$F1666*Q1666</f>
        <v>11435560.600950001</v>
      </c>
    </row>
    <row r="1667" spans="1:44" x14ac:dyDescent="0.3">
      <c r="A1667">
        <v>1666</v>
      </c>
      <c r="B1667">
        <v>141</v>
      </c>
      <c r="C1667">
        <v>1</v>
      </c>
      <c r="D1667">
        <v>25.5</v>
      </c>
      <c r="E1667">
        <v>0.5</v>
      </c>
      <c r="F1667">
        <v>448453.35690000001</v>
      </c>
      <c r="G1667">
        <v>2019207</v>
      </c>
      <c r="H1667">
        <v>24037</v>
      </c>
      <c r="I1667">
        <v>1019</v>
      </c>
      <c r="J1667" t="s">
        <v>180</v>
      </c>
      <c r="K1667" t="s">
        <v>181</v>
      </c>
      <c r="L1667" t="s">
        <v>180</v>
      </c>
      <c r="M1667">
        <v>126417</v>
      </c>
      <c r="N1667">
        <v>1</v>
      </c>
      <c r="O1667">
        <v>42</v>
      </c>
      <c r="P1667">
        <v>152</v>
      </c>
      <c r="Q1667">
        <v>25.5</v>
      </c>
      <c r="R1667">
        <v>4</v>
      </c>
      <c r="S1667">
        <v>1</v>
      </c>
      <c r="T1667" t="s">
        <v>182</v>
      </c>
      <c r="U1667" t="s">
        <v>182</v>
      </c>
      <c r="V1667" t="s">
        <v>7</v>
      </c>
      <c r="W1667" t="s">
        <v>182</v>
      </c>
      <c r="X1667">
        <v>4</v>
      </c>
      <c r="Y1667" t="s">
        <v>182</v>
      </c>
      <c r="Z1667" t="s">
        <v>182</v>
      </c>
      <c r="AA1667">
        <v>2E-3</v>
      </c>
      <c r="AB1667" t="s">
        <v>182</v>
      </c>
      <c r="AC1667">
        <v>55</v>
      </c>
      <c r="AD1667">
        <v>2</v>
      </c>
      <c r="AE1667">
        <v>1</v>
      </c>
      <c r="AF1667">
        <v>1</v>
      </c>
      <c r="AG1667" t="s">
        <v>182</v>
      </c>
      <c r="AH1667" t="s">
        <v>182</v>
      </c>
      <c r="AI1667" t="s">
        <v>182</v>
      </c>
      <c r="AJ1667">
        <v>1</v>
      </c>
      <c r="AK1667" t="s">
        <v>182</v>
      </c>
      <c r="AL1667" t="s">
        <v>182</v>
      </c>
      <c r="AM1667" t="s">
        <v>182</v>
      </c>
      <c r="AN1667" t="s">
        <v>182</v>
      </c>
      <c r="AO1667" t="b">
        <v>1</v>
      </c>
      <c r="AQ1667" s="10">
        <f t="shared" si="52"/>
        <v>68164910.248800009</v>
      </c>
      <c r="AR1667" s="10">
        <f t="shared" si="53"/>
        <v>11435560.600950001</v>
      </c>
    </row>
    <row r="1668" spans="1:44" x14ac:dyDescent="0.3">
      <c r="A1668">
        <v>1667</v>
      </c>
      <c r="B1668">
        <v>141</v>
      </c>
      <c r="C1668">
        <v>1</v>
      </c>
      <c r="D1668">
        <v>25.5</v>
      </c>
      <c r="E1668">
        <v>0.5</v>
      </c>
      <c r="F1668">
        <v>448453.35690000001</v>
      </c>
      <c r="G1668">
        <v>2019207</v>
      </c>
      <c r="H1668">
        <v>24037</v>
      </c>
      <c r="I1668">
        <v>1019</v>
      </c>
      <c r="J1668" t="s">
        <v>180</v>
      </c>
      <c r="K1668" t="s">
        <v>181</v>
      </c>
      <c r="L1668" t="s">
        <v>180</v>
      </c>
      <c r="M1668">
        <v>126417</v>
      </c>
      <c r="N1668">
        <v>1</v>
      </c>
      <c r="O1668">
        <v>55</v>
      </c>
      <c r="P1668">
        <v>129</v>
      </c>
      <c r="Q1668">
        <v>25.5</v>
      </c>
      <c r="R1668">
        <v>4</v>
      </c>
      <c r="S1668">
        <v>2</v>
      </c>
      <c r="T1668" t="s">
        <v>182</v>
      </c>
      <c r="U1668" t="s">
        <v>182</v>
      </c>
      <c r="V1668" t="s">
        <v>7</v>
      </c>
      <c r="W1668" t="s">
        <v>182</v>
      </c>
      <c r="X1668">
        <v>4</v>
      </c>
      <c r="Y1668" t="s">
        <v>182</v>
      </c>
      <c r="Z1668" t="s">
        <v>182</v>
      </c>
      <c r="AA1668" t="s">
        <v>182</v>
      </c>
      <c r="AB1668" t="s">
        <v>182</v>
      </c>
      <c r="AC1668">
        <v>55</v>
      </c>
      <c r="AD1668">
        <v>2</v>
      </c>
      <c r="AE1668">
        <v>1</v>
      </c>
      <c r="AF1668">
        <v>1</v>
      </c>
      <c r="AG1668" t="s">
        <v>182</v>
      </c>
      <c r="AH1668" t="s">
        <v>182</v>
      </c>
      <c r="AI1668" t="s">
        <v>182</v>
      </c>
      <c r="AJ1668">
        <v>1</v>
      </c>
      <c r="AK1668" t="s">
        <v>182</v>
      </c>
      <c r="AL1668" t="s">
        <v>182</v>
      </c>
      <c r="AM1668" t="s">
        <v>182</v>
      </c>
      <c r="AN1668" t="s">
        <v>182</v>
      </c>
      <c r="AO1668" t="b">
        <v>1</v>
      </c>
      <c r="AQ1668" s="10">
        <f t="shared" si="52"/>
        <v>57850483.040100001</v>
      </c>
      <c r="AR1668" s="10">
        <f t="shared" si="53"/>
        <v>11435560.600950001</v>
      </c>
    </row>
    <row r="1669" spans="1:44" x14ac:dyDescent="0.3">
      <c r="A1669">
        <v>1668</v>
      </c>
      <c r="B1669">
        <v>141</v>
      </c>
      <c r="C1669">
        <v>1</v>
      </c>
      <c r="D1669">
        <v>25.5</v>
      </c>
      <c r="E1669">
        <v>0.5</v>
      </c>
      <c r="F1669">
        <v>448453.35690000001</v>
      </c>
      <c r="G1669">
        <v>2019207</v>
      </c>
      <c r="H1669">
        <v>24037</v>
      </c>
      <c r="I1669">
        <v>1019</v>
      </c>
      <c r="J1669" t="s">
        <v>180</v>
      </c>
      <c r="K1669" t="s">
        <v>181</v>
      </c>
      <c r="L1669" t="s">
        <v>180</v>
      </c>
      <c r="M1669">
        <v>126417</v>
      </c>
      <c r="N1669">
        <v>1</v>
      </c>
      <c r="O1669">
        <v>67</v>
      </c>
      <c r="P1669">
        <v>139</v>
      </c>
      <c r="Q1669">
        <v>25.5</v>
      </c>
      <c r="R1669">
        <v>4</v>
      </c>
      <c r="S1669">
        <v>2</v>
      </c>
      <c r="T1669" t="s">
        <v>182</v>
      </c>
      <c r="U1669" t="s">
        <v>182</v>
      </c>
      <c r="V1669" t="s">
        <v>7</v>
      </c>
      <c r="W1669" t="s">
        <v>182</v>
      </c>
      <c r="X1669">
        <v>4</v>
      </c>
      <c r="Y1669" t="s">
        <v>182</v>
      </c>
      <c r="Z1669" t="s">
        <v>182</v>
      </c>
      <c r="AA1669" t="s">
        <v>182</v>
      </c>
      <c r="AB1669" t="s">
        <v>182</v>
      </c>
      <c r="AC1669">
        <v>55</v>
      </c>
      <c r="AD1669">
        <v>2</v>
      </c>
      <c r="AE1669">
        <v>1</v>
      </c>
      <c r="AF1669">
        <v>1</v>
      </c>
      <c r="AG1669" t="s">
        <v>182</v>
      </c>
      <c r="AH1669" t="s">
        <v>182</v>
      </c>
      <c r="AI1669" t="s">
        <v>182</v>
      </c>
      <c r="AJ1669">
        <v>1</v>
      </c>
      <c r="AK1669" t="s">
        <v>182</v>
      </c>
      <c r="AL1669" t="s">
        <v>182</v>
      </c>
      <c r="AM1669" t="s">
        <v>182</v>
      </c>
      <c r="AN1669" t="s">
        <v>182</v>
      </c>
      <c r="AO1669" t="b">
        <v>1</v>
      </c>
      <c r="AQ1669" s="10">
        <f t="shared" si="52"/>
        <v>62335016.609099999</v>
      </c>
      <c r="AR1669" s="10">
        <f t="shared" si="53"/>
        <v>11435560.600950001</v>
      </c>
    </row>
    <row r="1670" spans="1:44" x14ac:dyDescent="0.3">
      <c r="A1670">
        <v>1669</v>
      </c>
      <c r="B1670">
        <v>141</v>
      </c>
      <c r="C1670">
        <v>1</v>
      </c>
      <c r="D1670">
        <v>25.5</v>
      </c>
      <c r="E1670">
        <v>0.5</v>
      </c>
      <c r="F1670">
        <v>448453.35690000001</v>
      </c>
      <c r="G1670">
        <v>2019207</v>
      </c>
      <c r="H1670">
        <v>24037</v>
      </c>
      <c r="I1670">
        <v>1019</v>
      </c>
      <c r="J1670" t="s">
        <v>180</v>
      </c>
      <c r="K1670" t="s">
        <v>181</v>
      </c>
      <c r="L1670" t="s">
        <v>180</v>
      </c>
      <c r="M1670">
        <v>126417</v>
      </c>
      <c r="N1670">
        <v>1</v>
      </c>
      <c r="O1670">
        <v>81</v>
      </c>
      <c r="P1670">
        <v>141</v>
      </c>
      <c r="Q1670">
        <v>25.5</v>
      </c>
      <c r="R1670">
        <v>4</v>
      </c>
      <c r="S1670">
        <v>1</v>
      </c>
      <c r="T1670" t="s">
        <v>182</v>
      </c>
      <c r="U1670" t="s">
        <v>182</v>
      </c>
      <c r="V1670" t="s">
        <v>7</v>
      </c>
      <c r="W1670" t="s">
        <v>182</v>
      </c>
      <c r="X1670">
        <v>4</v>
      </c>
      <c r="Y1670" t="s">
        <v>182</v>
      </c>
      <c r="Z1670" t="s">
        <v>182</v>
      </c>
      <c r="AA1670">
        <v>2E-3</v>
      </c>
      <c r="AB1670" t="s">
        <v>182</v>
      </c>
      <c r="AC1670">
        <v>55</v>
      </c>
      <c r="AD1670">
        <v>2</v>
      </c>
      <c r="AE1670">
        <v>1</v>
      </c>
      <c r="AF1670">
        <v>1</v>
      </c>
      <c r="AG1670" t="s">
        <v>182</v>
      </c>
      <c r="AH1670" t="s">
        <v>182</v>
      </c>
      <c r="AI1670" t="s">
        <v>182</v>
      </c>
      <c r="AJ1670">
        <v>1</v>
      </c>
      <c r="AK1670" t="s">
        <v>182</v>
      </c>
      <c r="AL1670" t="s">
        <v>182</v>
      </c>
      <c r="AM1670" t="s">
        <v>182</v>
      </c>
      <c r="AN1670" t="s">
        <v>182</v>
      </c>
      <c r="AO1670" t="b">
        <v>1</v>
      </c>
      <c r="AQ1670" s="10">
        <f t="shared" si="52"/>
        <v>63231923.322900005</v>
      </c>
      <c r="AR1670" s="10">
        <f t="shared" si="53"/>
        <v>11435560.600950001</v>
      </c>
    </row>
    <row r="1671" spans="1:44" x14ac:dyDescent="0.3">
      <c r="A1671">
        <v>1670</v>
      </c>
      <c r="B1671">
        <v>141</v>
      </c>
      <c r="C1671">
        <v>1</v>
      </c>
      <c r="D1671">
        <v>25.5</v>
      </c>
      <c r="E1671">
        <v>0.5</v>
      </c>
      <c r="F1671">
        <v>448453.35690000001</v>
      </c>
      <c r="G1671">
        <v>2019207</v>
      </c>
      <c r="H1671">
        <v>24037</v>
      </c>
      <c r="I1671">
        <v>1019</v>
      </c>
      <c r="J1671" t="s">
        <v>180</v>
      </c>
      <c r="K1671" t="s">
        <v>181</v>
      </c>
      <c r="L1671" t="s">
        <v>180</v>
      </c>
      <c r="M1671">
        <v>126417</v>
      </c>
      <c r="N1671">
        <v>1</v>
      </c>
      <c r="O1671">
        <v>89</v>
      </c>
      <c r="P1671">
        <v>149</v>
      </c>
      <c r="Q1671">
        <v>25.5</v>
      </c>
      <c r="R1671">
        <v>2</v>
      </c>
      <c r="S1671">
        <v>2</v>
      </c>
      <c r="T1671" t="s">
        <v>182</v>
      </c>
      <c r="U1671" t="s">
        <v>182</v>
      </c>
      <c r="V1671" t="s">
        <v>7</v>
      </c>
      <c r="W1671" t="s">
        <v>182</v>
      </c>
      <c r="X1671">
        <v>1</v>
      </c>
      <c r="Y1671" t="s">
        <v>182</v>
      </c>
      <c r="Z1671" t="s">
        <v>182</v>
      </c>
      <c r="AA1671">
        <v>2.1999999999999999E-2</v>
      </c>
      <c r="AB1671" t="s">
        <v>182</v>
      </c>
      <c r="AC1671">
        <v>56</v>
      </c>
      <c r="AD1671">
        <v>2</v>
      </c>
      <c r="AE1671">
        <v>1</v>
      </c>
      <c r="AF1671">
        <v>1</v>
      </c>
      <c r="AG1671" t="s">
        <v>182</v>
      </c>
      <c r="AH1671" t="s">
        <v>182</v>
      </c>
      <c r="AI1671" t="s">
        <v>182</v>
      </c>
      <c r="AJ1671">
        <v>1</v>
      </c>
      <c r="AK1671" t="s">
        <v>182</v>
      </c>
      <c r="AL1671" t="s">
        <v>182</v>
      </c>
      <c r="AM1671" t="s">
        <v>182</v>
      </c>
      <c r="AN1671" t="s">
        <v>182</v>
      </c>
      <c r="AO1671" t="b">
        <v>1</v>
      </c>
      <c r="AQ1671" s="10">
        <f t="shared" si="52"/>
        <v>66819550.178100005</v>
      </c>
      <c r="AR1671" s="10">
        <f t="shared" si="53"/>
        <v>11435560.600950001</v>
      </c>
    </row>
    <row r="1672" spans="1:44" x14ac:dyDescent="0.3">
      <c r="A1672">
        <v>1671</v>
      </c>
      <c r="B1672">
        <v>141</v>
      </c>
      <c r="C1672">
        <v>1</v>
      </c>
      <c r="D1672">
        <v>25.5</v>
      </c>
      <c r="E1672">
        <v>0.5</v>
      </c>
      <c r="F1672">
        <v>448453.35690000001</v>
      </c>
      <c r="G1672">
        <v>2019207</v>
      </c>
      <c r="H1672">
        <v>24037</v>
      </c>
      <c r="I1672">
        <v>1019</v>
      </c>
      <c r="J1672" t="s">
        <v>180</v>
      </c>
      <c r="K1672" t="s">
        <v>181</v>
      </c>
      <c r="L1672" t="s">
        <v>180</v>
      </c>
      <c r="M1672">
        <v>126417</v>
      </c>
      <c r="N1672">
        <v>1</v>
      </c>
      <c r="O1672">
        <v>90</v>
      </c>
      <c r="P1672">
        <v>155</v>
      </c>
      <c r="Q1672">
        <v>25.5</v>
      </c>
      <c r="R1672">
        <v>4</v>
      </c>
      <c r="S1672">
        <v>2</v>
      </c>
      <c r="T1672" t="s">
        <v>182</v>
      </c>
      <c r="U1672" t="s">
        <v>182</v>
      </c>
      <c r="V1672" t="s">
        <v>7</v>
      </c>
      <c r="W1672" t="s">
        <v>182</v>
      </c>
      <c r="X1672">
        <v>4</v>
      </c>
      <c r="Y1672" t="s">
        <v>182</v>
      </c>
      <c r="Z1672" t="s">
        <v>182</v>
      </c>
      <c r="AA1672" t="s">
        <v>182</v>
      </c>
      <c r="AB1672" t="s">
        <v>182</v>
      </c>
      <c r="AC1672">
        <v>55</v>
      </c>
      <c r="AD1672">
        <v>2</v>
      </c>
      <c r="AE1672">
        <v>1</v>
      </c>
      <c r="AF1672">
        <v>1</v>
      </c>
      <c r="AG1672" t="s">
        <v>182</v>
      </c>
      <c r="AH1672" t="s">
        <v>182</v>
      </c>
      <c r="AI1672" t="s">
        <v>182</v>
      </c>
      <c r="AJ1672">
        <v>1</v>
      </c>
      <c r="AK1672" t="s">
        <v>182</v>
      </c>
      <c r="AL1672" t="s">
        <v>182</v>
      </c>
      <c r="AM1672" t="s">
        <v>182</v>
      </c>
      <c r="AN1672" t="s">
        <v>182</v>
      </c>
      <c r="AO1672" t="b">
        <v>1</v>
      </c>
      <c r="AQ1672" s="10">
        <f t="shared" si="52"/>
        <v>69510270.319499999</v>
      </c>
      <c r="AR1672" s="10">
        <f t="shared" si="53"/>
        <v>11435560.600950001</v>
      </c>
    </row>
    <row r="1673" spans="1:44" x14ac:dyDescent="0.3">
      <c r="A1673">
        <v>1672</v>
      </c>
      <c r="B1673">
        <v>141</v>
      </c>
      <c r="C1673">
        <v>1</v>
      </c>
      <c r="D1673">
        <v>25.5</v>
      </c>
      <c r="E1673">
        <v>0.5</v>
      </c>
      <c r="F1673">
        <v>448453.35690000001</v>
      </c>
      <c r="G1673">
        <v>2019207</v>
      </c>
      <c r="H1673">
        <v>24037</v>
      </c>
      <c r="I1673">
        <v>1019</v>
      </c>
      <c r="J1673" t="s">
        <v>180</v>
      </c>
      <c r="K1673" t="s">
        <v>181</v>
      </c>
      <c r="L1673" t="s">
        <v>180</v>
      </c>
      <c r="M1673">
        <v>126417</v>
      </c>
      <c r="N1673">
        <v>1</v>
      </c>
      <c r="O1673">
        <v>95</v>
      </c>
      <c r="P1673">
        <v>170</v>
      </c>
      <c r="Q1673">
        <v>25.5</v>
      </c>
      <c r="R1673">
        <v>2</v>
      </c>
      <c r="S1673">
        <v>2</v>
      </c>
      <c r="T1673" t="s">
        <v>182</v>
      </c>
      <c r="U1673" t="s">
        <v>182</v>
      </c>
      <c r="V1673" t="s">
        <v>7</v>
      </c>
      <c r="W1673" t="s">
        <v>182</v>
      </c>
      <c r="X1673">
        <v>1</v>
      </c>
      <c r="Y1673" t="s">
        <v>182</v>
      </c>
      <c r="Z1673" t="s">
        <v>182</v>
      </c>
      <c r="AA1673">
        <v>2.1999999999999999E-2</v>
      </c>
      <c r="AB1673" t="s">
        <v>182</v>
      </c>
      <c r="AC1673">
        <v>56</v>
      </c>
      <c r="AD1673">
        <v>2</v>
      </c>
      <c r="AE1673">
        <v>1</v>
      </c>
      <c r="AF1673">
        <v>1</v>
      </c>
      <c r="AG1673" t="s">
        <v>182</v>
      </c>
      <c r="AH1673" t="s">
        <v>182</v>
      </c>
      <c r="AI1673" t="s">
        <v>182</v>
      </c>
      <c r="AJ1673">
        <v>1</v>
      </c>
      <c r="AK1673" t="s">
        <v>182</v>
      </c>
      <c r="AL1673" t="s">
        <v>182</v>
      </c>
      <c r="AM1673" t="s">
        <v>182</v>
      </c>
      <c r="AN1673" t="s">
        <v>182</v>
      </c>
      <c r="AO1673" t="b">
        <v>1</v>
      </c>
      <c r="AQ1673" s="10">
        <f t="shared" si="52"/>
        <v>76237070.673000008</v>
      </c>
      <c r="AR1673" s="10">
        <f t="shared" si="53"/>
        <v>11435560.600950001</v>
      </c>
    </row>
    <row r="1674" spans="1:44" x14ac:dyDescent="0.3">
      <c r="A1674">
        <v>1673</v>
      </c>
      <c r="B1674">
        <v>141</v>
      </c>
      <c r="C1674">
        <v>1</v>
      </c>
      <c r="D1674">
        <v>25.5</v>
      </c>
      <c r="E1674">
        <v>0.5</v>
      </c>
      <c r="F1674">
        <v>448453.35690000001</v>
      </c>
      <c r="G1674">
        <v>2019207</v>
      </c>
      <c r="H1674">
        <v>24037</v>
      </c>
      <c r="I1674">
        <v>1019</v>
      </c>
      <c r="J1674" t="s">
        <v>180</v>
      </c>
      <c r="K1674" t="s">
        <v>181</v>
      </c>
      <c r="L1674" t="s">
        <v>180</v>
      </c>
      <c r="M1674">
        <v>126417</v>
      </c>
      <c r="N1674">
        <v>1</v>
      </c>
      <c r="O1674">
        <v>96</v>
      </c>
      <c r="P1674">
        <v>175</v>
      </c>
      <c r="Q1674">
        <v>25.5</v>
      </c>
      <c r="R1674">
        <v>2</v>
      </c>
      <c r="S1674">
        <v>2</v>
      </c>
      <c r="T1674" t="s">
        <v>182</v>
      </c>
      <c r="U1674" t="s">
        <v>182</v>
      </c>
      <c r="V1674" t="s">
        <v>7</v>
      </c>
      <c r="W1674" t="s">
        <v>182</v>
      </c>
      <c r="X1674">
        <v>1</v>
      </c>
      <c r="Y1674" t="s">
        <v>182</v>
      </c>
      <c r="Z1674" t="s">
        <v>182</v>
      </c>
      <c r="AA1674">
        <v>2.1999999999999999E-2</v>
      </c>
      <c r="AB1674" t="s">
        <v>182</v>
      </c>
      <c r="AC1674">
        <v>56</v>
      </c>
      <c r="AD1674">
        <v>2</v>
      </c>
      <c r="AE1674">
        <v>1</v>
      </c>
      <c r="AF1674">
        <v>1</v>
      </c>
      <c r="AG1674" t="s">
        <v>182</v>
      </c>
      <c r="AH1674" t="s">
        <v>182</v>
      </c>
      <c r="AI1674" t="s">
        <v>182</v>
      </c>
      <c r="AJ1674">
        <v>1</v>
      </c>
      <c r="AK1674" t="s">
        <v>182</v>
      </c>
      <c r="AL1674" t="s">
        <v>182</v>
      </c>
      <c r="AM1674" t="s">
        <v>182</v>
      </c>
      <c r="AN1674" t="s">
        <v>182</v>
      </c>
      <c r="AO1674" t="b">
        <v>1</v>
      </c>
      <c r="AQ1674" s="10">
        <f t="shared" si="52"/>
        <v>78479337.457499996</v>
      </c>
      <c r="AR1674" s="10">
        <f t="shared" si="53"/>
        <v>11435560.600950001</v>
      </c>
    </row>
    <row r="1675" spans="1:44" x14ac:dyDescent="0.3">
      <c r="A1675">
        <v>1674</v>
      </c>
      <c r="B1675">
        <v>141</v>
      </c>
      <c r="C1675">
        <v>1</v>
      </c>
      <c r="D1675">
        <v>25.5</v>
      </c>
      <c r="E1675">
        <v>0.5</v>
      </c>
      <c r="F1675">
        <v>448453.35690000001</v>
      </c>
      <c r="G1675">
        <v>2019207</v>
      </c>
      <c r="H1675">
        <v>24045</v>
      </c>
      <c r="I1675">
        <v>1019</v>
      </c>
      <c r="J1675" t="s">
        <v>180</v>
      </c>
      <c r="K1675" t="s">
        <v>181</v>
      </c>
      <c r="L1675" t="s">
        <v>180</v>
      </c>
      <c r="M1675">
        <v>126417</v>
      </c>
      <c r="N1675">
        <v>1</v>
      </c>
      <c r="O1675">
        <v>5</v>
      </c>
      <c r="P1675">
        <v>143</v>
      </c>
      <c r="Q1675">
        <v>25.5</v>
      </c>
      <c r="R1675">
        <v>3</v>
      </c>
      <c r="S1675">
        <v>1</v>
      </c>
      <c r="T1675" t="s">
        <v>182</v>
      </c>
      <c r="U1675" t="s">
        <v>182</v>
      </c>
      <c r="V1675" t="s">
        <v>0</v>
      </c>
      <c r="W1675" t="s">
        <v>182</v>
      </c>
      <c r="X1675">
        <v>4</v>
      </c>
      <c r="Y1675" t="s">
        <v>182</v>
      </c>
      <c r="Z1675" t="s">
        <v>182</v>
      </c>
      <c r="AA1675" t="s">
        <v>182</v>
      </c>
      <c r="AB1675" t="s">
        <v>182</v>
      </c>
      <c r="AC1675">
        <v>55</v>
      </c>
      <c r="AD1675">
        <v>2</v>
      </c>
      <c r="AE1675">
        <v>1</v>
      </c>
      <c r="AF1675">
        <v>1</v>
      </c>
      <c r="AG1675" t="s">
        <v>182</v>
      </c>
      <c r="AH1675" t="s">
        <v>182</v>
      </c>
      <c r="AI1675" t="s">
        <v>182</v>
      </c>
      <c r="AJ1675">
        <v>1</v>
      </c>
      <c r="AK1675" t="s">
        <v>182</v>
      </c>
      <c r="AL1675" t="s">
        <v>182</v>
      </c>
      <c r="AM1675" t="s">
        <v>182</v>
      </c>
      <c r="AN1675" t="s">
        <v>182</v>
      </c>
      <c r="AO1675" t="b">
        <v>1</v>
      </c>
      <c r="AQ1675" s="10">
        <f t="shared" si="52"/>
        <v>64128830.036700003</v>
      </c>
      <c r="AR1675" s="10">
        <f t="shared" si="53"/>
        <v>11435560.600950001</v>
      </c>
    </row>
    <row r="1676" spans="1:44" x14ac:dyDescent="0.3">
      <c r="A1676">
        <v>1675</v>
      </c>
      <c r="B1676">
        <v>141</v>
      </c>
      <c r="C1676">
        <v>1</v>
      </c>
      <c r="D1676">
        <v>25.5</v>
      </c>
      <c r="E1676">
        <v>0.5</v>
      </c>
      <c r="F1676">
        <v>448453.35690000001</v>
      </c>
      <c r="G1676">
        <v>2019207</v>
      </c>
      <c r="H1676">
        <v>24045</v>
      </c>
      <c r="I1676">
        <v>1019</v>
      </c>
      <c r="J1676" t="s">
        <v>180</v>
      </c>
      <c r="K1676" t="s">
        <v>181</v>
      </c>
      <c r="L1676" t="s">
        <v>180</v>
      </c>
      <c r="M1676">
        <v>126417</v>
      </c>
      <c r="N1676">
        <v>1</v>
      </c>
      <c r="O1676">
        <v>17</v>
      </c>
      <c r="P1676">
        <v>157</v>
      </c>
      <c r="Q1676">
        <v>25.5</v>
      </c>
      <c r="R1676">
        <v>4</v>
      </c>
      <c r="S1676">
        <v>1</v>
      </c>
      <c r="T1676" t="s">
        <v>182</v>
      </c>
      <c r="U1676" t="s">
        <v>182</v>
      </c>
      <c r="V1676" t="s">
        <v>7</v>
      </c>
      <c r="W1676" t="s">
        <v>182</v>
      </c>
      <c r="X1676">
        <v>4</v>
      </c>
      <c r="Y1676" t="s">
        <v>182</v>
      </c>
      <c r="Z1676" t="s">
        <v>182</v>
      </c>
      <c r="AA1676" t="s">
        <v>182</v>
      </c>
      <c r="AB1676" t="s">
        <v>182</v>
      </c>
      <c r="AC1676">
        <v>54</v>
      </c>
      <c r="AD1676">
        <v>2</v>
      </c>
      <c r="AE1676">
        <v>1</v>
      </c>
      <c r="AF1676">
        <v>1</v>
      </c>
      <c r="AG1676" t="s">
        <v>182</v>
      </c>
      <c r="AH1676" t="s">
        <v>182</v>
      </c>
      <c r="AI1676" t="s">
        <v>182</v>
      </c>
      <c r="AJ1676">
        <v>1</v>
      </c>
      <c r="AK1676" t="s">
        <v>182</v>
      </c>
      <c r="AL1676" t="s">
        <v>182</v>
      </c>
      <c r="AM1676" t="s">
        <v>182</v>
      </c>
      <c r="AN1676" t="s">
        <v>182</v>
      </c>
      <c r="AO1676" t="b">
        <v>1</v>
      </c>
      <c r="AQ1676" s="10">
        <f t="shared" si="52"/>
        <v>70407177.033299997</v>
      </c>
      <c r="AR1676" s="10">
        <f t="shared" si="53"/>
        <v>11435560.600950001</v>
      </c>
    </row>
    <row r="1677" spans="1:44" x14ac:dyDescent="0.3">
      <c r="A1677">
        <v>1676</v>
      </c>
      <c r="B1677">
        <v>141</v>
      </c>
      <c r="C1677">
        <v>1</v>
      </c>
      <c r="D1677">
        <v>25.5</v>
      </c>
      <c r="E1677">
        <v>0.5</v>
      </c>
      <c r="F1677">
        <v>448453.35690000001</v>
      </c>
      <c r="G1677">
        <v>2019207</v>
      </c>
      <c r="H1677">
        <v>24045</v>
      </c>
      <c r="I1677">
        <v>1019</v>
      </c>
      <c r="J1677" t="s">
        <v>180</v>
      </c>
      <c r="K1677" t="s">
        <v>181</v>
      </c>
      <c r="L1677" t="s">
        <v>180</v>
      </c>
      <c r="M1677">
        <v>126417</v>
      </c>
      <c r="N1677">
        <v>1</v>
      </c>
      <c r="O1677">
        <v>32</v>
      </c>
      <c r="P1677">
        <v>164</v>
      </c>
      <c r="Q1677">
        <v>25.5</v>
      </c>
      <c r="R1677">
        <v>3</v>
      </c>
      <c r="S1677">
        <v>1</v>
      </c>
      <c r="T1677" t="s">
        <v>182</v>
      </c>
      <c r="U1677" t="s">
        <v>182</v>
      </c>
      <c r="V1677" t="s">
        <v>0</v>
      </c>
      <c r="W1677" t="s">
        <v>182</v>
      </c>
      <c r="X1677">
        <v>4</v>
      </c>
      <c r="Y1677" t="s">
        <v>182</v>
      </c>
      <c r="Z1677" t="s">
        <v>182</v>
      </c>
      <c r="AA1677" t="s">
        <v>182</v>
      </c>
      <c r="AB1677" t="s">
        <v>182</v>
      </c>
      <c r="AC1677">
        <v>57</v>
      </c>
      <c r="AD1677">
        <v>2</v>
      </c>
      <c r="AE1677">
        <v>1</v>
      </c>
      <c r="AF1677">
        <v>2</v>
      </c>
      <c r="AG1677" t="s">
        <v>182</v>
      </c>
      <c r="AH1677" t="s">
        <v>182</v>
      </c>
      <c r="AI1677" t="s">
        <v>182</v>
      </c>
      <c r="AJ1677">
        <v>1</v>
      </c>
      <c r="AK1677" t="s">
        <v>182</v>
      </c>
      <c r="AL1677" t="s">
        <v>182</v>
      </c>
      <c r="AM1677" t="s">
        <v>182</v>
      </c>
      <c r="AN1677" t="s">
        <v>182</v>
      </c>
      <c r="AO1677" t="b">
        <v>1</v>
      </c>
      <c r="AQ1677" s="10">
        <f t="shared" si="52"/>
        <v>73546350.531599998</v>
      </c>
      <c r="AR1677" s="10">
        <f t="shared" si="53"/>
        <v>11435560.600950001</v>
      </c>
    </row>
    <row r="1678" spans="1:44" x14ac:dyDescent="0.3">
      <c r="A1678">
        <v>1677</v>
      </c>
      <c r="B1678">
        <v>141</v>
      </c>
      <c r="C1678">
        <v>1</v>
      </c>
      <c r="D1678">
        <v>25.5</v>
      </c>
      <c r="E1678">
        <v>0.5</v>
      </c>
      <c r="F1678">
        <v>448453.35690000001</v>
      </c>
      <c r="G1678">
        <v>2019207</v>
      </c>
      <c r="H1678">
        <v>24045</v>
      </c>
      <c r="I1678">
        <v>1019</v>
      </c>
      <c r="J1678" t="s">
        <v>180</v>
      </c>
      <c r="K1678" t="s">
        <v>181</v>
      </c>
      <c r="L1678" t="s">
        <v>180</v>
      </c>
      <c r="M1678">
        <v>126417</v>
      </c>
      <c r="N1678">
        <v>1</v>
      </c>
      <c r="O1678">
        <v>36</v>
      </c>
      <c r="P1678">
        <v>155</v>
      </c>
      <c r="Q1678">
        <v>25.5</v>
      </c>
      <c r="R1678">
        <v>4</v>
      </c>
      <c r="S1678">
        <v>2</v>
      </c>
      <c r="T1678" t="s">
        <v>182</v>
      </c>
      <c r="U1678" t="s">
        <v>182</v>
      </c>
      <c r="V1678" t="s">
        <v>7</v>
      </c>
      <c r="W1678" t="s">
        <v>182</v>
      </c>
      <c r="X1678">
        <v>4</v>
      </c>
      <c r="Y1678" t="s">
        <v>182</v>
      </c>
      <c r="Z1678" t="s">
        <v>182</v>
      </c>
      <c r="AA1678" t="s">
        <v>182</v>
      </c>
      <c r="AB1678" t="s">
        <v>182</v>
      </c>
      <c r="AC1678">
        <v>56</v>
      </c>
      <c r="AD1678">
        <v>2</v>
      </c>
      <c r="AE1678">
        <v>1</v>
      </c>
      <c r="AF1678">
        <v>1</v>
      </c>
      <c r="AG1678" t="s">
        <v>182</v>
      </c>
      <c r="AH1678" t="s">
        <v>182</v>
      </c>
      <c r="AI1678" t="s">
        <v>182</v>
      </c>
      <c r="AJ1678">
        <v>1</v>
      </c>
      <c r="AK1678" t="s">
        <v>182</v>
      </c>
      <c r="AL1678" t="s">
        <v>182</v>
      </c>
      <c r="AM1678" t="s">
        <v>182</v>
      </c>
      <c r="AN1678" t="s">
        <v>182</v>
      </c>
      <c r="AO1678" t="b">
        <v>1</v>
      </c>
      <c r="AQ1678" s="10">
        <f t="shared" si="52"/>
        <v>69510270.319499999</v>
      </c>
      <c r="AR1678" s="10">
        <f t="shared" si="53"/>
        <v>11435560.600950001</v>
      </c>
    </row>
    <row r="1679" spans="1:44" x14ac:dyDescent="0.3">
      <c r="A1679">
        <v>1678</v>
      </c>
      <c r="B1679">
        <v>141</v>
      </c>
      <c r="C1679">
        <v>1</v>
      </c>
      <c r="D1679">
        <v>25.5</v>
      </c>
      <c r="E1679">
        <v>0.5</v>
      </c>
      <c r="F1679">
        <v>448453.35690000001</v>
      </c>
      <c r="G1679">
        <v>2019207</v>
      </c>
      <c r="H1679">
        <v>24045</v>
      </c>
      <c r="I1679">
        <v>1019</v>
      </c>
      <c r="J1679" t="s">
        <v>180</v>
      </c>
      <c r="K1679" t="s">
        <v>181</v>
      </c>
      <c r="L1679" t="s">
        <v>180</v>
      </c>
      <c r="M1679">
        <v>126417</v>
      </c>
      <c r="N1679">
        <v>1</v>
      </c>
      <c r="O1679">
        <v>38</v>
      </c>
      <c r="P1679">
        <v>143</v>
      </c>
      <c r="Q1679">
        <v>25.5</v>
      </c>
      <c r="R1679">
        <v>4</v>
      </c>
      <c r="S1679">
        <v>2</v>
      </c>
      <c r="T1679" t="s">
        <v>182</v>
      </c>
      <c r="U1679" t="s">
        <v>182</v>
      </c>
      <c r="V1679" t="s">
        <v>7</v>
      </c>
      <c r="W1679" t="s">
        <v>182</v>
      </c>
      <c r="X1679">
        <v>4</v>
      </c>
      <c r="Y1679" t="s">
        <v>182</v>
      </c>
      <c r="Z1679" t="s">
        <v>182</v>
      </c>
      <c r="AA1679" t="s">
        <v>182</v>
      </c>
      <c r="AB1679" t="s">
        <v>182</v>
      </c>
      <c r="AC1679">
        <v>56</v>
      </c>
      <c r="AD1679">
        <v>2</v>
      </c>
      <c r="AE1679">
        <v>1</v>
      </c>
      <c r="AF1679">
        <v>1</v>
      </c>
      <c r="AG1679" t="s">
        <v>182</v>
      </c>
      <c r="AH1679" t="s">
        <v>182</v>
      </c>
      <c r="AI1679" t="s">
        <v>182</v>
      </c>
      <c r="AJ1679">
        <v>1</v>
      </c>
      <c r="AK1679" t="s">
        <v>182</v>
      </c>
      <c r="AL1679" t="s">
        <v>182</v>
      </c>
      <c r="AM1679" t="s">
        <v>182</v>
      </c>
      <c r="AN1679" t="s">
        <v>182</v>
      </c>
      <c r="AO1679" t="b">
        <v>1</v>
      </c>
      <c r="AQ1679" s="10">
        <f t="shared" si="52"/>
        <v>64128830.036700003</v>
      </c>
      <c r="AR1679" s="10">
        <f t="shared" si="53"/>
        <v>11435560.600950001</v>
      </c>
    </row>
    <row r="1680" spans="1:44" x14ac:dyDescent="0.3">
      <c r="A1680">
        <v>1679</v>
      </c>
      <c r="B1680">
        <v>141</v>
      </c>
      <c r="C1680">
        <v>1</v>
      </c>
      <c r="D1680">
        <v>25.5</v>
      </c>
      <c r="E1680">
        <v>0.5</v>
      </c>
      <c r="F1680">
        <v>448453.35690000001</v>
      </c>
      <c r="G1680">
        <v>2019207</v>
      </c>
      <c r="H1680">
        <v>24045</v>
      </c>
      <c r="I1680">
        <v>1019</v>
      </c>
      <c r="J1680" t="s">
        <v>180</v>
      </c>
      <c r="K1680" t="s">
        <v>181</v>
      </c>
      <c r="L1680" t="s">
        <v>180</v>
      </c>
      <c r="M1680">
        <v>126417</v>
      </c>
      <c r="N1680">
        <v>1</v>
      </c>
      <c r="O1680">
        <v>65</v>
      </c>
      <c r="P1680">
        <v>152</v>
      </c>
      <c r="Q1680">
        <v>25.5</v>
      </c>
      <c r="R1680">
        <v>3</v>
      </c>
      <c r="S1680">
        <v>1</v>
      </c>
      <c r="T1680" t="s">
        <v>182</v>
      </c>
      <c r="U1680" t="s">
        <v>182</v>
      </c>
      <c r="V1680" t="s">
        <v>0</v>
      </c>
      <c r="W1680" t="s">
        <v>182</v>
      </c>
      <c r="X1680">
        <v>4</v>
      </c>
      <c r="Y1680" t="s">
        <v>182</v>
      </c>
      <c r="Z1680" t="s">
        <v>182</v>
      </c>
      <c r="AA1680" t="s">
        <v>182</v>
      </c>
      <c r="AB1680" t="s">
        <v>182</v>
      </c>
      <c r="AC1680">
        <v>55</v>
      </c>
      <c r="AD1680">
        <v>2</v>
      </c>
      <c r="AE1680">
        <v>1</v>
      </c>
      <c r="AF1680">
        <v>1</v>
      </c>
      <c r="AG1680" t="s">
        <v>182</v>
      </c>
      <c r="AH1680" t="s">
        <v>182</v>
      </c>
      <c r="AI1680" t="s">
        <v>182</v>
      </c>
      <c r="AJ1680">
        <v>1</v>
      </c>
      <c r="AK1680" t="s">
        <v>182</v>
      </c>
      <c r="AL1680" t="s">
        <v>182</v>
      </c>
      <c r="AM1680" t="s">
        <v>182</v>
      </c>
      <c r="AN1680" t="s">
        <v>182</v>
      </c>
      <c r="AO1680" t="b">
        <v>1</v>
      </c>
      <c r="AQ1680" s="10">
        <f t="shared" si="52"/>
        <v>68164910.248800009</v>
      </c>
      <c r="AR1680" s="10">
        <f t="shared" si="53"/>
        <v>11435560.600950001</v>
      </c>
    </row>
    <row r="1681" spans="1:44" x14ac:dyDescent="0.3">
      <c r="A1681">
        <v>1680</v>
      </c>
      <c r="B1681">
        <v>141</v>
      </c>
      <c r="C1681">
        <v>1</v>
      </c>
      <c r="D1681">
        <v>25.5</v>
      </c>
      <c r="E1681">
        <v>0.5</v>
      </c>
      <c r="F1681">
        <v>448453.35690000001</v>
      </c>
      <c r="G1681">
        <v>2019207</v>
      </c>
      <c r="H1681">
        <v>24045</v>
      </c>
      <c r="I1681">
        <v>1019</v>
      </c>
      <c r="J1681" t="s">
        <v>180</v>
      </c>
      <c r="K1681" t="s">
        <v>181</v>
      </c>
      <c r="L1681" t="s">
        <v>180</v>
      </c>
      <c r="M1681">
        <v>126417</v>
      </c>
      <c r="N1681">
        <v>1</v>
      </c>
      <c r="O1681">
        <v>66</v>
      </c>
      <c r="P1681">
        <v>142</v>
      </c>
      <c r="Q1681">
        <v>25.5</v>
      </c>
      <c r="R1681">
        <v>4</v>
      </c>
      <c r="S1681">
        <v>2</v>
      </c>
      <c r="T1681" t="s">
        <v>182</v>
      </c>
      <c r="U1681" t="s">
        <v>182</v>
      </c>
      <c r="V1681" t="s">
        <v>7</v>
      </c>
      <c r="W1681" t="s">
        <v>182</v>
      </c>
      <c r="X1681">
        <v>4</v>
      </c>
      <c r="Y1681" t="s">
        <v>182</v>
      </c>
      <c r="Z1681" t="s">
        <v>182</v>
      </c>
      <c r="AA1681" t="s">
        <v>182</v>
      </c>
      <c r="AB1681" t="s">
        <v>182</v>
      </c>
      <c r="AC1681">
        <v>56</v>
      </c>
      <c r="AD1681">
        <v>2</v>
      </c>
      <c r="AE1681">
        <v>1</v>
      </c>
      <c r="AF1681">
        <v>1</v>
      </c>
      <c r="AG1681" t="s">
        <v>182</v>
      </c>
      <c r="AH1681" t="s">
        <v>182</v>
      </c>
      <c r="AI1681" t="s">
        <v>182</v>
      </c>
      <c r="AJ1681">
        <v>1</v>
      </c>
      <c r="AK1681" t="s">
        <v>182</v>
      </c>
      <c r="AL1681" t="s">
        <v>182</v>
      </c>
      <c r="AM1681" t="s">
        <v>182</v>
      </c>
      <c r="AN1681" t="s">
        <v>182</v>
      </c>
      <c r="AO1681" t="b">
        <v>1</v>
      </c>
      <c r="AQ1681" s="10">
        <f t="shared" si="52"/>
        <v>63680376.679800004</v>
      </c>
      <c r="AR1681" s="10">
        <f t="shared" si="53"/>
        <v>11435560.600950001</v>
      </c>
    </row>
    <row r="1682" spans="1:44" x14ac:dyDescent="0.3">
      <c r="A1682">
        <v>1681</v>
      </c>
      <c r="B1682">
        <v>141</v>
      </c>
      <c r="C1682">
        <v>1</v>
      </c>
      <c r="D1682">
        <v>25.5</v>
      </c>
      <c r="E1682">
        <v>0.5</v>
      </c>
      <c r="F1682">
        <v>448453.35690000001</v>
      </c>
      <c r="G1682">
        <v>2019207</v>
      </c>
      <c r="H1682">
        <v>24045</v>
      </c>
      <c r="I1682">
        <v>1019</v>
      </c>
      <c r="J1682" t="s">
        <v>180</v>
      </c>
      <c r="K1682" t="s">
        <v>181</v>
      </c>
      <c r="L1682" t="s">
        <v>180</v>
      </c>
      <c r="M1682">
        <v>126417</v>
      </c>
      <c r="N1682">
        <v>1</v>
      </c>
      <c r="O1682">
        <v>78</v>
      </c>
      <c r="P1682">
        <v>179</v>
      </c>
      <c r="Q1682">
        <v>25.5</v>
      </c>
      <c r="R1682">
        <v>4</v>
      </c>
      <c r="S1682">
        <v>2</v>
      </c>
      <c r="T1682" t="s">
        <v>182</v>
      </c>
      <c r="U1682" t="s">
        <v>182</v>
      </c>
      <c r="V1682" t="s">
        <v>7</v>
      </c>
      <c r="W1682" t="s">
        <v>182</v>
      </c>
      <c r="X1682">
        <v>4</v>
      </c>
      <c r="Y1682" t="s">
        <v>182</v>
      </c>
      <c r="Z1682" t="s">
        <v>182</v>
      </c>
      <c r="AA1682" t="s">
        <v>182</v>
      </c>
      <c r="AB1682" t="s">
        <v>182</v>
      </c>
      <c r="AC1682">
        <v>56</v>
      </c>
      <c r="AD1682">
        <v>2</v>
      </c>
      <c r="AE1682">
        <v>1</v>
      </c>
      <c r="AF1682">
        <v>1</v>
      </c>
      <c r="AG1682" t="s">
        <v>182</v>
      </c>
      <c r="AH1682" t="s">
        <v>182</v>
      </c>
      <c r="AI1682" t="s">
        <v>182</v>
      </c>
      <c r="AJ1682">
        <v>1</v>
      </c>
      <c r="AK1682" t="s">
        <v>182</v>
      </c>
      <c r="AL1682" t="s">
        <v>182</v>
      </c>
      <c r="AM1682" t="s">
        <v>182</v>
      </c>
      <c r="AN1682" t="s">
        <v>182</v>
      </c>
      <c r="AO1682" t="b">
        <v>1</v>
      </c>
      <c r="AQ1682" s="10">
        <f t="shared" si="52"/>
        <v>80273150.885100007</v>
      </c>
      <c r="AR1682" s="10">
        <f t="shared" si="53"/>
        <v>11435560.600950001</v>
      </c>
    </row>
    <row r="1683" spans="1:44" x14ac:dyDescent="0.3">
      <c r="A1683">
        <v>1682</v>
      </c>
      <c r="B1683">
        <v>141</v>
      </c>
      <c r="C1683">
        <v>1</v>
      </c>
      <c r="D1683">
        <v>25.5</v>
      </c>
      <c r="E1683">
        <v>0.5</v>
      </c>
      <c r="F1683">
        <v>448453.35690000001</v>
      </c>
      <c r="G1683">
        <v>2019207</v>
      </c>
      <c r="H1683">
        <v>24045</v>
      </c>
      <c r="I1683">
        <v>1019</v>
      </c>
      <c r="J1683" t="s">
        <v>180</v>
      </c>
      <c r="K1683" t="s">
        <v>181</v>
      </c>
      <c r="L1683" t="s">
        <v>180</v>
      </c>
      <c r="M1683">
        <v>126417</v>
      </c>
      <c r="N1683">
        <v>1</v>
      </c>
      <c r="O1683">
        <v>85</v>
      </c>
      <c r="P1683">
        <v>160</v>
      </c>
      <c r="Q1683">
        <v>25.5</v>
      </c>
      <c r="R1683">
        <v>4</v>
      </c>
      <c r="S1683">
        <v>2</v>
      </c>
      <c r="T1683" t="s">
        <v>182</v>
      </c>
      <c r="U1683" t="s">
        <v>182</v>
      </c>
      <c r="V1683" t="s">
        <v>7</v>
      </c>
      <c r="W1683" t="s">
        <v>182</v>
      </c>
      <c r="X1683">
        <v>4</v>
      </c>
      <c r="Y1683" t="s">
        <v>182</v>
      </c>
      <c r="Z1683" t="s">
        <v>182</v>
      </c>
      <c r="AA1683" t="s">
        <v>182</v>
      </c>
      <c r="AB1683" t="s">
        <v>182</v>
      </c>
      <c r="AC1683">
        <v>56</v>
      </c>
      <c r="AD1683">
        <v>2</v>
      </c>
      <c r="AE1683">
        <v>1</v>
      </c>
      <c r="AF1683">
        <v>1</v>
      </c>
      <c r="AG1683" t="s">
        <v>182</v>
      </c>
      <c r="AH1683" t="s">
        <v>182</v>
      </c>
      <c r="AI1683" t="s">
        <v>182</v>
      </c>
      <c r="AJ1683">
        <v>1</v>
      </c>
      <c r="AK1683" t="s">
        <v>182</v>
      </c>
      <c r="AL1683" t="s">
        <v>182</v>
      </c>
      <c r="AM1683" t="s">
        <v>182</v>
      </c>
      <c r="AN1683" t="s">
        <v>182</v>
      </c>
      <c r="AO1683" t="b">
        <v>1</v>
      </c>
      <c r="AQ1683" s="10">
        <f t="shared" si="52"/>
        <v>71752537.104000002</v>
      </c>
      <c r="AR1683" s="10">
        <f t="shared" si="53"/>
        <v>11435560.600950001</v>
      </c>
    </row>
    <row r="1684" spans="1:44" x14ac:dyDescent="0.3">
      <c r="A1684">
        <v>1683</v>
      </c>
      <c r="B1684">
        <v>141</v>
      </c>
      <c r="C1684">
        <v>1</v>
      </c>
      <c r="D1684">
        <v>25.5</v>
      </c>
      <c r="E1684">
        <v>0.5</v>
      </c>
      <c r="F1684">
        <v>448453.35690000001</v>
      </c>
      <c r="G1684">
        <v>2019207</v>
      </c>
      <c r="H1684">
        <v>24045</v>
      </c>
      <c r="I1684">
        <v>1019</v>
      </c>
      <c r="J1684" t="s">
        <v>180</v>
      </c>
      <c r="K1684" t="s">
        <v>181</v>
      </c>
      <c r="L1684" t="s">
        <v>180</v>
      </c>
      <c r="M1684">
        <v>126417</v>
      </c>
      <c r="N1684">
        <v>1</v>
      </c>
      <c r="O1684">
        <v>89</v>
      </c>
      <c r="P1684">
        <v>167</v>
      </c>
      <c r="Q1684">
        <v>25.5</v>
      </c>
      <c r="R1684">
        <v>4</v>
      </c>
      <c r="S1684">
        <v>2</v>
      </c>
      <c r="T1684" t="s">
        <v>182</v>
      </c>
      <c r="U1684" t="s">
        <v>182</v>
      </c>
      <c r="V1684" t="s">
        <v>7</v>
      </c>
      <c r="W1684" t="s">
        <v>182</v>
      </c>
      <c r="X1684">
        <v>4</v>
      </c>
      <c r="Y1684" t="s">
        <v>182</v>
      </c>
      <c r="Z1684" t="s">
        <v>182</v>
      </c>
      <c r="AA1684" t="s">
        <v>182</v>
      </c>
      <c r="AB1684" t="s">
        <v>182</v>
      </c>
      <c r="AC1684">
        <v>56</v>
      </c>
      <c r="AD1684">
        <v>2</v>
      </c>
      <c r="AE1684">
        <v>1</v>
      </c>
      <c r="AF1684">
        <v>1</v>
      </c>
      <c r="AG1684" t="s">
        <v>182</v>
      </c>
      <c r="AH1684" t="s">
        <v>182</v>
      </c>
      <c r="AI1684" t="s">
        <v>182</v>
      </c>
      <c r="AJ1684">
        <v>1</v>
      </c>
      <c r="AK1684" t="s">
        <v>182</v>
      </c>
      <c r="AL1684" t="s">
        <v>182</v>
      </c>
      <c r="AM1684" t="s">
        <v>182</v>
      </c>
      <c r="AN1684" t="s">
        <v>182</v>
      </c>
      <c r="AO1684" t="b">
        <v>1</v>
      </c>
      <c r="AQ1684" s="10">
        <f t="shared" si="52"/>
        <v>74891710.602300003</v>
      </c>
      <c r="AR1684" s="10">
        <f t="shared" si="53"/>
        <v>11435560.600950001</v>
      </c>
    </row>
    <row r="1685" spans="1:44" x14ac:dyDescent="0.3">
      <c r="A1685">
        <v>1684</v>
      </c>
      <c r="B1685">
        <v>141</v>
      </c>
      <c r="C1685">
        <v>1</v>
      </c>
      <c r="D1685">
        <v>25.5</v>
      </c>
      <c r="E1685">
        <v>0.5</v>
      </c>
      <c r="F1685">
        <v>448453.35690000001</v>
      </c>
      <c r="G1685">
        <v>2019207</v>
      </c>
      <c r="H1685">
        <v>24045</v>
      </c>
      <c r="I1685">
        <v>1019</v>
      </c>
      <c r="J1685" t="s">
        <v>180</v>
      </c>
      <c r="K1685" t="s">
        <v>181</v>
      </c>
      <c r="L1685" t="s">
        <v>180</v>
      </c>
      <c r="M1685">
        <v>126417</v>
      </c>
      <c r="N1685">
        <v>1</v>
      </c>
      <c r="O1685">
        <v>99</v>
      </c>
      <c r="P1685">
        <v>192</v>
      </c>
      <c r="Q1685">
        <v>25.5</v>
      </c>
      <c r="R1685">
        <v>3</v>
      </c>
      <c r="S1685">
        <v>1</v>
      </c>
      <c r="T1685" t="s">
        <v>182</v>
      </c>
      <c r="U1685" t="s">
        <v>182</v>
      </c>
      <c r="V1685" t="s">
        <v>0</v>
      </c>
      <c r="W1685" t="s">
        <v>182</v>
      </c>
      <c r="X1685">
        <v>4</v>
      </c>
      <c r="Y1685" t="s">
        <v>182</v>
      </c>
      <c r="Z1685" t="s">
        <v>182</v>
      </c>
      <c r="AA1685" t="s">
        <v>182</v>
      </c>
      <c r="AB1685" t="s">
        <v>182</v>
      </c>
      <c r="AC1685">
        <v>55</v>
      </c>
      <c r="AD1685">
        <v>2</v>
      </c>
      <c r="AE1685">
        <v>1</v>
      </c>
      <c r="AF1685">
        <v>1</v>
      </c>
      <c r="AG1685" t="s">
        <v>182</v>
      </c>
      <c r="AH1685" t="s">
        <v>182</v>
      </c>
      <c r="AI1685" t="s">
        <v>182</v>
      </c>
      <c r="AJ1685">
        <v>1</v>
      </c>
      <c r="AK1685" t="s">
        <v>182</v>
      </c>
      <c r="AL1685" t="s">
        <v>182</v>
      </c>
      <c r="AM1685" t="s">
        <v>182</v>
      </c>
      <c r="AN1685" t="s">
        <v>182</v>
      </c>
      <c r="AO1685" t="b">
        <v>1</v>
      </c>
      <c r="AQ1685" s="10">
        <f t="shared" si="52"/>
        <v>86103044.524800003</v>
      </c>
      <c r="AR1685" s="10">
        <f t="shared" si="53"/>
        <v>11435560.600950001</v>
      </c>
    </row>
    <row r="1686" spans="1:44" x14ac:dyDescent="0.3">
      <c r="A1686">
        <v>1685</v>
      </c>
      <c r="B1686">
        <v>141</v>
      </c>
      <c r="C1686">
        <v>1</v>
      </c>
      <c r="D1686">
        <v>25.5</v>
      </c>
      <c r="E1686">
        <v>0.5</v>
      </c>
      <c r="F1686">
        <v>448453.35690000001</v>
      </c>
      <c r="G1686">
        <v>2019207</v>
      </c>
      <c r="H1686">
        <v>24052</v>
      </c>
      <c r="I1686">
        <v>1019</v>
      </c>
      <c r="J1686" t="s">
        <v>180</v>
      </c>
      <c r="K1686" t="s">
        <v>181</v>
      </c>
      <c r="L1686" t="s">
        <v>180</v>
      </c>
      <c r="M1686">
        <v>126417</v>
      </c>
      <c r="N1686">
        <v>1</v>
      </c>
      <c r="O1686">
        <v>16</v>
      </c>
      <c r="P1686">
        <v>129</v>
      </c>
      <c r="Q1686">
        <v>25.5</v>
      </c>
      <c r="R1686">
        <v>5</v>
      </c>
      <c r="S1686">
        <v>1</v>
      </c>
      <c r="T1686" t="s">
        <v>182</v>
      </c>
      <c r="U1686" t="s">
        <v>182</v>
      </c>
      <c r="V1686" t="s">
        <v>0</v>
      </c>
      <c r="W1686" t="s">
        <v>182</v>
      </c>
      <c r="X1686">
        <v>3</v>
      </c>
      <c r="Y1686" t="s">
        <v>182</v>
      </c>
      <c r="Z1686" t="s">
        <v>182</v>
      </c>
      <c r="AA1686" t="s">
        <v>182</v>
      </c>
      <c r="AB1686" t="s">
        <v>182</v>
      </c>
      <c r="AC1686">
        <v>56</v>
      </c>
      <c r="AD1686">
        <v>2</v>
      </c>
      <c r="AE1686">
        <v>1</v>
      </c>
      <c r="AF1686">
        <v>2</v>
      </c>
      <c r="AG1686" t="s">
        <v>182</v>
      </c>
      <c r="AH1686" t="s">
        <v>182</v>
      </c>
      <c r="AI1686" t="s">
        <v>182</v>
      </c>
      <c r="AJ1686">
        <v>1</v>
      </c>
      <c r="AK1686" t="s">
        <v>182</v>
      </c>
      <c r="AL1686" t="s">
        <v>182</v>
      </c>
      <c r="AM1686" t="s">
        <v>182</v>
      </c>
      <c r="AN1686" t="s">
        <v>182</v>
      </c>
      <c r="AO1686" t="b">
        <v>1</v>
      </c>
      <c r="AQ1686" s="10">
        <f t="shared" si="52"/>
        <v>57850483.040100001</v>
      </c>
      <c r="AR1686" s="10">
        <f t="shared" si="53"/>
        <v>11435560.600950001</v>
      </c>
    </row>
    <row r="1687" spans="1:44" x14ac:dyDescent="0.3">
      <c r="A1687">
        <v>1686</v>
      </c>
      <c r="B1687">
        <v>141</v>
      </c>
      <c r="C1687">
        <v>1</v>
      </c>
      <c r="D1687">
        <v>25.5</v>
      </c>
      <c r="E1687">
        <v>0.5</v>
      </c>
      <c r="F1687">
        <v>448453.35690000001</v>
      </c>
      <c r="G1687">
        <v>2019207</v>
      </c>
      <c r="H1687">
        <v>24052</v>
      </c>
      <c r="I1687">
        <v>1019</v>
      </c>
      <c r="J1687" t="s">
        <v>180</v>
      </c>
      <c r="K1687" t="s">
        <v>181</v>
      </c>
      <c r="L1687" t="s">
        <v>180</v>
      </c>
      <c r="M1687">
        <v>126417</v>
      </c>
      <c r="N1687">
        <v>1</v>
      </c>
      <c r="O1687">
        <v>32</v>
      </c>
      <c r="P1687">
        <v>136</v>
      </c>
      <c r="Q1687">
        <v>25.5</v>
      </c>
      <c r="R1687">
        <v>5</v>
      </c>
      <c r="S1687">
        <v>2</v>
      </c>
      <c r="T1687" t="s">
        <v>182</v>
      </c>
      <c r="U1687" t="s">
        <v>182</v>
      </c>
      <c r="V1687" t="s">
        <v>7</v>
      </c>
      <c r="W1687" t="s">
        <v>182</v>
      </c>
      <c r="X1687">
        <v>4</v>
      </c>
      <c r="Y1687" t="s">
        <v>182</v>
      </c>
      <c r="Z1687" t="s">
        <v>182</v>
      </c>
      <c r="AA1687" t="s">
        <v>182</v>
      </c>
      <c r="AB1687" t="s">
        <v>182</v>
      </c>
      <c r="AC1687">
        <v>56</v>
      </c>
      <c r="AD1687">
        <v>2</v>
      </c>
      <c r="AE1687">
        <v>1</v>
      </c>
      <c r="AF1687">
        <v>2</v>
      </c>
      <c r="AG1687" t="s">
        <v>182</v>
      </c>
      <c r="AH1687" t="s">
        <v>182</v>
      </c>
      <c r="AI1687" t="s">
        <v>182</v>
      </c>
      <c r="AJ1687">
        <v>1</v>
      </c>
      <c r="AK1687" t="s">
        <v>182</v>
      </c>
      <c r="AL1687" t="s">
        <v>182</v>
      </c>
      <c r="AM1687" t="s">
        <v>182</v>
      </c>
      <c r="AN1687" t="s">
        <v>182</v>
      </c>
      <c r="AO1687" t="b">
        <v>1</v>
      </c>
      <c r="AQ1687" s="10">
        <f t="shared" si="52"/>
        <v>60989656.538400002</v>
      </c>
      <c r="AR1687" s="10">
        <f t="shared" si="53"/>
        <v>11435560.600950001</v>
      </c>
    </row>
    <row r="1688" spans="1:44" x14ac:dyDescent="0.3">
      <c r="A1688">
        <v>1687</v>
      </c>
      <c r="B1688">
        <v>141</v>
      </c>
      <c r="C1688">
        <v>1</v>
      </c>
      <c r="D1688">
        <v>25.5</v>
      </c>
      <c r="E1688">
        <v>0.5</v>
      </c>
      <c r="F1688">
        <v>448453.35690000001</v>
      </c>
      <c r="G1688">
        <v>2019207</v>
      </c>
      <c r="H1688">
        <v>24052</v>
      </c>
      <c r="I1688">
        <v>1019</v>
      </c>
      <c r="J1688" t="s">
        <v>180</v>
      </c>
      <c r="K1688" t="s">
        <v>181</v>
      </c>
      <c r="L1688" t="s">
        <v>180</v>
      </c>
      <c r="M1688">
        <v>126417</v>
      </c>
      <c r="N1688">
        <v>1</v>
      </c>
      <c r="O1688">
        <v>49</v>
      </c>
      <c r="P1688">
        <v>146</v>
      </c>
      <c r="Q1688">
        <v>25.5</v>
      </c>
      <c r="R1688">
        <v>3</v>
      </c>
      <c r="S1688">
        <v>1</v>
      </c>
      <c r="T1688" t="s">
        <v>182</v>
      </c>
      <c r="U1688" t="s">
        <v>182</v>
      </c>
      <c r="V1688" t="s">
        <v>7</v>
      </c>
      <c r="W1688" t="s">
        <v>182</v>
      </c>
      <c r="X1688">
        <v>3</v>
      </c>
      <c r="Y1688" t="s">
        <v>182</v>
      </c>
      <c r="Z1688" t="s">
        <v>182</v>
      </c>
      <c r="AA1688">
        <v>1E-3</v>
      </c>
      <c r="AB1688" t="s">
        <v>182</v>
      </c>
      <c r="AC1688">
        <v>57</v>
      </c>
      <c r="AD1688">
        <v>2</v>
      </c>
      <c r="AE1688">
        <v>1</v>
      </c>
      <c r="AF1688">
        <v>2</v>
      </c>
      <c r="AG1688" t="s">
        <v>182</v>
      </c>
      <c r="AH1688" t="s">
        <v>182</v>
      </c>
      <c r="AI1688" t="s">
        <v>182</v>
      </c>
      <c r="AJ1688">
        <v>1</v>
      </c>
      <c r="AK1688" t="s">
        <v>182</v>
      </c>
      <c r="AL1688" t="s">
        <v>182</v>
      </c>
      <c r="AM1688" t="s">
        <v>182</v>
      </c>
      <c r="AN1688" t="s">
        <v>182</v>
      </c>
      <c r="AO1688" t="b">
        <v>1</v>
      </c>
      <c r="AQ1688" s="10">
        <f t="shared" si="52"/>
        <v>65474190.1074</v>
      </c>
      <c r="AR1688" s="10">
        <f t="shared" si="53"/>
        <v>11435560.600950001</v>
      </c>
    </row>
    <row r="1689" spans="1:44" x14ac:dyDescent="0.3">
      <c r="A1689">
        <v>1688</v>
      </c>
      <c r="B1689">
        <v>141</v>
      </c>
      <c r="C1689">
        <v>1</v>
      </c>
      <c r="D1689">
        <v>25.5</v>
      </c>
      <c r="E1689">
        <v>0.5</v>
      </c>
      <c r="F1689">
        <v>448453.35690000001</v>
      </c>
      <c r="G1689">
        <v>2019207</v>
      </c>
      <c r="H1689">
        <v>24052</v>
      </c>
      <c r="I1689">
        <v>1019</v>
      </c>
      <c r="J1689" t="s">
        <v>180</v>
      </c>
      <c r="K1689" t="s">
        <v>181</v>
      </c>
      <c r="L1689" t="s">
        <v>180</v>
      </c>
      <c r="M1689">
        <v>126417</v>
      </c>
      <c r="N1689">
        <v>1</v>
      </c>
      <c r="O1689">
        <v>50</v>
      </c>
      <c r="P1689">
        <v>134</v>
      </c>
      <c r="Q1689">
        <v>25.5</v>
      </c>
      <c r="R1689">
        <v>3</v>
      </c>
      <c r="S1689">
        <v>1</v>
      </c>
      <c r="T1689" t="s">
        <v>182</v>
      </c>
      <c r="U1689" t="s">
        <v>182</v>
      </c>
      <c r="V1689" t="s">
        <v>7</v>
      </c>
      <c r="W1689" t="s">
        <v>182</v>
      </c>
      <c r="X1689">
        <v>3</v>
      </c>
      <c r="Y1689" t="s">
        <v>182</v>
      </c>
      <c r="Z1689" t="s">
        <v>182</v>
      </c>
      <c r="AA1689">
        <v>1E-3</v>
      </c>
      <c r="AB1689" t="s">
        <v>182</v>
      </c>
      <c r="AC1689">
        <v>55</v>
      </c>
      <c r="AD1689">
        <v>2</v>
      </c>
      <c r="AE1689">
        <v>1</v>
      </c>
      <c r="AF1689">
        <v>2</v>
      </c>
      <c r="AG1689" t="s">
        <v>182</v>
      </c>
      <c r="AH1689" t="s">
        <v>182</v>
      </c>
      <c r="AI1689" t="s">
        <v>182</v>
      </c>
      <c r="AJ1689">
        <v>1</v>
      </c>
      <c r="AK1689" t="s">
        <v>182</v>
      </c>
      <c r="AL1689" t="s">
        <v>182</v>
      </c>
      <c r="AM1689" t="s">
        <v>182</v>
      </c>
      <c r="AN1689" t="s">
        <v>182</v>
      </c>
      <c r="AO1689" t="b">
        <v>1</v>
      </c>
      <c r="AQ1689" s="10">
        <f t="shared" si="52"/>
        <v>60092749.824600004</v>
      </c>
      <c r="AR1689" s="10">
        <f t="shared" si="53"/>
        <v>11435560.600950001</v>
      </c>
    </row>
    <row r="1690" spans="1:44" x14ac:dyDescent="0.3">
      <c r="A1690">
        <v>1689</v>
      </c>
      <c r="B1690">
        <v>141</v>
      </c>
      <c r="C1690">
        <v>1</v>
      </c>
      <c r="D1690">
        <v>25.5</v>
      </c>
      <c r="E1690">
        <v>0.5</v>
      </c>
      <c r="F1690">
        <v>448453.35690000001</v>
      </c>
      <c r="G1690">
        <v>2019207</v>
      </c>
      <c r="H1690">
        <v>24052</v>
      </c>
      <c r="I1690">
        <v>1019</v>
      </c>
      <c r="J1690" t="s">
        <v>180</v>
      </c>
      <c r="K1690" t="s">
        <v>181</v>
      </c>
      <c r="L1690" t="s">
        <v>180</v>
      </c>
      <c r="M1690">
        <v>126417</v>
      </c>
      <c r="N1690">
        <v>1</v>
      </c>
      <c r="O1690">
        <v>53</v>
      </c>
      <c r="P1690">
        <v>131</v>
      </c>
      <c r="Q1690">
        <v>25.5</v>
      </c>
      <c r="R1690">
        <v>3</v>
      </c>
      <c r="S1690">
        <v>1</v>
      </c>
      <c r="T1690" t="s">
        <v>182</v>
      </c>
      <c r="U1690" t="s">
        <v>182</v>
      </c>
      <c r="V1690" t="s">
        <v>7</v>
      </c>
      <c r="W1690" t="s">
        <v>182</v>
      </c>
      <c r="X1690">
        <v>3</v>
      </c>
      <c r="Y1690" t="s">
        <v>182</v>
      </c>
      <c r="Z1690" t="s">
        <v>182</v>
      </c>
      <c r="AA1690">
        <v>1E-3</v>
      </c>
      <c r="AB1690" t="s">
        <v>182</v>
      </c>
      <c r="AC1690">
        <v>55</v>
      </c>
      <c r="AD1690">
        <v>2</v>
      </c>
      <c r="AE1690">
        <v>1</v>
      </c>
      <c r="AF1690">
        <v>2</v>
      </c>
      <c r="AG1690" t="s">
        <v>182</v>
      </c>
      <c r="AH1690" t="s">
        <v>182</v>
      </c>
      <c r="AI1690" t="s">
        <v>182</v>
      </c>
      <c r="AJ1690">
        <v>1</v>
      </c>
      <c r="AK1690" t="s">
        <v>182</v>
      </c>
      <c r="AL1690" t="s">
        <v>182</v>
      </c>
      <c r="AM1690" t="s">
        <v>182</v>
      </c>
      <c r="AN1690" t="s">
        <v>182</v>
      </c>
      <c r="AO1690" t="b">
        <v>1</v>
      </c>
      <c r="AQ1690" s="10">
        <f t="shared" si="52"/>
        <v>58747389.753899999</v>
      </c>
      <c r="AR1690" s="10">
        <f t="shared" si="53"/>
        <v>11435560.600950001</v>
      </c>
    </row>
    <row r="1691" spans="1:44" x14ac:dyDescent="0.3">
      <c r="A1691">
        <v>1690</v>
      </c>
      <c r="B1691">
        <v>141</v>
      </c>
      <c r="C1691">
        <v>1</v>
      </c>
      <c r="D1691">
        <v>25.5</v>
      </c>
      <c r="E1691">
        <v>0.5</v>
      </c>
      <c r="F1691">
        <v>448453.35690000001</v>
      </c>
      <c r="G1691">
        <v>2019207</v>
      </c>
      <c r="H1691">
        <v>24052</v>
      </c>
      <c r="I1691">
        <v>1019</v>
      </c>
      <c r="J1691" t="s">
        <v>180</v>
      </c>
      <c r="K1691" t="s">
        <v>181</v>
      </c>
      <c r="L1691" t="s">
        <v>180</v>
      </c>
      <c r="M1691">
        <v>126417</v>
      </c>
      <c r="N1691">
        <v>1</v>
      </c>
      <c r="O1691">
        <v>60</v>
      </c>
      <c r="P1691">
        <v>164</v>
      </c>
      <c r="Q1691">
        <v>25.5</v>
      </c>
      <c r="R1691">
        <v>3</v>
      </c>
      <c r="S1691">
        <v>1</v>
      </c>
      <c r="T1691" t="s">
        <v>182</v>
      </c>
      <c r="U1691" t="s">
        <v>182</v>
      </c>
      <c r="V1691" t="s">
        <v>7</v>
      </c>
      <c r="W1691" t="s">
        <v>182</v>
      </c>
      <c r="X1691">
        <v>3</v>
      </c>
      <c r="Y1691" t="s">
        <v>182</v>
      </c>
      <c r="Z1691" t="s">
        <v>182</v>
      </c>
      <c r="AA1691">
        <v>1E-3</v>
      </c>
      <c r="AB1691" t="s">
        <v>182</v>
      </c>
      <c r="AC1691">
        <v>55</v>
      </c>
      <c r="AD1691">
        <v>2</v>
      </c>
      <c r="AE1691">
        <v>1</v>
      </c>
      <c r="AF1691">
        <v>2</v>
      </c>
      <c r="AG1691" t="s">
        <v>182</v>
      </c>
      <c r="AH1691" t="s">
        <v>182</v>
      </c>
      <c r="AI1691" t="s">
        <v>182</v>
      </c>
      <c r="AJ1691">
        <v>1</v>
      </c>
      <c r="AK1691" t="s">
        <v>182</v>
      </c>
      <c r="AL1691" t="s">
        <v>182</v>
      </c>
      <c r="AM1691" t="s">
        <v>182</v>
      </c>
      <c r="AN1691" t="s">
        <v>182</v>
      </c>
      <c r="AO1691" t="b">
        <v>1</v>
      </c>
      <c r="AQ1691" s="10">
        <f t="shared" si="52"/>
        <v>73546350.531599998</v>
      </c>
      <c r="AR1691" s="10">
        <f t="shared" si="53"/>
        <v>11435560.600950001</v>
      </c>
    </row>
    <row r="1692" spans="1:44" x14ac:dyDescent="0.3">
      <c r="A1692">
        <v>1691</v>
      </c>
      <c r="B1692">
        <v>141</v>
      </c>
      <c r="C1692">
        <v>1</v>
      </c>
      <c r="D1692">
        <v>25.5</v>
      </c>
      <c r="E1692">
        <v>0.5</v>
      </c>
      <c r="F1692">
        <v>448453.35690000001</v>
      </c>
      <c r="G1692">
        <v>2019207</v>
      </c>
      <c r="H1692">
        <v>24052</v>
      </c>
      <c r="I1692">
        <v>1019</v>
      </c>
      <c r="J1692" t="s">
        <v>180</v>
      </c>
      <c r="K1692" t="s">
        <v>181</v>
      </c>
      <c r="L1692" t="s">
        <v>180</v>
      </c>
      <c r="M1692">
        <v>126417</v>
      </c>
      <c r="N1692">
        <v>1</v>
      </c>
      <c r="O1692">
        <v>61</v>
      </c>
      <c r="P1692">
        <v>144</v>
      </c>
      <c r="Q1692">
        <v>25.5</v>
      </c>
      <c r="R1692">
        <v>5</v>
      </c>
      <c r="S1692">
        <v>2</v>
      </c>
      <c r="T1692" t="s">
        <v>182</v>
      </c>
      <c r="U1692" t="s">
        <v>182</v>
      </c>
      <c r="V1692" t="s">
        <v>7</v>
      </c>
      <c r="W1692" t="s">
        <v>182</v>
      </c>
      <c r="X1692">
        <v>4</v>
      </c>
      <c r="Y1692" t="s">
        <v>182</v>
      </c>
      <c r="Z1692" t="s">
        <v>182</v>
      </c>
      <c r="AA1692" t="s">
        <v>182</v>
      </c>
      <c r="AB1692" t="s">
        <v>182</v>
      </c>
      <c r="AC1692">
        <v>56</v>
      </c>
      <c r="AD1692">
        <v>2</v>
      </c>
      <c r="AE1692">
        <v>1</v>
      </c>
      <c r="AF1692">
        <v>2</v>
      </c>
      <c r="AG1692" t="s">
        <v>182</v>
      </c>
      <c r="AH1692" t="s">
        <v>182</v>
      </c>
      <c r="AI1692" t="s">
        <v>182</v>
      </c>
      <c r="AJ1692">
        <v>1</v>
      </c>
      <c r="AK1692" t="s">
        <v>182</v>
      </c>
      <c r="AL1692" t="s">
        <v>182</v>
      </c>
      <c r="AM1692" t="s">
        <v>182</v>
      </c>
      <c r="AN1692" t="s">
        <v>182</v>
      </c>
      <c r="AO1692" t="b">
        <v>1</v>
      </c>
      <c r="AQ1692" s="10">
        <f t="shared" si="52"/>
        <v>64577283.393600002</v>
      </c>
      <c r="AR1692" s="10">
        <f t="shared" si="53"/>
        <v>11435560.600950001</v>
      </c>
    </row>
    <row r="1693" spans="1:44" x14ac:dyDescent="0.3">
      <c r="A1693">
        <v>1692</v>
      </c>
      <c r="B1693">
        <v>141</v>
      </c>
      <c r="C1693">
        <v>1</v>
      </c>
      <c r="D1693">
        <v>25.5</v>
      </c>
      <c r="E1693">
        <v>0.5</v>
      </c>
      <c r="F1693">
        <v>448453.35690000001</v>
      </c>
      <c r="G1693">
        <v>2019207</v>
      </c>
      <c r="H1693">
        <v>24052</v>
      </c>
      <c r="I1693">
        <v>1019</v>
      </c>
      <c r="J1693" t="s">
        <v>180</v>
      </c>
      <c r="K1693" t="s">
        <v>181</v>
      </c>
      <c r="L1693" t="s">
        <v>180</v>
      </c>
      <c r="M1693">
        <v>126417</v>
      </c>
      <c r="N1693">
        <v>1</v>
      </c>
      <c r="O1693">
        <v>64</v>
      </c>
      <c r="P1693">
        <v>148</v>
      </c>
      <c r="Q1693">
        <v>25.5</v>
      </c>
      <c r="R1693">
        <v>3</v>
      </c>
      <c r="S1693">
        <v>1</v>
      </c>
      <c r="T1693" t="s">
        <v>182</v>
      </c>
      <c r="U1693" t="s">
        <v>182</v>
      </c>
      <c r="V1693" t="s">
        <v>7</v>
      </c>
      <c r="W1693" t="s">
        <v>182</v>
      </c>
      <c r="X1693">
        <v>3</v>
      </c>
      <c r="Y1693" t="s">
        <v>182</v>
      </c>
      <c r="Z1693" t="s">
        <v>182</v>
      </c>
      <c r="AA1693">
        <v>1E-3</v>
      </c>
      <c r="AB1693" t="s">
        <v>182</v>
      </c>
      <c r="AC1693">
        <v>57</v>
      </c>
      <c r="AD1693">
        <v>2</v>
      </c>
      <c r="AE1693">
        <v>1</v>
      </c>
      <c r="AF1693">
        <v>2</v>
      </c>
      <c r="AG1693" t="s">
        <v>182</v>
      </c>
      <c r="AH1693" t="s">
        <v>182</v>
      </c>
      <c r="AI1693" t="s">
        <v>182</v>
      </c>
      <c r="AJ1693">
        <v>1</v>
      </c>
      <c r="AK1693" t="s">
        <v>182</v>
      </c>
      <c r="AL1693" t="s">
        <v>182</v>
      </c>
      <c r="AM1693" t="s">
        <v>182</v>
      </c>
      <c r="AN1693" t="s">
        <v>182</v>
      </c>
      <c r="AO1693" t="b">
        <v>1</v>
      </c>
      <c r="AQ1693" s="10">
        <f t="shared" si="52"/>
        <v>66371096.821199998</v>
      </c>
      <c r="AR1693" s="10">
        <f t="shared" si="53"/>
        <v>11435560.600950001</v>
      </c>
    </row>
    <row r="1694" spans="1:44" x14ac:dyDescent="0.3">
      <c r="A1694">
        <v>1693</v>
      </c>
      <c r="B1694">
        <v>141</v>
      </c>
      <c r="C1694">
        <v>1</v>
      </c>
      <c r="D1694">
        <v>25.5</v>
      </c>
      <c r="E1694">
        <v>0.5</v>
      </c>
      <c r="F1694">
        <v>448453.35690000001</v>
      </c>
      <c r="G1694">
        <v>2019207</v>
      </c>
      <c r="H1694">
        <v>24052</v>
      </c>
      <c r="I1694">
        <v>1019</v>
      </c>
      <c r="J1694" t="s">
        <v>180</v>
      </c>
      <c r="K1694" t="s">
        <v>181</v>
      </c>
      <c r="L1694" t="s">
        <v>180</v>
      </c>
      <c r="M1694">
        <v>126417</v>
      </c>
      <c r="N1694">
        <v>1</v>
      </c>
      <c r="O1694">
        <v>75</v>
      </c>
      <c r="P1694">
        <v>149</v>
      </c>
      <c r="Q1694">
        <v>25.5</v>
      </c>
      <c r="R1694">
        <v>3</v>
      </c>
      <c r="S1694">
        <v>1</v>
      </c>
      <c r="T1694" t="s">
        <v>182</v>
      </c>
      <c r="U1694" t="s">
        <v>182</v>
      </c>
      <c r="V1694" t="s">
        <v>7</v>
      </c>
      <c r="W1694" t="s">
        <v>182</v>
      </c>
      <c r="X1694">
        <v>3</v>
      </c>
      <c r="Y1694" t="s">
        <v>182</v>
      </c>
      <c r="Z1694" t="s">
        <v>182</v>
      </c>
      <c r="AA1694">
        <v>1E-3</v>
      </c>
      <c r="AB1694" t="s">
        <v>182</v>
      </c>
      <c r="AC1694">
        <v>55</v>
      </c>
      <c r="AD1694">
        <v>2</v>
      </c>
      <c r="AE1694">
        <v>1</v>
      </c>
      <c r="AF1694">
        <v>2</v>
      </c>
      <c r="AG1694" t="s">
        <v>182</v>
      </c>
      <c r="AH1694" t="s">
        <v>182</v>
      </c>
      <c r="AI1694" t="s">
        <v>182</v>
      </c>
      <c r="AJ1694">
        <v>1</v>
      </c>
      <c r="AK1694" t="s">
        <v>182</v>
      </c>
      <c r="AL1694" t="s">
        <v>182</v>
      </c>
      <c r="AM1694" t="s">
        <v>182</v>
      </c>
      <c r="AN1694" t="s">
        <v>182</v>
      </c>
      <c r="AO1694" t="b">
        <v>1</v>
      </c>
      <c r="AQ1694" s="10">
        <f t="shared" si="52"/>
        <v>66819550.178100005</v>
      </c>
      <c r="AR1694" s="10">
        <f t="shared" si="53"/>
        <v>11435560.600950001</v>
      </c>
    </row>
    <row r="1695" spans="1:44" x14ac:dyDescent="0.3">
      <c r="A1695">
        <v>1694</v>
      </c>
      <c r="B1695">
        <v>141</v>
      </c>
      <c r="C1695">
        <v>1</v>
      </c>
      <c r="D1695">
        <v>25.5</v>
      </c>
      <c r="E1695">
        <v>0.5</v>
      </c>
      <c r="F1695">
        <v>448453.35690000001</v>
      </c>
      <c r="G1695">
        <v>2019207</v>
      </c>
      <c r="H1695">
        <v>24052</v>
      </c>
      <c r="I1695">
        <v>1019</v>
      </c>
      <c r="J1695" t="s">
        <v>180</v>
      </c>
      <c r="K1695" t="s">
        <v>181</v>
      </c>
      <c r="L1695" t="s">
        <v>180</v>
      </c>
      <c r="M1695">
        <v>126417</v>
      </c>
      <c r="N1695">
        <v>1</v>
      </c>
      <c r="O1695">
        <v>96</v>
      </c>
      <c r="P1695">
        <v>141</v>
      </c>
      <c r="Q1695">
        <v>25.5</v>
      </c>
      <c r="R1695">
        <v>3</v>
      </c>
      <c r="S1695">
        <v>1</v>
      </c>
      <c r="T1695" t="s">
        <v>182</v>
      </c>
      <c r="U1695" t="s">
        <v>182</v>
      </c>
      <c r="V1695" t="s">
        <v>7</v>
      </c>
      <c r="W1695" t="s">
        <v>182</v>
      </c>
      <c r="X1695">
        <v>3</v>
      </c>
      <c r="Y1695" t="s">
        <v>182</v>
      </c>
      <c r="Z1695" t="s">
        <v>182</v>
      </c>
      <c r="AA1695">
        <v>1E-3</v>
      </c>
      <c r="AB1695" t="s">
        <v>182</v>
      </c>
      <c r="AC1695">
        <v>57</v>
      </c>
      <c r="AD1695">
        <v>2</v>
      </c>
      <c r="AE1695">
        <v>1</v>
      </c>
      <c r="AF1695">
        <v>2</v>
      </c>
      <c r="AG1695" t="s">
        <v>182</v>
      </c>
      <c r="AH1695" t="s">
        <v>182</v>
      </c>
      <c r="AI1695" t="s">
        <v>182</v>
      </c>
      <c r="AJ1695">
        <v>1</v>
      </c>
      <c r="AK1695" t="s">
        <v>182</v>
      </c>
      <c r="AL1695" t="s">
        <v>182</v>
      </c>
      <c r="AM1695" t="s">
        <v>182</v>
      </c>
      <c r="AN1695" t="s">
        <v>182</v>
      </c>
      <c r="AO1695" t="b">
        <v>1</v>
      </c>
      <c r="AQ1695" s="10">
        <f t="shared" si="52"/>
        <v>63231923.322900005</v>
      </c>
      <c r="AR1695" s="10">
        <f t="shared" si="53"/>
        <v>11435560.600950001</v>
      </c>
    </row>
    <row r="1696" spans="1:44" x14ac:dyDescent="0.3">
      <c r="A1696">
        <v>1695</v>
      </c>
      <c r="B1696">
        <v>141</v>
      </c>
      <c r="C1696">
        <v>1</v>
      </c>
      <c r="D1696">
        <v>25.5</v>
      </c>
      <c r="E1696">
        <v>0.5</v>
      </c>
      <c r="F1696">
        <v>448453.35690000001</v>
      </c>
      <c r="G1696">
        <v>2019207</v>
      </c>
      <c r="H1696">
        <v>24052</v>
      </c>
      <c r="I1696">
        <v>1019</v>
      </c>
      <c r="J1696" t="s">
        <v>180</v>
      </c>
      <c r="K1696" t="s">
        <v>181</v>
      </c>
      <c r="L1696" t="s">
        <v>180</v>
      </c>
      <c r="M1696">
        <v>126417</v>
      </c>
      <c r="N1696">
        <v>1</v>
      </c>
      <c r="O1696">
        <v>98</v>
      </c>
      <c r="P1696">
        <v>143</v>
      </c>
      <c r="Q1696">
        <v>25.5</v>
      </c>
      <c r="R1696">
        <v>3</v>
      </c>
      <c r="S1696">
        <v>1</v>
      </c>
      <c r="T1696" t="s">
        <v>182</v>
      </c>
      <c r="U1696" t="s">
        <v>182</v>
      </c>
      <c r="V1696" t="s">
        <v>7</v>
      </c>
      <c r="W1696" t="s">
        <v>182</v>
      </c>
      <c r="X1696">
        <v>3</v>
      </c>
      <c r="Y1696" t="s">
        <v>182</v>
      </c>
      <c r="Z1696" t="s">
        <v>182</v>
      </c>
      <c r="AA1696">
        <v>1E-3</v>
      </c>
      <c r="AB1696" t="s">
        <v>182</v>
      </c>
      <c r="AC1696">
        <v>57</v>
      </c>
      <c r="AD1696">
        <v>2</v>
      </c>
      <c r="AE1696">
        <v>1</v>
      </c>
      <c r="AF1696">
        <v>2</v>
      </c>
      <c r="AG1696" t="s">
        <v>182</v>
      </c>
      <c r="AH1696" t="s">
        <v>182</v>
      </c>
      <c r="AI1696" t="s">
        <v>182</v>
      </c>
      <c r="AJ1696">
        <v>1</v>
      </c>
      <c r="AK1696" t="s">
        <v>182</v>
      </c>
      <c r="AL1696" t="s">
        <v>182</v>
      </c>
      <c r="AM1696" t="s">
        <v>182</v>
      </c>
      <c r="AN1696" t="s">
        <v>182</v>
      </c>
      <c r="AO1696" t="b">
        <v>1</v>
      </c>
      <c r="AQ1696" s="10">
        <f t="shared" si="52"/>
        <v>64128830.036700003</v>
      </c>
      <c r="AR1696" s="10">
        <f t="shared" si="53"/>
        <v>11435560.600950001</v>
      </c>
    </row>
    <row r="1697" spans="1:44" x14ac:dyDescent="0.3">
      <c r="A1697">
        <v>1696</v>
      </c>
      <c r="B1697">
        <v>141</v>
      </c>
      <c r="C1697">
        <v>1</v>
      </c>
      <c r="D1697">
        <v>26</v>
      </c>
      <c r="E1697">
        <v>0.5</v>
      </c>
      <c r="F1697">
        <v>462156.26319999999</v>
      </c>
      <c r="G1697">
        <v>2019207</v>
      </c>
      <c r="H1697">
        <v>24034</v>
      </c>
      <c r="I1697">
        <v>1019</v>
      </c>
      <c r="J1697" t="s">
        <v>180</v>
      </c>
      <c r="K1697" t="s">
        <v>181</v>
      </c>
      <c r="L1697" t="s">
        <v>180</v>
      </c>
      <c r="M1697">
        <v>126417</v>
      </c>
      <c r="N1697">
        <v>1</v>
      </c>
      <c r="O1697">
        <v>25</v>
      </c>
      <c r="P1697">
        <v>162</v>
      </c>
      <c r="Q1697">
        <v>26</v>
      </c>
      <c r="R1697">
        <v>4</v>
      </c>
      <c r="S1697">
        <v>1</v>
      </c>
      <c r="T1697" t="s">
        <v>182</v>
      </c>
      <c r="U1697" t="s">
        <v>182</v>
      </c>
      <c r="V1697" t="s">
        <v>7</v>
      </c>
      <c r="W1697" t="s">
        <v>182</v>
      </c>
      <c r="X1697">
        <v>3</v>
      </c>
      <c r="Y1697" t="s">
        <v>182</v>
      </c>
      <c r="Z1697" t="s">
        <v>182</v>
      </c>
      <c r="AA1697" t="s">
        <v>182</v>
      </c>
      <c r="AB1697" t="s">
        <v>182</v>
      </c>
      <c r="AC1697">
        <v>55</v>
      </c>
      <c r="AD1697">
        <v>2</v>
      </c>
      <c r="AE1697">
        <v>1</v>
      </c>
      <c r="AF1697">
        <v>2</v>
      </c>
      <c r="AG1697" t="s">
        <v>182</v>
      </c>
      <c r="AH1697" t="s">
        <v>182</v>
      </c>
      <c r="AI1697" t="s">
        <v>182</v>
      </c>
      <c r="AJ1697">
        <v>1</v>
      </c>
      <c r="AK1697" t="s">
        <v>182</v>
      </c>
      <c r="AL1697" t="s">
        <v>182</v>
      </c>
      <c r="AM1697" t="s">
        <v>182</v>
      </c>
      <c r="AN1697" t="s">
        <v>182</v>
      </c>
      <c r="AO1697" t="b">
        <v>1</v>
      </c>
      <c r="AQ1697" s="10">
        <f t="shared" si="52"/>
        <v>74869314.638400003</v>
      </c>
      <c r="AR1697" s="10">
        <f t="shared" si="53"/>
        <v>12016062.8432</v>
      </c>
    </row>
    <row r="1698" spans="1:44" x14ac:dyDescent="0.3">
      <c r="A1698">
        <v>1697</v>
      </c>
      <c r="B1698">
        <v>141</v>
      </c>
      <c r="C1698">
        <v>1</v>
      </c>
      <c r="D1698">
        <v>26</v>
      </c>
      <c r="E1698">
        <v>0.5</v>
      </c>
      <c r="F1698">
        <v>462156.26319999999</v>
      </c>
      <c r="G1698">
        <v>2019207</v>
      </c>
      <c r="H1698">
        <v>24034</v>
      </c>
      <c r="I1698">
        <v>1019</v>
      </c>
      <c r="J1698" t="s">
        <v>180</v>
      </c>
      <c r="K1698" t="s">
        <v>181</v>
      </c>
      <c r="L1698" t="s">
        <v>180</v>
      </c>
      <c r="M1698">
        <v>126417</v>
      </c>
      <c r="N1698">
        <v>1</v>
      </c>
      <c r="O1698">
        <v>41</v>
      </c>
      <c r="P1698">
        <v>185</v>
      </c>
      <c r="Q1698">
        <v>26</v>
      </c>
      <c r="R1698">
        <v>2</v>
      </c>
      <c r="S1698">
        <v>1</v>
      </c>
      <c r="T1698" t="s">
        <v>182</v>
      </c>
      <c r="U1698" t="s">
        <v>182</v>
      </c>
      <c r="V1698" t="s">
        <v>7</v>
      </c>
      <c r="W1698" t="s">
        <v>182</v>
      </c>
      <c r="X1698">
        <v>3</v>
      </c>
      <c r="Y1698" t="s">
        <v>182</v>
      </c>
      <c r="Z1698" t="s">
        <v>182</v>
      </c>
      <c r="AA1698">
        <v>8.0000000000000002E-3</v>
      </c>
      <c r="AB1698" t="s">
        <v>182</v>
      </c>
      <c r="AC1698">
        <v>55</v>
      </c>
      <c r="AD1698">
        <v>2</v>
      </c>
      <c r="AE1698">
        <v>1</v>
      </c>
      <c r="AF1698">
        <v>1</v>
      </c>
      <c r="AG1698" t="s">
        <v>182</v>
      </c>
      <c r="AH1698" t="s">
        <v>182</v>
      </c>
      <c r="AI1698" t="s">
        <v>182</v>
      </c>
      <c r="AJ1698">
        <v>1</v>
      </c>
      <c r="AK1698" t="s">
        <v>182</v>
      </c>
      <c r="AL1698" t="s">
        <v>182</v>
      </c>
      <c r="AM1698" t="s">
        <v>182</v>
      </c>
      <c r="AN1698" t="s">
        <v>182</v>
      </c>
      <c r="AO1698" t="b">
        <v>1</v>
      </c>
      <c r="AQ1698" s="10">
        <f t="shared" si="52"/>
        <v>85498908.692000002</v>
      </c>
      <c r="AR1698" s="10">
        <f t="shared" si="53"/>
        <v>12016062.8432</v>
      </c>
    </row>
    <row r="1699" spans="1:44" x14ac:dyDescent="0.3">
      <c r="A1699">
        <v>1698</v>
      </c>
      <c r="B1699">
        <v>141</v>
      </c>
      <c r="C1699">
        <v>1</v>
      </c>
      <c r="D1699">
        <v>26</v>
      </c>
      <c r="E1699">
        <v>0.5</v>
      </c>
      <c r="F1699">
        <v>462156.26319999999</v>
      </c>
      <c r="G1699">
        <v>2019207</v>
      </c>
      <c r="H1699">
        <v>24034</v>
      </c>
      <c r="I1699">
        <v>1019</v>
      </c>
      <c r="J1699" t="s">
        <v>180</v>
      </c>
      <c r="K1699" t="s">
        <v>181</v>
      </c>
      <c r="L1699" t="s">
        <v>180</v>
      </c>
      <c r="M1699">
        <v>126417</v>
      </c>
      <c r="N1699">
        <v>1</v>
      </c>
      <c r="O1699">
        <v>55</v>
      </c>
      <c r="P1699">
        <v>166</v>
      </c>
      <c r="Q1699">
        <v>26</v>
      </c>
      <c r="R1699">
        <v>2</v>
      </c>
      <c r="S1699">
        <v>1</v>
      </c>
      <c r="T1699" t="s">
        <v>182</v>
      </c>
      <c r="U1699" t="s">
        <v>182</v>
      </c>
      <c r="V1699" t="s">
        <v>7</v>
      </c>
      <c r="W1699" t="s">
        <v>182</v>
      </c>
      <c r="X1699">
        <v>3</v>
      </c>
      <c r="Y1699" t="s">
        <v>182</v>
      </c>
      <c r="Z1699" t="s">
        <v>182</v>
      </c>
      <c r="AA1699">
        <v>8.0000000000000002E-3</v>
      </c>
      <c r="AB1699" t="s">
        <v>182</v>
      </c>
      <c r="AC1699">
        <v>55</v>
      </c>
      <c r="AD1699">
        <v>2</v>
      </c>
      <c r="AE1699">
        <v>1</v>
      </c>
      <c r="AF1699">
        <v>1</v>
      </c>
      <c r="AG1699" t="s">
        <v>182</v>
      </c>
      <c r="AH1699" t="s">
        <v>182</v>
      </c>
      <c r="AI1699" t="s">
        <v>182</v>
      </c>
      <c r="AJ1699">
        <v>1</v>
      </c>
      <c r="AK1699" t="s">
        <v>182</v>
      </c>
      <c r="AL1699" t="s">
        <v>182</v>
      </c>
      <c r="AM1699" t="s">
        <v>182</v>
      </c>
      <c r="AN1699" t="s">
        <v>182</v>
      </c>
      <c r="AO1699" t="b">
        <v>1</v>
      </c>
      <c r="AQ1699" s="10">
        <f t="shared" si="52"/>
        <v>76717939.691200003</v>
      </c>
      <c r="AR1699" s="10">
        <f t="shared" si="53"/>
        <v>12016062.8432</v>
      </c>
    </row>
    <row r="1700" spans="1:44" x14ac:dyDescent="0.3">
      <c r="A1700">
        <v>1699</v>
      </c>
      <c r="B1700">
        <v>141</v>
      </c>
      <c r="C1700">
        <v>1</v>
      </c>
      <c r="D1700">
        <v>26</v>
      </c>
      <c r="E1700">
        <v>0.5</v>
      </c>
      <c r="F1700">
        <v>462156.26319999999</v>
      </c>
      <c r="G1700">
        <v>2019207</v>
      </c>
      <c r="H1700">
        <v>24034</v>
      </c>
      <c r="I1700">
        <v>1019</v>
      </c>
      <c r="J1700" t="s">
        <v>180</v>
      </c>
      <c r="K1700" t="s">
        <v>181</v>
      </c>
      <c r="L1700" t="s">
        <v>180</v>
      </c>
      <c r="M1700">
        <v>126417</v>
      </c>
      <c r="N1700">
        <v>1</v>
      </c>
      <c r="O1700">
        <v>58</v>
      </c>
      <c r="P1700">
        <v>233</v>
      </c>
      <c r="Q1700">
        <v>26</v>
      </c>
      <c r="R1700">
        <v>2</v>
      </c>
      <c r="S1700">
        <v>1</v>
      </c>
      <c r="T1700" t="s">
        <v>182</v>
      </c>
      <c r="U1700" t="s">
        <v>182</v>
      </c>
      <c r="V1700" t="s">
        <v>7</v>
      </c>
      <c r="W1700" t="s">
        <v>182</v>
      </c>
      <c r="X1700">
        <v>3</v>
      </c>
      <c r="Y1700" t="s">
        <v>182</v>
      </c>
      <c r="Z1700" t="s">
        <v>182</v>
      </c>
      <c r="AA1700">
        <v>8.0000000000000002E-3</v>
      </c>
      <c r="AB1700" t="s">
        <v>182</v>
      </c>
      <c r="AC1700">
        <v>55</v>
      </c>
      <c r="AD1700">
        <v>2</v>
      </c>
      <c r="AE1700">
        <v>1</v>
      </c>
      <c r="AF1700">
        <v>1</v>
      </c>
      <c r="AG1700" t="s">
        <v>182</v>
      </c>
      <c r="AH1700" t="s">
        <v>182</v>
      </c>
      <c r="AI1700" t="s">
        <v>182</v>
      </c>
      <c r="AJ1700">
        <v>1</v>
      </c>
      <c r="AK1700" t="s">
        <v>182</v>
      </c>
      <c r="AL1700" t="s">
        <v>182</v>
      </c>
      <c r="AM1700" t="s">
        <v>182</v>
      </c>
      <c r="AN1700" t="s">
        <v>182</v>
      </c>
      <c r="AO1700" t="b">
        <v>1</v>
      </c>
      <c r="AQ1700" s="10">
        <f t="shared" si="52"/>
        <v>107682409.3256</v>
      </c>
      <c r="AR1700" s="10">
        <f t="shared" si="53"/>
        <v>12016062.8432</v>
      </c>
    </row>
    <row r="1701" spans="1:44" x14ac:dyDescent="0.3">
      <c r="A1701">
        <v>1700</v>
      </c>
      <c r="B1701">
        <v>141</v>
      </c>
      <c r="C1701">
        <v>1</v>
      </c>
      <c r="D1701">
        <v>26</v>
      </c>
      <c r="E1701">
        <v>0.5</v>
      </c>
      <c r="F1701">
        <v>462156.26319999999</v>
      </c>
      <c r="G1701">
        <v>2019207</v>
      </c>
      <c r="H1701">
        <v>24034</v>
      </c>
      <c r="I1701">
        <v>1019</v>
      </c>
      <c r="J1701" t="s">
        <v>180</v>
      </c>
      <c r="K1701" t="s">
        <v>181</v>
      </c>
      <c r="L1701" t="s">
        <v>180</v>
      </c>
      <c r="M1701">
        <v>126417</v>
      </c>
      <c r="N1701">
        <v>1</v>
      </c>
      <c r="O1701">
        <v>59</v>
      </c>
      <c r="P1701">
        <v>193</v>
      </c>
      <c r="Q1701">
        <v>26</v>
      </c>
      <c r="R1701">
        <v>2</v>
      </c>
      <c r="S1701">
        <v>1</v>
      </c>
      <c r="T1701" t="s">
        <v>182</v>
      </c>
      <c r="U1701" t="s">
        <v>182</v>
      </c>
      <c r="V1701" t="s">
        <v>7</v>
      </c>
      <c r="W1701" t="s">
        <v>182</v>
      </c>
      <c r="X1701">
        <v>3</v>
      </c>
      <c r="Y1701" t="s">
        <v>182</v>
      </c>
      <c r="Z1701" t="s">
        <v>182</v>
      </c>
      <c r="AA1701">
        <v>8.0000000000000002E-3</v>
      </c>
      <c r="AB1701" t="s">
        <v>182</v>
      </c>
      <c r="AC1701">
        <v>55</v>
      </c>
      <c r="AD1701">
        <v>2</v>
      </c>
      <c r="AE1701">
        <v>1</v>
      </c>
      <c r="AF1701">
        <v>1</v>
      </c>
      <c r="AG1701" t="s">
        <v>182</v>
      </c>
      <c r="AH1701" t="s">
        <v>182</v>
      </c>
      <c r="AI1701" t="s">
        <v>182</v>
      </c>
      <c r="AJ1701">
        <v>1</v>
      </c>
      <c r="AK1701" t="s">
        <v>182</v>
      </c>
      <c r="AL1701" t="s">
        <v>182</v>
      </c>
      <c r="AM1701" t="s">
        <v>182</v>
      </c>
      <c r="AN1701" t="s">
        <v>182</v>
      </c>
      <c r="AO1701" t="b">
        <v>1</v>
      </c>
      <c r="AQ1701" s="10">
        <f t="shared" si="52"/>
        <v>89196158.797600001</v>
      </c>
      <c r="AR1701" s="10">
        <f t="shared" si="53"/>
        <v>12016062.8432</v>
      </c>
    </row>
    <row r="1702" spans="1:44" x14ac:dyDescent="0.3">
      <c r="A1702">
        <v>1701</v>
      </c>
      <c r="B1702">
        <v>141</v>
      </c>
      <c r="C1702">
        <v>1</v>
      </c>
      <c r="D1702">
        <v>26</v>
      </c>
      <c r="E1702">
        <v>0.5</v>
      </c>
      <c r="F1702">
        <v>462156.26319999999</v>
      </c>
      <c r="G1702">
        <v>2019207</v>
      </c>
      <c r="H1702">
        <v>24034</v>
      </c>
      <c r="I1702">
        <v>1019</v>
      </c>
      <c r="J1702" t="s">
        <v>180</v>
      </c>
      <c r="K1702" t="s">
        <v>181</v>
      </c>
      <c r="L1702" t="s">
        <v>180</v>
      </c>
      <c r="M1702">
        <v>126417</v>
      </c>
      <c r="N1702">
        <v>1</v>
      </c>
      <c r="O1702">
        <v>66</v>
      </c>
      <c r="P1702">
        <v>194</v>
      </c>
      <c r="Q1702">
        <v>26</v>
      </c>
      <c r="R1702">
        <v>2</v>
      </c>
      <c r="S1702">
        <v>1</v>
      </c>
      <c r="T1702" t="s">
        <v>182</v>
      </c>
      <c r="U1702" t="s">
        <v>182</v>
      </c>
      <c r="V1702" t="s">
        <v>7</v>
      </c>
      <c r="W1702" t="s">
        <v>182</v>
      </c>
      <c r="X1702">
        <v>3</v>
      </c>
      <c r="Y1702" t="s">
        <v>182</v>
      </c>
      <c r="Z1702" t="s">
        <v>182</v>
      </c>
      <c r="AA1702">
        <v>8.0000000000000002E-3</v>
      </c>
      <c r="AB1702" t="s">
        <v>182</v>
      </c>
      <c r="AC1702">
        <v>55</v>
      </c>
      <c r="AD1702">
        <v>2</v>
      </c>
      <c r="AE1702">
        <v>1</v>
      </c>
      <c r="AF1702">
        <v>1</v>
      </c>
      <c r="AG1702" t="s">
        <v>182</v>
      </c>
      <c r="AH1702" t="s">
        <v>182</v>
      </c>
      <c r="AI1702" t="s">
        <v>182</v>
      </c>
      <c r="AJ1702">
        <v>1</v>
      </c>
      <c r="AK1702" t="s">
        <v>182</v>
      </c>
      <c r="AL1702" t="s">
        <v>182</v>
      </c>
      <c r="AM1702" t="s">
        <v>182</v>
      </c>
      <c r="AN1702" t="s">
        <v>182</v>
      </c>
      <c r="AO1702" t="b">
        <v>1</v>
      </c>
      <c r="AQ1702" s="10">
        <f t="shared" si="52"/>
        <v>89658315.060800001</v>
      </c>
      <c r="AR1702" s="10">
        <f t="shared" si="53"/>
        <v>12016062.8432</v>
      </c>
    </row>
    <row r="1703" spans="1:44" x14ac:dyDescent="0.3">
      <c r="A1703">
        <v>1702</v>
      </c>
      <c r="B1703">
        <v>141</v>
      </c>
      <c r="C1703">
        <v>1</v>
      </c>
      <c r="D1703">
        <v>26</v>
      </c>
      <c r="E1703">
        <v>0.5</v>
      </c>
      <c r="F1703">
        <v>462156.26319999999</v>
      </c>
      <c r="G1703">
        <v>2019207</v>
      </c>
      <c r="H1703">
        <v>24034</v>
      </c>
      <c r="I1703">
        <v>1019</v>
      </c>
      <c r="J1703" t="s">
        <v>180</v>
      </c>
      <c r="K1703" t="s">
        <v>181</v>
      </c>
      <c r="L1703" t="s">
        <v>180</v>
      </c>
      <c r="M1703">
        <v>126417</v>
      </c>
      <c r="N1703">
        <v>1</v>
      </c>
      <c r="O1703">
        <v>72</v>
      </c>
      <c r="P1703">
        <v>199</v>
      </c>
      <c r="Q1703">
        <v>26</v>
      </c>
      <c r="R1703">
        <v>2</v>
      </c>
      <c r="S1703">
        <v>1</v>
      </c>
      <c r="T1703" t="s">
        <v>182</v>
      </c>
      <c r="U1703" t="s">
        <v>182</v>
      </c>
      <c r="V1703" t="s">
        <v>7</v>
      </c>
      <c r="W1703" t="s">
        <v>182</v>
      </c>
      <c r="X1703">
        <v>3</v>
      </c>
      <c r="Y1703" t="s">
        <v>182</v>
      </c>
      <c r="Z1703" t="s">
        <v>182</v>
      </c>
      <c r="AA1703">
        <v>8.0000000000000002E-3</v>
      </c>
      <c r="AB1703" t="s">
        <v>182</v>
      </c>
      <c r="AC1703">
        <v>55</v>
      </c>
      <c r="AD1703">
        <v>2</v>
      </c>
      <c r="AE1703">
        <v>1</v>
      </c>
      <c r="AF1703">
        <v>1</v>
      </c>
      <c r="AG1703" t="s">
        <v>182</v>
      </c>
      <c r="AH1703" t="s">
        <v>182</v>
      </c>
      <c r="AI1703" t="s">
        <v>182</v>
      </c>
      <c r="AJ1703">
        <v>1</v>
      </c>
      <c r="AK1703" t="s">
        <v>182</v>
      </c>
      <c r="AL1703" t="s">
        <v>182</v>
      </c>
      <c r="AM1703" t="s">
        <v>182</v>
      </c>
      <c r="AN1703" t="s">
        <v>182</v>
      </c>
      <c r="AO1703" t="b">
        <v>1</v>
      </c>
      <c r="AQ1703" s="10">
        <f t="shared" si="52"/>
        <v>91969096.376800001</v>
      </c>
      <c r="AR1703" s="10">
        <f t="shared" si="53"/>
        <v>12016062.8432</v>
      </c>
    </row>
    <row r="1704" spans="1:44" x14ac:dyDescent="0.3">
      <c r="A1704">
        <v>1703</v>
      </c>
      <c r="B1704">
        <v>141</v>
      </c>
      <c r="C1704">
        <v>1</v>
      </c>
      <c r="D1704">
        <v>26</v>
      </c>
      <c r="E1704">
        <v>0.5</v>
      </c>
      <c r="F1704">
        <v>462156.26319999999</v>
      </c>
      <c r="G1704">
        <v>2019207</v>
      </c>
      <c r="H1704">
        <v>24035</v>
      </c>
      <c r="I1704">
        <v>1019</v>
      </c>
      <c r="J1704" t="s">
        <v>180</v>
      </c>
      <c r="K1704" t="s">
        <v>181</v>
      </c>
      <c r="L1704" t="s">
        <v>180</v>
      </c>
      <c r="M1704">
        <v>126417</v>
      </c>
      <c r="N1704">
        <v>1</v>
      </c>
      <c r="O1704">
        <v>15</v>
      </c>
      <c r="P1704">
        <v>155</v>
      </c>
      <c r="Q1704">
        <v>26</v>
      </c>
      <c r="R1704">
        <v>2</v>
      </c>
      <c r="S1704">
        <v>2</v>
      </c>
      <c r="T1704" t="s">
        <v>182</v>
      </c>
      <c r="U1704" t="s">
        <v>182</v>
      </c>
      <c r="V1704" t="s">
        <v>7</v>
      </c>
      <c r="W1704" t="s">
        <v>182</v>
      </c>
      <c r="X1704">
        <v>4</v>
      </c>
      <c r="Y1704" t="s">
        <v>182</v>
      </c>
      <c r="Z1704" t="s">
        <v>182</v>
      </c>
      <c r="AA1704">
        <v>6.0000000000000001E-3</v>
      </c>
      <c r="AB1704" t="s">
        <v>182</v>
      </c>
      <c r="AC1704">
        <v>57</v>
      </c>
      <c r="AD1704">
        <v>2</v>
      </c>
      <c r="AE1704">
        <v>1</v>
      </c>
      <c r="AF1704">
        <v>2</v>
      </c>
      <c r="AG1704" t="s">
        <v>182</v>
      </c>
      <c r="AH1704" t="s">
        <v>182</v>
      </c>
      <c r="AI1704" t="s">
        <v>182</v>
      </c>
      <c r="AJ1704">
        <v>1</v>
      </c>
      <c r="AK1704" t="s">
        <v>182</v>
      </c>
      <c r="AL1704" t="s">
        <v>182</v>
      </c>
      <c r="AM1704" t="s">
        <v>182</v>
      </c>
      <c r="AN1704" t="s">
        <v>182</v>
      </c>
      <c r="AO1704" t="b">
        <v>1</v>
      </c>
      <c r="AQ1704" s="10">
        <f t="shared" si="52"/>
        <v>71634220.796000004</v>
      </c>
      <c r="AR1704" s="10">
        <f t="shared" si="53"/>
        <v>12016062.8432</v>
      </c>
    </row>
    <row r="1705" spans="1:44" x14ac:dyDescent="0.3">
      <c r="A1705">
        <v>1704</v>
      </c>
      <c r="B1705">
        <v>141</v>
      </c>
      <c r="C1705">
        <v>1</v>
      </c>
      <c r="D1705">
        <v>26</v>
      </c>
      <c r="E1705">
        <v>0.5</v>
      </c>
      <c r="F1705">
        <v>462156.26319999999</v>
      </c>
      <c r="G1705">
        <v>2019207</v>
      </c>
      <c r="H1705">
        <v>24035</v>
      </c>
      <c r="I1705">
        <v>1019</v>
      </c>
      <c r="J1705" t="s">
        <v>180</v>
      </c>
      <c r="K1705" t="s">
        <v>181</v>
      </c>
      <c r="L1705" t="s">
        <v>180</v>
      </c>
      <c r="M1705">
        <v>126417</v>
      </c>
      <c r="N1705">
        <v>1</v>
      </c>
      <c r="O1705">
        <v>25</v>
      </c>
      <c r="P1705">
        <v>163</v>
      </c>
      <c r="Q1705">
        <v>26</v>
      </c>
      <c r="R1705">
        <v>3</v>
      </c>
      <c r="S1705">
        <v>2</v>
      </c>
      <c r="T1705" t="s">
        <v>182</v>
      </c>
      <c r="U1705" t="s">
        <v>182</v>
      </c>
      <c r="V1705" t="s">
        <v>7</v>
      </c>
      <c r="W1705" t="s">
        <v>182</v>
      </c>
      <c r="X1705">
        <v>3</v>
      </c>
      <c r="Y1705" t="s">
        <v>182</v>
      </c>
      <c r="Z1705" t="s">
        <v>182</v>
      </c>
      <c r="AA1705">
        <v>2E-3</v>
      </c>
      <c r="AB1705" t="s">
        <v>182</v>
      </c>
      <c r="AC1705">
        <v>56</v>
      </c>
      <c r="AD1705">
        <v>2</v>
      </c>
      <c r="AE1705">
        <v>1</v>
      </c>
      <c r="AF1705">
        <v>2</v>
      </c>
      <c r="AG1705" t="s">
        <v>182</v>
      </c>
      <c r="AH1705" t="s">
        <v>182</v>
      </c>
      <c r="AI1705" t="s">
        <v>182</v>
      </c>
      <c r="AJ1705">
        <v>1</v>
      </c>
      <c r="AK1705" t="s">
        <v>182</v>
      </c>
      <c r="AL1705" t="s">
        <v>182</v>
      </c>
      <c r="AM1705" t="s">
        <v>182</v>
      </c>
      <c r="AN1705" t="s">
        <v>182</v>
      </c>
      <c r="AO1705" t="b">
        <v>1</v>
      </c>
      <c r="AQ1705" s="10">
        <f t="shared" si="52"/>
        <v>75331470.901600003</v>
      </c>
      <c r="AR1705" s="10">
        <f t="shared" si="53"/>
        <v>12016062.8432</v>
      </c>
    </row>
    <row r="1706" spans="1:44" x14ac:dyDescent="0.3">
      <c r="A1706">
        <v>1705</v>
      </c>
      <c r="B1706">
        <v>141</v>
      </c>
      <c r="C1706">
        <v>1</v>
      </c>
      <c r="D1706">
        <v>26</v>
      </c>
      <c r="E1706">
        <v>0.5</v>
      </c>
      <c r="F1706">
        <v>462156.26319999999</v>
      </c>
      <c r="G1706">
        <v>2019207</v>
      </c>
      <c r="H1706">
        <v>24035</v>
      </c>
      <c r="I1706">
        <v>1019</v>
      </c>
      <c r="J1706" t="s">
        <v>180</v>
      </c>
      <c r="K1706" t="s">
        <v>181</v>
      </c>
      <c r="L1706" t="s">
        <v>180</v>
      </c>
      <c r="M1706">
        <v>126417</v>
      </c>
      <c r="N1706">
        <v>1</v>
      </c>
      <c r="O1706">
        <v>27</v>
      </c>
      <c r="P1706">
        <v>161</v>
      </c>
      <c r="Q1706">
        <v>26</v>
      </c>
      <c r="R1706">
        <v>2</v>
      </c>
      <c r="S1706">
        <v>1</v>
      </c>
      <c r="T1706" t="s">
        <v>182</v>
      </c>
      <c r="U1706" t="s">
        <v>182</v>
      </c>
      <c r="V1706" t="s">
        <v>7</v>
      </c>
      <c r="W1706" t="s">
        <v>182</v>
      </c>
      <c r="X1706">
        <v>3</v>
      </c>
      <c r="Y1706" t="s">
        <v>182</v>
      </c>
      <c r="Z1706" t="s">
        <v>182</v>
      </c>
      <c r="AA1706">
        <v>7.0000000000000001E-3</v>
      </c>
      <c r="AB1706" t="s">
        <v>182</v>
      </c>
      <c r="AC1706">
        <v>57</v>
      </c>
      <c r="AD1706">
        <v>2</v>
      </c>
      <c r="AE1706">
        <v>1</v>
      </c>
      <c r="AF1706">
        <v>2</v>
      </c>
      <c r="AG1706" t="s">
        <v>182</v>
      </c>
      <c r="AH1706" t="s">
        <v>182</v>
      </c>
      <c r="AI1706" t="s">
        <v>182</v>
      </c>
      <c r="AJ1706">
        <v>1</v>
      </c>
      <c r="AK1706" t="s">
        <v>182</v>
      </c>
      <c r="AL1706" t="s">
        <v>182</v>
      </c>
      <c r="AM1706" t="s">
        <v>182</v>
      </c>
      <c r="AN1706" t="s">
        <v>182</v>
      </c>
      <c r="AO1706" t="b">
        <v>1</v>
      </c>
      <c r="AQ1706" s="10">
        <f t="shared" si="52"/>
        <v>74407158.375200003</v>
      </c>
      <c r="AR1706" s="10">
        <f t="shared" si="53"/>
        <v>12016062.8432</v>
      </c>
    </row>
    <row r="1707" spans="1:44" x14ac:dyDescent="0.3">
      <c r="A1707">
        <v>1706</v>
      </c>
      <c r="B1707">
        <v>141</v>
      </c>
      <c r="C1707">
        <v>1</v>
      </c>
      <c r="D1707">
        <v>26</v>
      </c>
      <c r="E1707">
        <v>0.5</v>
      </c>
      <c r="F1707">
        <v>462156.26319999999</v>
      </c>
      <c r="G1707">
        <v>2019207</v>
      </c>
      <c r="H1707">
        <v>24036</v>
      </c>
      <c r="I1707">
        <v>1019</v>
      </c>
      <c r="J1707" t="s">
        <v>180</v>
      </c>
      <c r="K1707" t="s">
        <v>181</v>
      </c>
      <c r="L1707" t="s">
        <v>180</v>
      </c>
      <c r="M1707">
        <v>126417</v>
      </c>
      <c r="N1707">
        <v>1</v>
      </c>
      <c r="O1707">
        <v>1</v>
      </c>
      <c r="P1707">
        <v>165</v>
      </c>
      <c r="Q1707">
        <v>26</v>
      </c>
      <c r="R1707">
        <v>5</v>
      </c>
      <c r="S1707">
        <v>2</v>
      </c>
      <c r="T1707" t="s">
        <v>182</v>
      </c>
      <c r="U1707" t="s">
        <v>182</v>
      </c>
      <c r="V1707" t="s">
        <v>7</v>
      </c>
      <c r="W1707" t="s">
        <v>182</v>
      </c>
      <c r="X1707">
        <v>3</v>
      </c>
      <c r="Y1707" t="s">
        <v>182</v>
      </c>
      <c r="Z1707" t="s">
        <v>182</v>
      </c>
      <c r="AA1707" t="s">
        <v>182</v>
      </c>
      <c r="AB1707" t="s">
        <v>182</v>
      </c>
      <c r="AC1707">
        <v>56</v>
      </c>
      <c r="AD1707">
        <v>2</v>
      </c>
      <c r="AE1707">
        <v>1</v>
      </c>
      <c r="AF1707">
        <v>2</v>
      </c>
      <c r="AG1707" t="s">
        <v>182</v>
      </c>
      <c r="AH1707" t="s">
        <v>182</v>
      </c>
      <c r="AI1707" t="s">
        <v>182</v>
      </c>
      <c r="AJ1707">
        <v>1</v>
      </c>
      <c r="AK1707" t="s">
        <v>182</v>
      </c>
      <c r="AL1707" t="s">
        <v>182</v>
      </c>
      <c r="AM1707" t="s">
        <v>182</v>
      </c>
      <c r="AN1707" t="s">
        <v>182</v>
      </c>
      <c r="AO1707" t="b">
        <v>1</v>
      </c>
      <c r="AQ1707" s="10">
        <f t="shared" si="52"/>
        <v>76255783.428000003</v>
      </c>
      <c r="AR1707" s="10">
        <f t="shared" si="53"/>
        <v>12016062.8432</v>
      </c>
    </row>
    <row r="1708" spans="1:44" x14ac:dyDescent="0.3">
      <c r="A1708">
        <v>1707</v>
      </c>
      <c r="B1708">
        <v>141</v>
      </c>
      <c r="C1708">
        <v>1</v>
      </c>
      <c r="D1708">
        <v>26</v>
      </c>
      <c r="E1708">
        <v>0.5</v>
      </c>
      <c r="F1708">
        <v>462156.26319999999</v>
      </c>
      <c r="G1708">
        <v>2019207</v>
      </c>
      <c r="H1708">
        <v>24036</v>
      </c>
      <c r="I1708">
        <v>1019</v>
      </c>
      <c r="J1708" t="s">
        <v>180</v>
      </c>
      <c r="K1708" t="s">
        <v>181</v>
      </c>
      <c r="L1708" t="s">
        <v>180</v>
      </c>
      <c r="M1708">
        <v>126417</v>
      </c>
      <c r="N1708">
        <v>1</v>
      </c>
      <c r="O1708">
        <v>3</v>
      </c>
      <c r="P1708">
        <v>161</v>
      </c>
      <c r="Q1708">
        <v>26</v>
      </c>
      <c r="R1708">
        <v>4</v>
      </c>
      <c r="S1708">
        <v>1</v>
      </c>
      <c r="T1708" t="s">
        <v>182</v>
      </c>
      <c r="U1708" t="s">
        <v>182</v>
      </c>
      <c r="V1708" t="s">
        <v>0</v>
      </c>
      <c r="W1708" t="s">
        <v>182</v>
      </c>
      <c r="X1708">
        <v>4</v>
      </c>
      <c r="Y1708" t="s">
        <v>182</v>
      </c>
      <c r="Z1708" t="s">
        <v>182</v>
      </c>
      <c r="AA1708" t="s">
        <v>182</v>
      </c>
      <c r="AB1708" t="s">
        <v>182</v>
      </c>
      <c r="AC1708">
        <v>56</v>
      </c>
      <c r="AD1708">
        <v>2</v>
      </c>
      <c r="AE1708">
        <v>1</v>
      </c>
      <c r="AF1708">
        <v>3</v>
      </c>
      <c r="AG1708" t="s">
        <v>182</v>
      </c>
      <c r="AH1708" t="s">
        <v>182</v>
      </c>
      <c r="AI1708" t="s">
        <v>182</v>
      </c>
      <c r="AJ1708">
        <v>2</v>
      </c>
      <c r="AK1708" t="s">
        <v>182</v>
      </c>
      <c r="AL1708" t="s">
        <v>182</v>
      </c>
      <c r="AM1708" t="s">
        <v>182</v>
      </c>
      <c r="AN1708" t="s">
        <v>182</v>
      </c>
      <c r="AO1708" t="b">
        <v>1</v>
      </c>
      <c r="AQ1708" s="10">
        <f t="shared" si="52"/>
        <v>74407158.375200003</v>
      </c>
      <c r="AR1708" s="10">
        <f t="shared" si="53"/>
        <v>12016062.8432</v>
      </c>
    </row>
    <row r="1709" spans="1:44" x14ac:dyDescent="0.3">
      <c r="A1709">
        <v>1708</v>
      </c>
      <c r="B1709">
        <v>141</v>
      </c>
      <c r="C1709">
        <v>1</v>
      </c>
      <c r="D1709">
        <v>26</v>
      </c>
      <c r="E1709">
        <v>0.5</v>
      </c>
      <c r="F1709">
        <v>462156.26319999999</v>
      </c>
      <c r="G1709">
        <v>2019207</v>
      </c>
      <c r="H1709">
        <v>24036</v>
      </c>
      <c r="I1709">
        <v>1019</v>
      </c>
      <c r="J1709" t="s">
        <v>180</v>
      </c>
      <c r="K1709" t="s">
        <v>181</v>
      </c>
      <c r="L1709" t="s">
        <v>180</v>
      </c>
      <c r="M1709">
        <v>126417</v>
      </c>
      <c r="N1709">
        <v>1</v>
      </c>
      <c r="O1709">
        <v>27</v>
      </c>
      <c r="P1709">
        <v>157</v>
      </c>
      <c r="Q1709">
        <v>26</v>
      </c>
      <c r="R1709">
        <v>4</v>
      </c>
      <c r="S1709">
        <v>1</v>
      </c>
      <c r="T1709" t="s">
        <v>182</v>
      </c>
      <c r="U1709" t="s">
        <v>182</v>
      </c>
      <c r="V1709" t="s">
        <v>7</v>
      </c>
      <c r="W1709" t="s">
        <v>182</v>
      </c>
      <c r="X1709">
        <v>3</v>
      </c>
      <c r="Y1709" t="s">
        <v>182</v>
      </c>
      <c r="Z1709" t="s">
        <v>182</v>
      </c>
      <c r="AA1709" t="s">
        <v>182</v>
      </c>
      <c r="AB1709" t="s">
        <v>182</v>
      </c>
      <c r="AC1709">
        <v>58</v>
      </c>
      <c r="AD1709">
        <v>2</v>
      </c>
      <c r="AE1709">
        <v>1</v>
      </c>
      <c r="AF1709">
        <v>3</v>
      </c>
      <c r="AG1709" t="s">
        <v>182</v>
      </c>
      <c r="AH1709" t="s">
        <v>182</v>
      </c>
      <c r="AI1709" t="s">
        <v>182</v>
      </c>
      <c r="AJ1709">
        <v>1</v>
      </c>
      <c r="AK1709" t="s">
        <v>182</v>
      </c>
      <c r="AL1709" t="s">
        <v>182</v>
      </c>
      <c r="AM1709" t="s">
        <v>182</v>
      </c>
      <c r="AN1709" t="s">
        <v>182</v>
      </c>
      <c r="AO1709" t="b">
        <v>1</v>
      </c>
      <c r="AQ1709" s="10">
        <f t="shared" si="52"/>
        <v>72558533.322400004</v>
      </c>
      <c r="AR1709" s="10">
        <f t="shared" si="53"/>
        <v>12016062.8432</v>
      </c>
    </row>
    <row r="1710" spans="1:44" x14ac:dyDescent="0.3">
      <c r="A1710">
        <v>1709</v>
      </c>
      <c r="B1710">
        <v>141</v>
      </c>
      <c r="C1710">
        <v>1</v>
      </c>
      <c r="D1710">
        <v>26</v>
      </c>
      <c r="E1710">
        <v>0.5</v>
      </c>
      <c r="F1710">
        <v>462156.26319999999</v>
      </c>
      <c r="G1710">
        <v>2019207</v>
      </c>
      <c r="H1710">
        <v>24036</v>
      </c>
      <c r="I1710">
        <v>1019</v>
      </c>
      <c r="J1710" t="s">
        <v>180</v>
      </c>
      <c r="K1710" t="s">
        <v>181</v>
      </c>
      <c r="L1710" t="s">
        <v>180</v>
      </c>
      <c r="M1710">
        <v>126417</v>
      </c>
      <c r="N1710">
        <v>1</v>
      </c>
      <c r="O1710">
        <v>82</v>
      </c>
      <c r="P1710">
        <v>142</v>
      </c>
      <c r="Q1710">
        <v>26</v>
      </c>
      <c r="R1710">
        <v>4</v>
      </c>
      <c r="S1710">
        <v>1</v>
      </c>
      <c r="T1710" t="s">
        <v>182</v>
      </c>
      <c r="U1710" t="s">
        <v>182</v>
      </c>
      <c r="V1710" t="s">
        <v>7</v>
      </c>
      <c r="W1710" t="s">
        <v>182</v>
      </c>
      <c r="X1710">
        <v>3</v>
      </c>
      <c r="Y1710" t="s">
        <v>182</v>
      </c>
      <c r="Z1710" t="s">
        <v>182</v>
      </c>
      <c r="AA1710" t="s">
        <v>182</v>
      </c>
      <c r="AB1710" t="s">
        <v>182</v>
      </c>
      <c r="AC1710">
        <v>58</v>
      </c>
      <c r="AD1710">
        <v>2</v>
      </c>
      <c r="AE1710">
        <v>1</v>
      </c>
      <c r="AF1710">
        <v>3</v>
      </c>
      <c r="AG1710" t="s">
        <v>182</v>
      </c>
      <c r="AH1710" t="s">
        <v>182</v>
      </c>
      <c r="AI1710" t="s">
        <v>182</v>
      </c>
      <c r="AJ1710">
        <v>1</v>
      </c>
      <c r="AK1710" t="s">
        <v>182</v>
      </c>
      <c r="AL1710" t="s">
        <v>182</v>
      </c>
      <c r="AM1710" t="s">
        <v>182</v>
      </c>
      <c r="AN1710" t="s">
        <v>182</v>
      </c>
      <c r="AO1710" t="b">
        <v>1</v>
      </c>
      <c r="AQ1710" s="10">
        <f t="shared" si="52"/>
        <v>65626189.374399997</v>
      </c>
      <c r="AR1710" s="10">
        <f t="shared" si="53"/>
        <v>12016062.8432</v>
      </c>
    </row>
    <row r="1711" spans="1:44" x14ac:dyDescent="0.3">
      <c r="A1711">
        <v>1710</v>
      </c>
      <c r="B1711">
        <v>141</v>
      </c>
      <c r="C1711">
        <v>1</v>
      </c>
      <c r="D1711">
        <v>26</v>
      </c>
      <c r="E1711">
        <v>0.5</v>
      </c>
      <c r="F1711">
        <v>462156.26319999999</v>
      </c>
      <c r="G1711">
        <v>2019207</v>
      </c>
      <c r="H1711">
        <v>24037</v>
      </c>
      <c r="I1711">
        <v>1019</v>
      </c>
      <c r="J1711" t="s">
        <v>180</v>
      </c>
      <c r="K1711" t="s">
        <v>181</v>
      </c>
      <c r="L1711" t="s">
        <v>180</v>
      </c>
      <c r="M1711">
        <v>126417</v>
      </c>
      <c r="N1711">
        <v>1</v>
      </c>
      <c r="O1711">
        <v>9</v>
      </c>
      <c r="P1711">
        <v>161</v>
      </c>
      <c r="Q1711">
        <v>26</v>
      </c>
      <c r="R1711">
        <v>7</v>
      </c>
      <c r="S1711">
        <v>2</v>
      </c>
      <c r="T1711" t="s">
        <v>182</v>
      </c>
      <c r="U1711" t="s">
        <v>182</v>
      </c>
      <c r="V1711" t="s">
        <v>7</v>
      </c>
      <c r="W1711" t="s">
        <v>182</v>
      </c>
      <c r="X1711">
        <v>3</v>
      </c>
      <c r="Y1711" t="s">
        <v>182</v>
      </c>
      <c r="Z1711" t="s">
        <v>182</v>
      </c>
      <c r="AA1711">
        <v>4.0000000000000001E-3</v>
      </c>
      <c r="AB1711" t="s">
        <v>182</v>
      </c>
      <c r="AC1711">
        <v>58</v>
      </c>
      <c r="AD1711">
        <v>2</v>
      </c>
      <c r="AE1711">
        <v>1</v>
      </c>
      <c r="AF1711">
        <v>1</v>
      </c>
      <c r="AG1711" t="s">
        <v>182</v>
      </c>
      <c r="AH1711" t="s">
        <v>182</v>
      </c>
      <c r="AI1711" t="s">
        <v>182</v>
      </c>
      <c r="AJ1711">
        <v>1</v>
      </c>
      <c r="AK1711" t="s">
        <v>182</v>
      </c>
      <c r="AL1711" t="s">
        <v>182</v>
      </c>
      <c r="AM1711" t="s">
        <v>182</v>
      </c>
      <c r="AN1711" t="s">
        <v>182</v>
      </c>
      <c r="AO1711" t="b">
        <v>1</v>
      </c>
      <c r="AQ1711" s="10">
        <f t="shared" si="52"/>
        <v>74407158.375200003</v>
      </c>
      <c r="AR1711" s="10">
        <f t="shared" si="53"/>
        <v>12016062.8432</v>
      </c>
    </row>
    <row r="1712" spans="1:44" x14ac:dyDescent="0.3">
      <c r="A1712">
        <v>1711</v>
      </c>
      <c r="B1712">
        <v>141</v>
      </c>
      <c r="C1712">
        <v>1</v>
      </c>
      <c r="D1712">
        <v>26</v>
      </c>
      <c r="E1712">
        <v>0.5</v>
      </c>
      <c r="F1712">
        <v>462156.26319999999</v>
      </c>
      <c r="G1712">
        <v>2019207</v>
      </c>
      <c r="H1712">
        <v>24037</v>
      </c>
      <c r="I1712">
        <v>1019</v>
      </c>
      <c r="J1712" t="s">
        <v>180</v>
      </c>
      <c r="K1712" t="s">
        <v>181</v>
      </c>
      <c r="L1712" t="s">
        <v>180</v>
      </c>
      <c r="M1712">
        <v>126417</v>
      </c>
      <c r="N1712">
        <v>1</v>
      </c>
      <c r="O1712">
        <v>17</v>
      </c>
      <c r="P1712">
        <v>154</v>
      </c>
      <c r="Q1712">
        <v>26</v>
      </c>
      <c r="R1712">
        <v>2</v>
      </c>
      <c r="S1712">
        <v>1</v>
      </c>
      <c r="T1712" t="s">
        <v>182</v>
      </c>
      <c r="U1712" t="s">
        <v>182</v>
      </c>
      <c r="V1712" t="s">
        <v>0</v>
      </c>
      <c r="W1712" t="s">
        <v>182</v>
      </c>
      <c r="X1712">
        <v>4</v>
      </c>
      <c r="Y1712" t="s">
        <v>182</v>
      </c>
      <c r="Z1712" t="s">
        <v>182</v>
      </c>
      <c r="AA1712" t="s">
        <v>182</v>
      </c>
      <c r="AB1712" t="s">
        <v>182</v>
      </c>
      <c r="AC1712">
        <v>57</v>
      </c>
      <c r="AD1712">
        <v>2</v>
      </c>
      <c r="AE1712">
        <v>1</v>
      </c>
      <c r="AF1712">
        <v>1</v>
      </c>
      <c r="AG1712" t="s">
        <v>182</v>
      </c>
      <c r="AH1712" t="s">
        <v>182</v>
      </c>
      <c r="AI1712" t="s">
        <v>182</v>
      </c>
      <c r="AJ1712">
        <v>1</v>
      </c>
      <c r="AK1712" t="s">
        <v>182</v>
      </c>
      <c r="AL1712" t="s">
        <v>182</v>
      </c>
      <c r="AM1712" t="s">
        <v>182</v>
      </c>
      <c r="AN1712" t="s">
        <v>182</v>
      </c>
      <c r="AO1712" t="b">
        <v>1</v>
      </c>
      <c r="AQ1712" s="10">
        <f t="shared" si="52"/>
        <v>71172064.532800004</v>
      </c>
      <c r="AR1712" s="10">
        <f t="shared" si="53"/>
        <v>12016062.8432</v>
      </c>
    </row>
    <row r="1713" spans="1:44" x14ac:dyDescent="0.3">
      <c r="A1713">
        <v>1712</v>
      </c>
      <c r="B1713">
        <v>141</v>
      </c>
      <c r="C1713">
        <v>1</v>
      </c>
      <c r="D1713">
        <v>26</v>
      </c>
      <c r="E1713">
        <v>0.5</v>
      </c>
      <c r="F1713">
        <v>462156.26319999999</v>
      </c>
      <c r="G1713">
        <v>2019207</v>
      </c>
      <c r="H1713">
        <v>24037</v>
      </c>
      <c r="I1713">
        <v>1019</v>
      </c>
      <c r="J1713" t="s">
        <v>180</v>
      </c>
      <c r="K1713" t="s">
        <v>181</v>
      </c>
      <c r="L1713" t="s">
        <v>180</v>
      </c>
      <c r="M1713">
        <v>126417</v>
      </c>
      <c r="N1713">
        <v>1</v>
      </c>
      <c r="O1713">
        <v>22</v>
      </c>
      <c r="P1713">
        <v>155</v>
      </c>
      <c r="Q1713">
        <v>26</v>
      </c>
      <c r="R1713">
        <v>3</v>
      </c>
      <c r="S1713">
        <v>2</v>
      </c>
      <c r="T1713" t="s">
        <v>182</v>
      </c>
      <c r="U1713" t="s">
        <v>182</v>
      </c>
      <c r="V1713" t="s">
        <v>7</v>
      </c>
      <c r="W1713" t="s">
        <v>182</v>
      </c>
      <c r="X1713">
        <v>4</v>
      </c>
      <c r="Y1713" t="s">
        <v>182</v>
      </c>
      <c r="Z1713" t="s">
        <v>182</v>
      </c>
      <c r="AA1713">
        <v>2E-3</v>
      </c>
      <c r="AB1713" t="s">
        <v>182</v>
      </c>
      <c r="AC1713">
        <v>56</v>
      </c>
      <c r="AD1713">
        <v>2</v>
      </c>
      <c r="AE1713">
        <v>1</v>
      </c>
      <c r="AF1713">
        <v>1</v>
      </c>
      <c r="AG1713" t="s">
        <v>182</v>
      </c>
      <c r="AH1713" t="s">
        <v>182</v>
      </c>
      <c r="AI1713" t="s">
        <v>182</v>
      </c>
      <c r="AJ1713">
        <v>1</v>
      </c>
      <c r="AK1713" t="s">
        <v>182</v>
      </c>
      <c r="AL1713" t="s">
        <v>182</v>
      </c>
      <c r="AM1713" t="s">
        <v>182</v>
      </c>
      <c r="AN1713" t="s">
        <v>182</v>
      </c>
      <c r="AO1713" t="b">
        <v>1</v>
      </c>
      <c r="AQ1713" s="10">
        <f t="shared" si="52"/>
        <v>71634220.796000004</v>
      </c>
      <c r="AR1713" s="10">
        <f t="shared" si="53"/>
        <v>12016062.8432</v>
      </c>
    </row>
    <row r="1714" spans="1:44" x14ac:dyDescent="0.3">
      <c r="A1714">
        <v>1713</v>
      </c>
      <c r="B1714">
        <v>141</v>
      </c>
      <c r="C1714">
        <v>1</v>
      </c>
      <c r="D1714">
        <v>26</v>
      </c>
      <c r="E1714">
        <v>0.5</v>
      </c>
      <c r="F1714">
        <v>462156.26319999999</v>
      </c>
      <c r="G1714">
        <v>2019207</v>
      </c>
      <c r="H1714">
        <v>24037</v>
      </c>
      <c r="I1714">
        <v>1019</v>
      </c>
      <c r="J1714" t="s">
        <v>180</v>
      </c>
      <c r="K1714" t="s">
        <v>181</v>
      </c>
      <c r="L1714" t="s">
        <v>180</v>
      </c>
      <c r="M1714">
        <v>126417</v>
      </c>
      <c r="N1714">
        <v>1</v>
      </c>
      <c r="O1714">
        <v>24</v>
      </c>
      <c r="P1714">
        <v>145</v>
      </c>
      <c r="Q1714">
        <v>26</v>
      </c>
      <c r="R1714">
        <v>4</v>
      </c>
      <c r="S1714">
        <v>2</v>
      </c>
      <c r="T1714" t="s">
        <v>182</v>
      </c>
      <c r="U1714" t="s">
        <v>182</v>
      </c>
      <c r="V1714" t="s">
        <v>7</v>
      </c>
      <c r="W1714" t="s">
        <v>182</v>
      </c>
      <c r="X1714">
        <v>4</v>
      </c>
      <c r="Y1714" t="s">
        <v>182</v>
      </c>
      <c r="Z1714" t="s">
        <v>182</v>
      </c>
      <c r="AA1714">
        <v>1E-3</v>
      </c>
      <c r="AB1714" t="s">
        <v>182</v>
      </c>
      <c r="AC1714">
        <v>55</v>
      </c>
      <c r="AD1714">
        <v>2</v>
      </c>
      <c r="AE1714">
        <v>1</v>
      </c>
      <c r="AF1714">
        <v>1</v>
      </c>
      <c r="AG1714" t="s">
        <v>182</v>
      </c>
      <c r="AH1714" t="s">
        <v>182</v>
      </c>
      <c r="AI1714" t="s">
        <v>182</v>
      </c>
      <c r="AJ1714">
        <v>1</v>
      </c>
      <c r="AK1714" t="s">
        <v>182</v>
      </c>
      <c r="AL1714" t="s">
        <v>182</v>
      </c>
      <c r="AM1714" t="s">
        <v>182</v>
      </c>
      <c r="AN1714" t="s">
        <v>182</v>
      </c>
      <c r="AO1714" t="b">
        <v>1</v>
      </c>
      <c r="AQ1714" s="10">
        <f t="shared" si="52"/>
        <v>67012658.163999997</v>
      </c>
      <c r="AR1714" s="10">
        <f t="shared" si="53"/>
        <v>12016062.8432</v>
      </c>
    </row>
    <row r="1715" spans="1:44" x14ac:dyDescent="0.3">
      <c r="A1715">
        <v>1714</v>
      </c>
      <c r="B1715">
        <v>141</v>
      </c>
      <c r="C1715">
        <v>1</v>
      </c>
      <c r="D1715">
        <v>26</v>
      </c>
      <c r="E1715">
        <v>0.5</v>
      </c>
      <c r="F1715">
        <v>462156.26319999999</v>
      </c>
      <c r="G1715">
        <v>2019207</v>
      </c>
      <c r="H1715">
        <v>24037</v>
      </c>
      <c r="I1715">
        <v>1019</v>
      </c>
      <c r="J1715" t="s">
        <v>180</v>
      </c>
      <c r="K1715" t="s">
        <v>181</v>
      </c>
      <c r="L1715" t="s">
        <v>180</v>
      </c>
      <c r="M1715">
        <v>126417</v>
      </c>
      <c r="N1715">
        <v>1</v>
      </c>
      <c r="O1715">
        <v>25</v>
      </c>
      <c r="P1715">
        <v>179</v>
      </c>
      <c r="Q1715">
        <v>26</v>
      </c>
      <c r="R1715">
        <v>2</v>
      </c>
      <c r="S1715">
        <v>2</v>
      </c>
      <c r="T1715" t="s">
        <v>182</v>
      </c>
      <c r="U1715" t="s">
        <v>182</v>
      </c>
      <c r="V1715" t="s">
        <v>7</v>
      </c>
      <c r="W1715" t="s">
        <v>182</v>
      </c>
      <c r="X1715">
        <v>2</v>
      </c>
      <c r="Y1715" t="s">
        <v>182</v>
      </c>
      <c r="Z1715" t="s">
        <v>182</v>
      </c>
      <c r="AA1715">
        <v>1.4999999999999999E-2</v>
      </c>
      <c r="AB1715" t="s">
        <v>182</v>
      </c>
      <c r="AC1715">
        <v>57</v>
      </c>
      <c r="AD1715">
        <v>2</v>
      </c>
      <c r="AE1715">
        <v>1</v>
      </c>
      <c r="AF1715">
        <v>1</v>
      </c>
      <c r="AG1715" t="s">
        <v>182</v>
      </c>
      <c r="AH1715" t="s">
        <v>182</v>
      </c>
      <c r="AI1715" t="s">
        <v>182</v>
      </c>
      <c r="AJ1715">
        <v>1</v>
      </c>
      <c r="AK1715" t="s">
        <v>182</v>
      </c>
      <c r="AL1715" t="s">
        <v>182</v>
      </c>
      <c r="AM1715" t="s">
        <v>182</v>
      </c>
      <c r="AN1715" t="s">
        <v>182</v>
      </c>
      <c r="AO1715" t="b">
        <v>1</v>
      </c>
      <c r="AQ1715" s="10">
        <f t="shared" si="52"/>
        <v>82725971.112800002</v>
      </c>
      <c r="AR1715" s="10">
        <f t="shared" si="53"/>
        <v>12016062.8432</v>
      </c>
    </row>
    <row r="1716" spans="1:44" x14ac:dyDescent="0.3">
      <c r="A1716">
        <v>1715</v>
      </c>
      <c r="B1716">
        <v>141</v>
      </c>
      <c r="C1716">
        <v>1</v>
      </c>
      <c r="D1716">
        <v>26</v>
      </c>
      <c r="E1716">
        <v>0.5</v>
      </c>
      <c r="F1716">
        <v>462156.26319999999</v>
      </c>
      <c r="G1716">
        <v>2019207</v>
      </c>
      <c r="H1716">
        <v>24037</v>
      </c>
      <c r="I1716">
        <v>1019</v>
      </c>
      <c r="J1716" t="s">
        <v>180</v>
      </c>
      <c r="K1716" t="s">
        <v>181</v>
      </c>
      <c r="L1716" t="s">
        <v>180</v>
      </c>
      <c r="M1716">
        <v>126417</v>
      </c>
      <c r="N1716">
        <v>1</v>
      </c>
      <c r="O1716">
        <v>29</v>
      </c>
      <c r="P1716">
        <v>168</v>
      </c>
      <c r="Q1716">
        <v>26</v>
      </c>
      <c r="R1716">
        <v>5</v>
      </c>
      <c r="S1716">
        <v>1</v>
      </c>
      <c r="T1716" t="s">
        <v>182</v>
      </c>
      <c r="U1716" t="s">
        <v>182</v>
      </c>
      <c r="V1716" t="s">
        <v>7</v>
      </c>
      <c r="W1716" t="s">
        <v>182</v>
      </c>
      <c r="X1716">
        <v>4</v>
      </c>
      <c r="Y1716" t="s">
        <v>182</v>
      </c>
      <c r="Z1716" t="s">
        <v>182</v>
      </c>
      <c r="AA1716">
        <v>1E-3</v>
      </c>
      <c r="AB1716" t="s">
        <v>182</v>
      </c>
      <c r="AC1716">
        <v>55</v>
      </c>
      <c r="AD1716">
        <v>2</v>
      </c>
      <c r="AE1716">
        <v>1</v>
      </c>
      <c r="AF1716">
        <v>1</v>
      </c>
      <c r="AG1716" t="s">
        <v>182</v>
      </c>
      <c r="AH1716" t="s">
        <v>182</v>
      </c>
      <c r="AI1716" t="s">
        <v>182</v>
      </c>
      <c r="AJ1716">
        <v>1</v>
      </c>
      <c r="AK1716" t="s">
        <v>182</v>
      </c>
      <c r="AL1716" t="s">
        <v>182</v>
      </c>
      <c r="AM1716" t="s">
        <v>182</v>
      </c>
      <c r="AN1716" t="s">
        <v>182</v>
      </c>
      <c r="AO1716" t="b">
        <v>1</v>
      </c>
      <c r="AQ1716" s="10">
        <f t="shared" si="52"/>
        <v>77642252.217600003</v>
      </c>
      <c r="AR1716" s="10">
        <f t="shared" si="53"/>
        <v>12016062.8432</v>
      </c>
    </row>
    <row r="1717" spans="1:44" x14ac:dyDescent="0.3">
      <c r="A1717">
        <v>1716</v>
      </c>
      <c r="B1717">
        <v>141</v>
      </c>
      <c r="C1717">
        <v>1</v>
      </c>
      <c r="D1717">
        <v>26</v>
      </c>
      <c r="E1717">
        <v>0.5</v>
      </c>
      <c r="F1717">
        <v>462156.26319999999</v>
      </c>
      <c r="G1717">
        <v>2019207</v>
      </c>
      <c r="H1717">
        <v>24037</v>
      </c>
      <c r="I1717">
        <v>1019</v>
      </c>
      <c r="J1717" t="s">
        <v>180</v>
      </c>
      <c r="K1717" t="s">
        <v>181</v>
      </c>
      <c r="L1717" t="s">
        <v>180</v>
      </c>
      <c r="M1717">
        <v>126417</v>
      </c>
      <c r="N1717">
        <v>1</v>
      </c>
      <c r="O1717">
        <v>33</v>
      </c>
      <c r="P1717">
        <v>177</v>
      </c>
      <c r="Q1717">
        <v>26</v>
      </c>
      <c r="R1717">
        <v>2</v>
      </c>
      <c r="S1717">
        <v>2</v>
      </c>
      <c r="T1717" t="s">
        <v>182</v>
      </c>
      <c r="U1717" t="s">
        <v>182</v>
      </c>
      <c r="V1717" t="s">
        <v>7</v>
      </c>
      <c r="W1717" t="s">
        <v>182</v>
      </c>
      <c r="X1717">
        <v>4</v>
      </c>
      <c r="Y1717" t="s">
        <v>182</v>
      </c>
      <c r="Z1717" t="s">
        <v>182</v>
      </c>
      <c r="AA1717">
        <v>3.0000000000000001E-3</v>
      </c>
      <c r="AB1717" t="s">
        <v>182</v>
      </c>
      <c r="AC1717">
        <v>57</v>
      </c>
      <c r="AD1717">
        <v>2</v>
      </c>
      <c r="AE1717">
        <v>1</v>
      </c>
      <c r="AF1717">
        <v>1</v>
      </c>
      <c r="AG1717" t="s">
        <v>182</v>
      </c>
      <c r="AH1717" t="s">
        <v>182</v>
      </c>
      <c r="AI1717" t="s">
        <v>182</v>
      </c>
      <c r="AJ1717">
        <v>1</v>
      </c>
      <c r="AK1717" t="s">
        <v>182</v>
      </c>
      <c r="AL1717" t="s">
        <v>182</v>
      </c>
      <c r="AM1717" t="s">
        <v>182</v>
      </c>
      <c r="AN1717" t="s">
        <v>182</v>
      </c>
      <c r="AO1717" t="b">
        <v>1</v>
      </c>
      <c r="AQ1717" s="10">
        <f t="shared" si="52"/>
        <v>81801658.586400002</v>
      </c>
      <c r="AR1717" s="10">
        <f t="shared" si="53"/>
        <v>12016062.8432</v>
      </c>
    </row>
    <row r="1718" spans="1:44" x14ac:dyDescent="0.3">
      <c r="A1718">
        <v>1717</v>
      </c>
      <c r="B1718">
        <v>141</v>
      </c>
      <c r="C1718">
        <v>1</v>
      </c>
      <c r="D1718">
        <v>26</v>
      </c>
      <c r="E1718">
        <v>0.5</v>
      </c>
      <c r="F1718">
        <v>462156.26319999999</v>
      </c>
      <c r="G1718">
        <v>2019207</v>
      </c>
      <c r="H1718">
        <v>24037</v>
      </c>
      <c r="I1718">
        <v>1019</v>
      </c>
      <c r="J1718" t="s">
        <v>180</v>
      </c>
      <c r="K1718" t="s">
        <v>181</v>
      </c>
      <c r="L1718" t="s">
        <v>180</v>
      </c>
      <c r="M1718">
        <v>126417</v>
      </c>
      <c r="N1718">
        <v>1</v>
      </c>
      <c r="O1718">
        <v>59</v>
      </c>
      <c r="P1718">
        <v>162</v>
      </c>
      <c r="Q1718">
        <v>26</v>
      </c>
      <c r="R1718">
        <v>3</v>
      </c>
      <c r="S1718">
        <v>2</v>
      </c>
      <c r="T1718" t="s">
        <v>182</v>
      </c>
      <c r="U1718" t="s">
        <v>182</v>
      </c>
      <c r="V1718" t="s">
        <v>7</v>
      </c>
      <c r="W1718" t="s">
        <v>182</v>
      </c>
      <c r="X1718">
        <v>4</v>
      </c>
      <c r="Y1718" t="s">
        <v>182</v>
      </c>
      <c r="Z1718" t="s">
        <v>182</v>
      </c>
      <c r="AA1718">
        <v>2E-3</v>
      </c>
      <c r="AB1718" t="s">
        <v>182</v>
      </c>
      <c r="AC1718">
        <v>56</v>
      </c>
      <c r="AD1718">
        <v>2</v>
      </c>
      <c r="AE1718">
        <v>1</v>
      </c>
      <c r="AF1718">
        <v>1</v>
      </c>
      <c r="AG1718" t="s">
        <v>182</v>
      </c>
      <c r="AH1718" t="s">
        <v>182</v>
      </c>
      <c r="AI1718" t="s">
        <v>182</v>
      </c>
      <c r="AJ1718">
        <v>1</v>
      </c>
      <c r="AK1718" t="s">
        <v>182</v>
      </c>
      <c r="AL1718" t="s">
        <v>182</v>
      </c>
      <c r="AM1718" t="s">
        <v>182</v>
      </c>
      <c r="AN1718" t="s">
        <v>182</v>
      </c>
      <c r="AO1718" t="b">
        <v>1</v>
      </c>
      <c r="AQ1718" s="10">
        <f t="shared" si="52"/>
        <v>74869314.638400003</v>
      </c>
      <c r="AR1718" s="10">
        <f t="shared" si="53"/>
        <v>12016062.8432</v>
      </c>
    </row>
    <row r="1719" spans="1:44" x14ac:dyDescent="0.3">
      <c r="A1719">
        <v>1718</v>
      </c>
      <c r="B1719">
        <v>141</v>
      </c>
      <c r="C1719">
        <v>1</v>
      </c>
      <c r="D1719">
        <v>26</v>
      </c>
      <c r="E1719">
        <v>0.5</v>
      </c>
      <c r="F1719">
        <v>462156.26319999999</v>
      </c>
      <c r="G1719">
        <v>2019207</v>
      </c>
      <c r="H1719">
        <v>24037</v>
      </c>
      <c r="I1719">
        <v>1019</v>
      </c>
      <c r="J1719" t="s">
        <v>180</v>
      </c>
      <c r="K1719" t="s">
        <v>181</v>
      </c>
      <c r="L1719" t="s">
        <v>180</v>
      </c>
      <c r="M1719">
        <v>126417</v>
      </c>
      <c r="N1719">
        <v>1</v>
      </c>
      <c r="O1719">
        <v>75</v>
      </c>
      <c r="P1719">
        <v>166</v>
      </c>
      <c r="Q1719">
        <v>26</v>
      </c>
      <c r="R1719">
        <v>7</v>
      </c>
      <c r="S1719">
        <v>2</v>
      </c>
      <c r="T1719" t="s">
        <v>182</v>
      </c>
      <c r="U1719" t="s">
        <v>182</v>
      </c>
      <c r="V1719" t="s">
        <v>7</v>
      </c>
      <c r="W1719" t="s">
        <v>182</v>
      </c>
      <c r="X1719">
        <v>3</v>
      </c>
      <c r="Y1719" t="s">
        <v>182</v>
      </c>
      <c r="Z1719" t="s">
        <v>182</v>
      </c>
      <c r="AA1719">
        <v>4.0000000000000001E-3</v>
      </c>
      <c r="AB1719" t="s">
        <v>182</v>
      </c>
      <c r="AC1719">
        <v>58</v>
      </c>
      <c r="AD1719">
        <v>2</v>
      </c>
      <c r="AE1719">
        <v>1</v>
      </c>
      <c r="AF1719">
        <v>1</v>
      </c>
      <c r="AG1719" t="s">
        <v>182</v>
      </c>
      <c r="AH1719" t="s">
        <v>182</v>
      </c>
      <c r="AI1719" t="s">
        <v>182</v>
      </c>
      <c r="AJ1719">
        <v>1</v>
      </c>
      <c r="AK1719" t="s">
        <v>182</v>
      </c>
      <c r="AL1719" t="s">
        <v>182</v>
      </c>
      <c r="AM1719" t="s">
        <v>182</v>
      </c>
      <c r="AN1719" t="s">
        <v>182</v>
      </c>
      <c r="AO1719" t="b">
        <v>1</v>
      </c>
      <c r="AQ1719" s="10">
        <f t="shared" si="52"/>
        <v>76717939.691200003</v>
      </c>
      <c r="AR1719" s="10">
        <f t="shared" si="53"/>
        <v>12016062.8432</v>
      </c>
    </row>
    <row r="1720" spans="1:44" x14ac:dyDescent="0.3">
      <c r="A1720">
        <v>1719</v>
      </c>
      <c r="B1720">
        <v>141</v>
      </c>
      <c r="C1720">
        <v>1</v>
      </c>
      <c r="D1720">
        <v>26</v>
      </c>
      <c r="E1720">
        <v>0.5</v>
      </c>
      <c r="F1720">
        <v>462156.26319999999</v>
      </c>
      <c r="G1720">
        <v>2019207</v>
      </c>
      <c r="H1720">
        <v>24037</v>
      </c>
      <c r="I1720">
        <v>1019</v>
      </c>
      <c r="J1720" t="s">
        <v>180</v>
      </c>
      <c r="K1720" t="s">
        <v>181</v>
      </c>
      <c r="L1720" t="s">
        <v>180</v>
      </c>
      <c r="M1720">
        <v>126417</v>
      </c>
      <c r="N1720">
        <v>1</v>
      </c>
      <c r="O1720">
        <v>79</v>
      </c>
      <c r="P1720">
        <v>159</v>
      </c>
      <c r="Q1720">
        <v>26</v>
      </c>
      <c r="R1720">
        <v>7</v>
      </c>
      <c r="S1720">
        <v>2</v>
      </c>
      <c r="T1720" t="s">
        <v>182</v>
      </c>
      <c r="U1720" t="s">
        <v>182</v>
      </c>
      <c r="V1720" t="s">
        <v>7</v>
      </c>
      <c r="W1720" t="s">
        <v>182</v>
      </c>
      <c r="X1720">
        <v>3</v>
      </c>
      <c r="Y1720" t="s">
        <v>182</v>
      </c>
      <c r="Z1720" t="s">
        <v>182</v>
      </c>
      <c r="AA1720">
        <v>4.0000000000000001E-3</v>
      </c>
      <c r="AB1720" t="s">
        <v>182</v>
      </c>
      <c r="AC1720">
        <v>58</v>
      </c>
      <c r="AD1720">
        <v>2</v>
      </c>
      <c r="AE1720">
        <v>1</v>
      </c>
      <c r="AF1720">
        <v>1</v>
      </c>
      <c r="AG1720" t="s">
        <v>182</v>
      </c>
      <c r="AH1720" t="s">
        <v>182</v>
      </c>
      <c r="AI1720" t="s">
        <v>182</v>
      </c>
      <c r="AJ1720">
        <v>1</v>
      </c>
      <c r="AK1720" t="s">
        <v>182</v>
      </c>
      <c r="AL1720" t="s">
        <v>182</v>
      </c>
      <c r="AM1720" t="s">
        <v>182</v>
      </c>
      <c r="AN1720" t="s">
        <v>182</v>
      </c>
      <c r="AO1720" t="b">
        <v>1</v>
      </c>
      <c r="AQ1720" s="10">
        <f t="shared" si="52"/>
        <v>73482845.848800004</v>
      </c>
      <c r="AR1720" s="10">
        <f t="shared" si="53"/>
        <v>12016062.8432</v>
      </c>
    </row>
    <row r="1721" spans="1:44" x14ac:dyDescent="0.3">
      <c r="A1721">
        <v>1720</v>
      </c>
      <c r="B1721">
        <v>141</v>
      </c>
      <c r="C1721">
        <v>1</v>
      </c>
      <c r="D1721">
        <v>26</v>
      </c>
      <c r="E1721">
        <v>0.5</v>
      </c>
      <c r="F1721">
        <v>462156.26319999999</v>
      </c>
      <c r="G1721">
        <v>2019207</v>
      </c>
      <c r="H1721">
        <v>24037</v>
      </c>
      <c r="I1721">
        <v>1019</v>
      </c>
      <c r="J1721" t="s">
        <v>180</v>
      </c>
      <c r="K1721" t="s">
        <v>181</v>
      </c>
      <c r="L1721" t="s">
        <v>180</v>
      </c>
      <c r="M1721">
        <v>126417</v>
      </c>
      <c r="N1721">
        <v>1</v>
      </c>
      <c r="O1721">
        <v>80</v>
      </c>
      <c r="P1721">
        <v>153</v>
      </c>
      <c r="Q1721">
        <v>26</v>
      </c>
      <c r="R1721">
        <v>4</v>
      </c>
      <c r="S1721">
        <v>2</v>
      </c>
      <c r="T1721" t="s">
        <v>182</v>
      </c>
      <c r="U1721" t="s">
        <v>182</v>
      </c>
      <c r="V1721" t="s">
        <v>7</v>
      </c>
      <c r="W1721" t="s">
        <v>182</v>
      </c>
      <c r="X1721">
        <v>4</v>
      </c>
      <c r="Y1721" t="s">
        <v>182</v>
      </c>
      <c r="Z1721" t="s">
        <v>182</v>
      </c>
      <c r="AA1721">
        <v>1E-3</v>
      </c>
      <c r="AB1721" t="s">
        <v>182</v>
      </c>
      <c r="AC1721">
        <v>55</v>
      </c>
      <c r="AD1721">
        <v>2</v>
      </c>
      <c r="AE1721">
        <v>1</v>
      </c>
      <c r="AF1721">
        <v>1</v>
      </c>
      <c r="AG1721" t="s">
        <v>182</v>
      </c>
      <c r="AH1721" t="s">
        <v>182</v>
      </c>
      <c r="AI1721" t="s">
        <v>182</v>
      </c>
      <c r="AJ1721">
        <v>1</v>
      </c>
      <c r="AK1721" t="s">
        <v>182</v>
      </c>
      <c r="AL1721" t="s">
        <v>182</v>
      </c>
      <c r="AM1721" t="s">
        <v>182</v>
      </c>
      <c r="AN1721" t="s">
        <v>182</v>
      </c>
      <c r="AO1721" t="b">
        <v>1</v>
      </c>
      <c r="AQ1721" s="10">
        <f t="shared" si="52"/>
        <v>70709908.269600004</v>
      </c>
      <c r="AR1721" s="10">
        <f t="shared" si="53"/>
        <v>12016062.8432</v>
      </c>
    </row>
    <row r="1722" spans="1:44" x14ac:dyDescent="0.3">
      <c r="A1722">
        <v>1721</v>
      </c>
      <c r="B1722">
        <v>141</v>
      </c>
      <c r="C1722">
        <v>1</v>
      </c>
      <c r="D1722">
        <v>26</v>
      </c>
      <c r="E1722">
        <v>0.5</v>
      </c>
      <c r="F1722">
        <v>462156.26319999999</v>
      </c>
      <c r="G1722">
        <v>2019207</v>
      </c>
      <c r="H1722">
        <v>24045</v>
      </c>
      <c r="I1722">
        <v>1019</v>
      </c>
      <c r="J1722" t="s">
        <v>180</v>
      </c>
      <c r="K1722" t="s">
        <v>181</v>
      </c>
      <c r="L1722" t="s">
        <v>180</v>
      </c>
      <c r="M1722">
        <v>126417</v>
      </c>
      <c r="N1722">
        <v>1</v>
      </c>
      <c r="O1722">
        <v>13</v>
      </c>
      <c r="P1722">
        <v>159</v>
      </c>
      <c r="Q1722">
        <v>26</v>
      </c>
      <c r="R1722">
        <v>2</v>
      </c>
      <c r="S1722">
        <v>2</v>
      </c>
      <c r="T1722" t="s">
        <v>182</v>
      </c>
      <c r="U1722" t="s">
        <v>182</v>
      </c>
      <c r="V1722" t="s">
        <v>7</v>
      </c>
      <c r="W1722" t="s">
        <v>182</v>
      </c>
      <c r="X1722">
        <v>3</v>
      </c>
      <c r="Y1722" t="s">
        <v>182</v>
      </c>
      <c r="Z1722" t="s">
        <v>182</v>
      </c>
      <c r="AA1722" t="s">
        <v>182</v>
      </c>
      <c r="AB1722" t="s">
        <v>182</v>
      </c>
      <c r="AC1722">
        <v>59</v>
      </c>
      <c r="AD1722">
        <v>2</v>
      </c>
      <c r="AE1722">
        <v>1</v>
      </c>
      <c r="AF1722">
        <v>2</v>
      </c>
      <c r="AG1722" t="s">
        <v>182</v>
      </c>
      <c r="AH1722" t="s">
        <v>182</v>
      </c>
      <c r="AI1722" t="s">
        <v>182</v>
      </c>
      <c r="AJ1722">
        <v>1</v>
      </c>
      <c r="AK1722" t="s">
        <v>182</v>
      </c>
      <c r="AL1722" t="s">
        <v>182</v>
      </c>
      <c r="AM1722" t="s">
        <v>182</v>
      </c>
      <c r="AN1722" t="s">
        <v>182</v>
      </c>
      <c r="AO1722" t="b">
        <v>1</v>
      </c>
      <c r="AQ1722" s="10">
        <f t="shared" si="52"/>
        <v>73482845.848800004</v>
      </c>
      <c r="AR1722" s="10">
        <f t="shared" si="53"/>
        <v>12016062.8432</v>
      </c>
    </row>
    <row r="1723" spans="1:44" x14ac:dyDescent="0.3">
      <c r="A1723">
        <v>1722</v>
      </c>
      <c r="B1723">
        <v>141</v>
      </c>
      <c r="C1723">
        <v>1</v>
      </c>
      <c r="D1723">
        <v>26</v>
      </c>
      <c r="E1723">
        <v>0.5</v>
      </c>
      <c r="F1723">
        <v>462156.26319999999</v>
      </c>
      <c r="G1723">
        <v>2019207</v>
      </c>
      <c r="H1723">
        <v>24045</v>
      </c>
      <c r="I1723">
        <v>1019</v>
      </c>
      <c r="J1723" t="s">
        <v>180</v>
      </c>
      <c r="K1723" t="s">
        <v>181</v>
      </c>
      <c r="L1723" t="s">
        <v>180</v>
      </c>
      <c r="M1723">
        <v>126417</v>
      </c>
      <c r="N1723">
        <v>1</v>
      </c>
      <c r="O1723">
        <v>26</v>
      </c>
      <c r="P1723">
        <v>160</v>
      </c>
      <c r="Q1723">
        <v>26</v>
      </c>
      <c r="R1723">
        <v>4</v>
      </c>
      <c r="S1723">
        <v>1</v>
      </c>
      <c r="T1723" t="s">
        <v>182</v>
      </c>
      <c r="U1723" t="s">
        <v>182</v>
      </c>
      <c r="V1723" t="s">
        <v>0</v>
      </c>
      <c r="W1723" t="s">
        <v>182</v>
      </c>
      <c r="X1723">
        <v>3</v>
      </c>
      <c r="Y1723" t="s">
        <v>182</v>
      </c>
      <c r="Z1723" t="s">
        <v>182</v>
      </c>
      <c r="AA1723" t="s">
        <v>182</v>
      </c>
      <c r="AB1723" t="s">
        <v>182</v>
      </c>
      <c r="AC1723">
        <v>55</v>
      </c>
      <c r="AD1723">
        <v>2</v>
      </c>
      <c r="AE1723">
        <v>1</v>
      </c>
      <c r="AF1723">
        <v>1</v>
      </c>
      <c r="AG1723" t="s">
        <v>182</v>
      </c>
      <c r="AH1723" t="s">
        <v>182</v>
      </c>
      <c r="AI1723" t="s">
        <v>182</v>
      </c>
      <c r="AJ1723">
        <v>1</v>
      </c>
      <c r="AK1723" t="s">
        <v>182</v>
      </c>
      <c r="AL1723" t="s">
        <v>182</v>
      </c>
      <c r="AM1723" t="s">
        <v>182</v>
      </c>
      <c r="AN1723" t="s">
        <v>182</v>
      </c>
      <c r="AO1723" t="b">
        <v>1</v>
      </c>
      <c r="AQ1723" s="10">
        <f t="shared" si="52"/>
        <v>73945002.112000003</v>
      </c>
      <c r="AR1723" s="10">
        <f t="shared" si="53"/>
        <v>12016062.8432</v>
      </c>
    </row>
    <row r="1724" spans="1:44" x14ac:dyDescent="0.3">
      <c r="A1724">
        <v>1723</v>
      </c>
      <c r="B1724">
        <v>141</v>
      </c>
      <c r="C1724">
        <v>1</v>
      </c>
      <c r="D1724">
        <v>26</v>
      </c>
      <c r="E1724">
        <v>0.5</v>
      </c>
      <c r="F1724">
        <v>462156.26319999999</v>
      </c>
      <c r="G1724">
        <v>2019207</v>
      </c>
      <c r="H1724">
        <v>24045</v>
      </c>
      <c r="I1724">
        <v>1019</v>
      </c>
      <c r="J1724" t="s">
        <v>180</v>
      </c>
      <c r="K1724" t="s">
        <v>181</v>
      </c>
      <c r="L1724" t="s">
        <v>180</v>
      </c>
      <c r="M1724">
        <v>126417</v>
      </c>
      <c r="N1724">
        <v>1</v>
      </c>
      <c r="O1724">
        <v>27</v>
      </c>
      <c r="P1724">
        <v>165</v>
      </c>
      <c r="Q1724">
        <v>26</v>
      </c>
      <c r="R1724">
        <v>2</v>
      </c>
      <c r="S1724">
        <v>1</v>
      </c>
      <c r="T1724" t="s">
        <v>182</v>
      </c>
      <c r="U1724" t="s">
        <v>182</v>
      </c>
      <c r="V1724" t="s">
        <v>7</v>
      </c>
      <c r="W1724" t="s">
        <v>182</v>
      </c>
      <c r="X1724">
        <v>4</v>
      </c>
      <c r="Y1724" t="s">
        <v>182</v>
      </c>
      <c r="Z1724" t="s">
        <v>182</v>
      </c>
      <c r="AA1724" t="s">
        <v>182</v>
      </c>
      <c r="AB1724" t="s">
        <v>182</v>
      </c>
      <c r="AC1724">
        <v>57</v>
      </c>
      <c r="AD1724">
        <v>2</v>
      </c>
      <c r="AE1724">
        <v>1</v>
      </c>
      <c r="AF1724">
        <v>1</v>
      </c>
      <c r="AG1724" t="s">
        <v>182</v>
      </c>
      <c r="AH1724" t="s">
        <v>182</v>
      </c>
      <c r="AI1724" t="s">
        <v>182</v>
      </c>
      <c r="AJ1724">
        <v>1</v>
      </c>
      <c r="AK1724" t="s">
        <v>182</v>
      </c>
      <c r="AL1724" t="s">
        <v>182</v>
      </c>
      <c r="AM1724" t="s">
        <v>182</v>
      </c>
      <c r="AN1724" t="s">
        <v>182</v>
      </c>
      <c r="AO1724" t="b">
        <v>1</v>
      </c>
      <c r="AQ1724" s="10">
        <f t="shared" si="52"/>
        <v>76255783.428000003</v>
      </c>
      <c r="AR1724" s="10">
        <f t="shared" si="53"/>
        <v>12016062.8432</v>
      </c>
    </row>
    <row r="1725" spans="1:44" x14ac:dyDescent="0.3">
      <c r="A1725">
        <v>1724</v>
      </c>
      <c r="B1725">
        <v>141</v>
      </c>
      <c r="C1725">
        <v>1</v>
      </c>
      <c r="D1725">
        <v>26</v>
      </c>
      <c r="E1725">
        <v>0.5</v>
      </c>
      <c r="F1725">
        <v>462156.26319999999</v>
      </c>
      <c r="G1725">
        <v>2019207</v>
      </c>
      <c r="H1725">
        <v>24045</v>
      </c>
      <c r="I1725">
        <v>1019</v>
      </c>
      <c r="J1725" t="s">
        <v>180</v>
      </c>
      <c r="K1725" t="s">
        <v>181</v>
      </c>
      <c r="L1725" t="s">
        <v>180</v>
      </c>
      <c r="M1725">
        <v>126417</v>
      </c>
      <c r="N1725">
        <v>1</v>
      </c>
      <c r="O1725">
        <v>33</v>
      </c>
      <c r="P1725">
        <v>188</v>
      </c>
      <c r="Q1725">
        <v>26</v>
      </c>
      <c r="R1725">
        <v>4</v>
      </c>
      <c r="S1725">
        <v>2</v>
      </c>
      <c r="T1725" t="s">
        <v>182</v>
      </c>
      <c r="U1725" t="s">
        <v>182</v>
      </c>
      <c r="V1725" t="s">
        <v>7</v>
      </c>
      <c r="W1725" t="s">
        <v>182</v>
      </c>
      <c r="X1725">
        <v>4</v>
      </c>
      <c r="Y1725" t="s">
        <v>182</v>
      </c>
      <c r="Z1725" t="s">
        <v>182</v>
      </c>
      <c r="AA1725" t="s">
        <v>182</v>
      </c>
      <c r="AB1725" t="s">
        <v>182</v>
      </c>
      <c r="AC1725">
        <v>55</v>
      </c>
      <c r="AD1725">
        <v>2</v>
      </c>
      <c r="AE1725">
        <v>1</v>
      </c>
      <c r="AF1725">
        <v>2</v>
      </c>
      <c r="AG1725" t="s">
        <v>182</v>
      </c>
      <c r="AH1725" t="s">
        <v>182</v>
      </c>
      <c r="AI1725" t="s">
        <v>182</v>
      </c>
      <c r="AJ1725">
        <v>1</v>
      </c>
      <c r="AK1725" t="s">
        <v>182</v>
      </c>
      <c r="AL1725" t="s">
        <v>182</v>
      </c>
      <c r="AM1725" t="s">
        <v>182</v>
      </c>
      <c r="AN1725" t="s">
        <v>182</v>
      </c>
      <c r="AO1725" t="b">
        <v>1</v>
      </c>
      <c r="AQ1725" s="10">
        <f t="shared" si="52"/>
        <v>86885377.481600001</v>
      </c>
      <c r="AR1725" s="10">
        <f t="shared" si="53"/>
        <v>12016062.8432</v>
      </c>
    </row>
    <row r="1726" spans="1:44" x14ac:dyDescent="0.3">
      <c r="A1726">
        <v>1725</v>
      </c>
      <c r="B1726">
        <v>141</v>
      </c>
      <c r="C1726">
        <v>1</v>
      </c>
      <c r="D1726">
        <v>26</v>
      </c>
      <c r="E1726">
        <v>0.5</v>
      </c>
      <c r="F1726">
        <v>462156.26319999999</v>
      </c>
      <c r="G1726">
        <v>2019207</v>
      </c>
      <c r="H1726">
        <v>24045</v>
      </c>
      <c r="I1726">
        <v>1019</v>
      </c>
      <c r="J1726" t="s">
        <v>180</v>
      </c>
      <c r="K1726" t="s">
        <v>181</v>
      </c>
      <c r="L1726" t="s">
        <v>180</v>
      </c>
      <c r="M1726">
        <v>126417</v>
      </c>
      <c r="N1726">
        <v>1</v>
      </c>
      <c r="O1726">
        <v>40</v>
      </c>
      <c r="P1726">
        <v>150</v>
      </c>
      <c r="Q1726">
        <v>26</v>
      </c>
      <c r="R1726">
        <v>3</v>
      </c>
      <c r="S1726">
        <v>2</v>
      </c>
      <c r="T1726" t="s">
        <v>182</v>
      </c>
      <c r="U1726" t="s">
        <v>182</v>
      </c>
      <c r="V1726" t="s">
        <v>7</v>
      </c>
      <c r="W1726" t="s">
        <v>182</v>
      </c>
      <c r="X1726">
        <v>3</v>
      </c>
      <c r="Y1726" t="s">
        <v>182</v>
      </c>
      <c r="Z1726" t="s">
        <v>182</v>
      </c>
      <c r="AA1726" t="s">
        <v>182</v>
      </c>
      <c r="AB1726" t="s">
        <v>182</v>
      </c>
      <c r="AC1726">
        <v>55</v>
      </c>
      <c r="AD1726">
        <v>2</v>
      </c>
      <c r="AE1726">
        <v>1</v>
      </c>
      <c r="AF1726">
        <v>1</v>
      </c>
      <c r="AG1726" t="s">
        <v>182</v>
      </c>
      <c r="AH1726" t="s">
        <v>182</v>
      </c>
      <c r="AI1726" t="s">
        <v>182</v>
      </c>
      <c r="AJ1726">
        <v>1</v>
      </c>
      <c r="AK1726" t="s">
        <v>182</v>
      </c>
      <c r="AL1726" t="s">
        <v>182</v>
      </c>
      <c r="AM1726" t="s">
        <v>182</v>
      </c>
      <c r="AN1726" t="s">
        <v>182</v>
      </c>
      <c r="AO1726" t="b">
        <v>1</v>
      </c>
      <c r="AQ1726" s="10">
        <f t="shared" si="52"/>
        <v>69323439.480000004</v>
      </c>
      <c r="AR1726" s="10">
        <f t="shared" si="53"/>
        <v>12016062.8432</v>
      </c>
    </row>
    <row r="1727" spans="1:44" x14ac:dyDescent="0.3">
      <c r="A1727">
        <v>1726</v>
      </c>
      <c r="B1727">
        <v>141</v>
      </c>
      <c r="C1727">
        <v>1</v>
      </c>
      <c r="D1727">
        <v>26</v>
      </c>
      <c r="E1727">
        <v>0.5</v>
      </c>
      <c r="F1727">
        <v>462156.26319999999</v>
      </c>
      <c r="G1727">
        <v>2019207</v>
      </c>
      <c r="H1727">
        <v>24045</v>
      </c>
      <c r="I1727">
        <v>1019</v>
      </c>
      <c r="J1727" t="s">
        <v>180</v>
      </c>
      <c r="K1727" t="s">
        <v>181</v>
      </c>
      <c r="L1727" t="s">
        <v>180</v>
      </c>
      <c r="M1727">
        <v>126417</v>
      </c>
      <c r="N1727">
        <v>1</v>
      </c>
      <c r="O1727">
        <v>62</v>
      </c>
      <c r="P1727">
        <v>181</v>
      </c>
      <c r="Q1727">
        <v>26</v>
      </c>
      <c r="R1727">
        <v>2</v>
      </c>
      <c r="S1727">
        <v>2</v>
      </c>
      <c r="T1727" t="s">
        <v>182</v>
      </c>
      <c r="U1727" t="s">
        <v>182</v>
      </c>
      <c r="V1727" t="s">
        <v>7</v>
      </c>
      <c r="W1727" t="s">
        <v>182</v>
      </c>
      <c r="X1727">
        <v>3</v>
      </c>
      <c r="Y1727" t="s">
        <v>182</v>
      </c>
      <c r="Z1727" t="s">
        <v>182</v>
      </c>
      <c r="AA1727" t="s">
        <v>182</v>
      </c>
      <c r="AB1727" t="s">
        <v>182</v>
      </c>
      <c r="AC1727">
        <v>59</v>
      </c>
      <c r="AD1727">
        <v>2</v>
      </c>
      <c r="AE1727">
        <v>1</v>
      </c>
      <c r="AF1727">
        <v>2</v>
      </c>
      <c r="AG1727" t="s">
        <v>182</v>
      </c>
      <c r="AH1727" t="s">
        <v>182</v>
      </c>
      <c r="AI1727" t="s">
        <v>182</v>
      </c>
      <c r="AJ1727">
        <v>1</v>
      </c>
      <c r="AK1727" t="s">
        <v>182</v>
      </c>
      <c r="AL1727" t="s">
        <v>182</v>
      </c>
      <c r="AM1727" t="s">
        <v>182</v>
      </c>
      <c r="AN1727" t="s">
        <v>182</v>
      </c>
      <c r="AO1727" t="b">
        <v>1</v>
      </c>
      <c r="AQ1727" s="10">
        <f t="shared" si="52"/>
        <v>83650283.639200002</v>
      </c>
      <c r="AR1727" s="10">
        <f t="shared" si="53"/>
        <v>12016062.8432</v>
      </c>
    </row>
    <row r="1728" spans="1:44" x14ac:dyDescent="0.3">
      <c r="A1728">
        <v>1727</v>
      </c>
      <c r="B1728">
        <v>141</v>
      </c>
      <c r="C1728">
        <v>1</v>
      </c>
      <c r="D1728">
        <v>26</v>
      </c>
      <c r="E1728">
        <v>0.5</v>
      </c>
      <c r="F1728">
        <v>462156.26319999999</v>
      </c>
      <c r="G1728">
        <v>2019207</v>
      </c>
      <c r="H1728">
        <v>24045</v>
      </c>
      <c r="I1728">
        <v>1019</v>
      </c>
      <c r="J1728" t="s">
        <v>180</v>
      </c>
      <c r="K1728" t="s">
        <v>181</v>
      </c>
      <c r="L1728" t="s">
        <v>180</v>
      </c>
      <c r="M1728">
        <v>126417</v>
      </c>
      <c r="N1728">
        <v>1</v>
      </c>
      <c r="O1728">
        <v>82</v>
      </c>
      <c r="P1728">
        <v>205</v>
      </c>
      <c r="Q1728">
        <v>26</v>
      </c>
      <c r="R1728">
        <v>3</v>
      </c>
      <c r="S1728">
        <v>2</v>
      </c>
      <c r="T1728" t="s">
        <v>182</v>
      </c>
      <c r="U1728" t="s">
        <v>182</v>
      </c>
      <c r="V1728" t="s">
        <v>7</v>
      </c>
      <c r="W1728" t="s">
        <v>182</v>
      </c>
      <c r="X1728">
        <v>3</v>
      </c>
      <c r="Y1728" t="s">
        <v>182</v>
      </c>
      <c r="Z1728" t="s">
        <v>182</v>
      </c>
      <c r="AA1728" t="s">
        <v>182</v>
      </c>
      <c r="AB1728" t="s">
        <v>182</v>
      </c>
      <c r="AC1728">
        <v>55</v>
      </c>
      <c r="AD1728">
        <v>2</v>
      </c>
      <c r="AE1728">
        <v>1</v>
      </c>
      <c r="AF1728">
        <v>1</v>
      </c>
      <c r="AG1728" t="s">
        <v>182</v>
      </c>
      <c r="AH1728" t="s">
        <v>182</v>
      </c>
      <c r="AI1728" t="s">
        <v>182</v>
      </c>
      <c r="AJ1728">
        <v>1</v>
      </c>
      <c r="AK1728" t="s">
        <v>182</v>
      </c>
      <c r="AL1728" t="s">
        <v>182</v>
      </c>
      <c r="AM1728" t="s">
        <v>182</v>
      </c>
      <c r="AN1728" t="s">
        <v>182</v>
      </c>
      <c r="AO1728" t="b">
        <v>1</v>
      </c>
      <c r="AQ1728" s="10">
        <f t="shared" si="52"/>
        <v>94742033.956</v>
      </c>
      <c r="AR1728" s="10">
        <f t="shared" si="53"/>
        <v>12016062.8432</v>
      </c>
    </row>
    <row r="1729" spans="1:44" x14ac:dyDescent="0.3">
      <c r="A1729">
        <v>1728</v>
      </c>
      <c r="B1729">
        <v>141</v>
      </c>
      <c r="C1729">
        <v>1</v>
      </c>
      <c r="D1729">
        <v>26</v>
      </c>
      <c r="E1729">
        <v>0.5</v>
      </c>
      <c r="F1729">
        <v>462156.26319999999</v>
      </c>
      <c r="G1729">
        <v>2019207</v>
      </c>
      <c r="H1729">
        <v>24052</v>
      </c>
      <c r="I1729">
        <v>1019</v>
      </c>
      <c r="J1729" t="s">
        <v>180</v>
      </c>
      <c r="K1729" t="s">
        <v>181</v>
      </c>
      <c r="L1729" t="s">
        <v>180</v>
      </c>
      <c r="M1729">
        <v>126417</v>
      </c>
      <c r="N1729">
        <v>1</v>
      </c>
      <c r="O1729">
        <v>11</v>
      </c>
      <c r="P1729">
        <v>139</v>
      </c>
      <c r="Q1729">
        <v>26</v>
      </c>
      <c r="R1729">
        <v>3</v>
      </c>
      <c r="S1729">
        <v>2</v>
      </c>
      <c r="T1729" t="s">
        <v>182</v>
      </c>
      <c r="U1729" t="s">
        <v>182</v>
      </c>
      <c r="V1729" t="s">
        <v>7</v>
      </c>
      <c r="W1729" t="s">
        <v>182</v>
      </c>
      <c r="X1729">
        <v>3</v>
      </c>
      <c r="Y1729" t="s">
        <v>182</v>
      </c>
      <c r="Z1729" t="s">
        <v>182</v>
      </c>
      <c r="AA1729">
        <v>1.7000000000000001E-2</v>
      </c>
      <c r="AB1729" t="s">
        <v>182</v>
      </c>
      <c r="AC1729">
        <v>57</v>
      </c>
      <c r="AD1729">
        <v>2</v>
      </c>
      <c r="AE1729">
        <v>1</v>
      </c>
      <c r="AF1729">
        <v>3</v>
      </c>
      <c r="AG1729" t="s">
        <v>182</v>
      </c>
      <c r="AH1729" t="s">
        <v>182</v>
      </c>
      <c r="AI1729" t="s">
        <v>182</v>
      </c>
      <c r="AJ1729">
        <v>1</v>
      </c>
      <c r="AK1729" t="s">
        <v>182</v>
      </c>
      <c r="AL1729" t="s">
        <v>182</v>
      </c>
      <c r="AM1729" t="s">
        <v>182</v>
      </c>
      <c r="AN1729" t="s">
        <v>182</v>
      </c>
      <c r="AO1729" t="b">
        <v>1</v>
      </c>
      <c r="AQ1729" s="10">
        <f t="shared" si="52"/>
        <v>64239720.584799998</v>
      </c>
      <c r="AR1729" s="10">
        <f t="shared" si="53"/>
        <v>12016062.8432</v>
      </c>
    </row>
    <row r="1730" spans="1:44" x14ac:dyDescent="0.3">
      <c r="A1730">
        <v>1729</v>
      </c>
      <c r="B1730">
        <v>141</v>
      </c>
      <c r="C1730">
        <v>1</v>
      </c>
      <c r="D1730">
        <v>26</v>
      </c>
      <c r="E1730">
        <v>0.5</v>
      </c>
      <c r="F1730">
        <v>462156.26319999999</v>
      </c>
      <c r="G1730">
        <v>2019207</v>
      </c>
      <c r="H1730">
        <v>24052</v>
      </c>
      <c r="I1730">
        <v>1019</v>
      </c>
      <c r="J1730" t="s">
        <v>180</v>
      </c>
      <c r="K1730" t="s">
        <v>181</v>
      </c>
      <c r="L1730" t="s">
        <v>180</v>
      </c>
      <c r="M1730">
        <v>126417</v>
      </c>
      <c r="N1730">
        <v>1</v>
      </c>
      <c r="O1730">
        <v>21</v>
      </c>
      <c r="P1730">
        <v>151</v>
      </c>
      <c r="Q1730">
        <v>26</v>
      </c>
      <c r="R1730">
        <v>3</v>
      </c>
      <c r="S1730">
        <v>2</v>
      </c>
      <c r="T1730" t="s">
        <v>182</v>
      </c>
      <c r="U1730" t="s">
        <v>182</v>
      </c>
      <c r="V1730" t="s">
        <v>7</v>
      </c>
      <c r="W1730" t="s">
        <v>182</v>
      </c>
      <c r="X1730">
        <v>4</v>
      </c>
      <c r="Y1730" t="s">
        <v>182</v>
      </c>
      <c r="Z1730" t="s">
        <v>182</v>
      </c>
      <c r="AA1730">
        <v>1E-3</v>
      </c>
      <c r="AB1730" t="s">
        <v>182</v>
      </c>
      <c r="AC1730">
        <v>56</v>
      </c>
      <c r="AD1730">
        <v>2</v>
      </c>
      <c r="AE1730">
        <v>1</v>
      </c>
      <c r="AF1730">
        <v>2</v>
      </c>
      <c r="AG1730" t="s">
        <v>182</v>
      </c>
      <c r="AH1730" t="s">
        <v>182</v>
      </c>
      <c r="AI1730" t="s">
        <v>182</v>
      </c>
      <c r="AJ1730">
        <v>1</v>
      </c>
      <c r="AK1730" t="s">
        <v>182</v>
      </c>
      <c r="AL1730" t="s">
        <v>182</v>
      </c>
      <c r="AM1730" t="s">
        <v>182</v>
      </c>
      <c r="AN1730" t="s">
        <v>182</v>
      </c>
      <c r="AO1730" t="b">
        <v>1</v>
      </c>
      <c r="AQ1730" s="10">
        <f t="shared" ref="AQ1730:AQ1793" si="54">$F1730*P1730</f>
        <v>69785595.743200004</v>
      </c>
      <c r="AR1730" s="10">
        <f t="shared" ref="AR1730:AR1793" si="55">$F1730*Q1730</f>
        <v>12016062.8432</v>
      </c>
    </row>
    <row r="1731" spans="1:44" x14ac:dyDescent="0.3">
      <c r="A1731">
        <v>1730</v>
      </c>
      <c r="B1731">
        <v>141</v>
      </c>
      <c r="C1731">
        <v>1</v>
      </c>
      <c r="D1731">
        <v>26</v>
      </c>
      <c r="E1731">
        <v>0.5</v>
      </c>
      <c r="F1731">
        <v>462156.26319999999</v>
      </c>
      <c r="G1731">
        <v>2019207</v>
      </c>
      <c r="H1731">
        <v>24052</v>
      </c>
      <c r="I1731">
        <v>1019</v>
      </c>
      <c r="J1731" t="s">
        <v>180</v>
      </c>
      <c r="K1731" t="s">
        <v>181</v>
      </c>
      <c r="L1731" t="s">
        <v>180</v>
      </c>
      <c r="M1731">
        <v>126417</v>
      </c>
      <c r="N1731">
        <v>1</v>
      </c>
      <c r="O1731">
        <v>30</v>
      </c>
      <c r="P1731">
        <v>150</v>
      </c>
      <c r="Q1731">
        <v>26</v>
      </c>
      <c r="R1731">
        <v>5</v>
      </c>
      <c r="S1731">
        <v>2</v>
      </c>
      <c r="T1731" t="s">
        <v>182</v>
      </c>
      <c r="U1731" t="s">
        <v>182</v>
      </c>
      <c r="V1731" t="s">
        <v>7</v>
      </c>
      <c r="W1731" t="s">
        <v>182</v>
      </c>
      <c r="X1731">
        <v>4</v>
      </c>
      <c r="Y1731" t="s">
        <v>182</v>
      </c>
      <c r="Z1731" t="s">
        <v>182</v>
      </c>
      <c r="AA1731" t="s">
        <v>182</v>
      </c>
      <c r="AB1731" t="s">
        <v>182</v>
      </c>
      <c r="AC1731">
        <v>55</v>
      </c>
      <c r="AD1731">
        <v>2</v>
      </c>
      <c r="AE1731">
        <v>1</v>
      </c>
      <c r="AF1731">
        <v>2</v>
      </c>
      <c r="AG1731" t="s">
        <v>182</v>
      </c>
      <c r="AH1731" t="s">
        <v>182</v>
      </c>
      <c r="AI1731" t="s">
        <v>182</v>
      </c>
      <c r="AJ1731">
        <v>1</v>
      </c>
      <c r="AK1731" t="s">
        <v>182</v>
      </c>
      <c r="AL1731" t="s">
        <v>182</v>
      </c>
      <c r="AM1731" t="s">
        <v>182</v>
      </c>
      <c r="AN1731" t="s">
        <v>182</v>
      </c>
      <c r="AO1731" t="b">
        <v>1</v>
      </c>
      <c r="AQ1731" s="10">
        <f t="shared" si="54"/>
        <v>69323439.480000004</v>
      </c>
      <c r="AR1731" s="10">
        <f t="shared" si="55"/>
        <v>12016062.8432</v>
      </c>
    </row>
    <row r="1732" spans="1:44" x14ac:dyDescent="0.3">
      <c r="A1732">
        <v>1731</v>
      </c>
      <c r="B1732">
        <v>141</v>
      </c>
      <c r="C1732">
        <v>1</v>
      </c>
      <c r="D1732">
        <v>26</v>
      </c>
      <c r="E1732">
        <v>0.5</v>
      </c>
      <c r="F1732">
        <v>462156.26319999999</v>
      </c>
      <c r="G1732">
        <v>2019207</v>
      </c>
      <c r="H1732">
        <v>24052</v>
      </c>
      <c r="I1732">
        <v>1019</v>
      </c>
      <c r="J1732" t="s">
        <v>180</v>
      </c>
      <c r="K1732" t="s">
        <v>181</v>
      </c>
      <c r="L1732" t="s">
        <v>180</v>
      </c>
      <c r="M1732">
        <v>126417</v>
      </c>
      <c r="N1732">
        <v>1</v>
      </c>
      <c r="O1732">
        <v>34</v>
      </c>
      <c r="P1732">
        <v>162</v>
      </c>
      <c r="Q1732">
        <v>26</v>
      </c>
      <c r="R1732">
        <v>3</v>
      </c>
      <c r="S1732">
        <v>1</v>
      </c>
      <c r="T1732" t="s">
        <v>182</v>
      </c>
      <c r="U1732" t="s">
        <v>182</v>
      </c>
      <c r="V1732" t="s">
        <v>7</v>
      </c>
      <c r="W1732" t="s">
        <v>182</v>
      </c>
      <c r="X1732">
        <v>4</v>
      </c>
      <c r="Y1732" t="s">
        <v>182</v>
      </c>
      <c r="Z1732" t="s">
        <v>182</v>
      </c>
      <c r="AA1732">
        <v>3.0000000000000001E-3</v>
      </c>
      <c r="AB1732" t="s">
        <v>182</v>
      </c>
      <c r="AC1732" t="s">
        <v>182</v>
      </c>
      <c r="AD1732">
        <v>2</v>
      </c>
      <c r="AE1732">
        <v>1</v>
      </c>
      <c r="AF1732">
        <v>1</v>
      </c>
      <c r="AG1732" t="s">
        <v>182</v>
      </c>
      <c r="AH1732" t="s">
        <v>182</v>
      </c>
      <c r="AI1732" t="s">
        <v>182</v>
      </c>
      <c r="AJ1732">
        <v>1</v>
      </c>
      <c r="AK1732" t="s">
        <v>182</v>
      </c>
      <c r="AL1732" t="s">
        <v>182</v>
      </c>
      <c r="AM1732" t="s">
        <v>182</v>
      </c>
      <c r="AN1732" t="s">
        <v>182</v>
      </c>
      <c r="AO1732" t="b">
        <v>1</v>
      </c>
      <c r="AQ1732" s="10">
        <f t="shared" si="54"/>
        <v>74869314.638400003</v>
      </c>
      <c r="AR1732" s="10">
        <f t="shared" si="55"/>
        <v>12016062.8432</v>
      </c>
    </row>
    <row r="1733" spans="1:44" x14ac:dyDescent="0.3">
      <c r="A1733">
        <v>1732</v>
      </c>
      <c r="B1733">
        <v>141</v>
      </c>
      <c r="C1733">
        <v>1</v>
      </c>
      <c r="D1733">
        <v>26</v>
      </c>
      <c r="E1733">
        <v>0.5</v>
      </c>
      <c r="F1733">
        <v>462156.26319999999</v>
      </c>
      <c r="G1733">
        <v>2019207</v>
      </c>
      <c r="H1733">
        <v>24052</v>
      </c>
      <c r="I1733">
        <v>1019</v>
      </c>
      <c r="J1733" t="s">
        <v>180</v>
      </c>
      <c r="K1733" t="s">
        <v>181</v>
      </c>
      <c r="L1733" t="s">
        <v>180</v>
      </c>
      <c r="M1733">
        <v>126417</v>
      </c>
      <c r="N1733">
        <v>1</v>
      </c>
      <c r="O1733">
        <v>37</v>
      </c>
      <c r="P1733">
        <v>145</v>
      </c>
      <c r="Q1733">
        <v>26</v>
      </c>
      <c r="R1733">
        <v>3</v>
      </c>
      <c r="S1733">
        <v>1</v>
      </c>
      <c r="T1733" t="s">
        <v>182</v>
      </c>
      <c r="U1733" t="s">
        <v>182</v>
      </c>
      <c r="V1733" t="s">
        <v>7</v>
      </c>
      <c r="W1733" t="s">
        <v>182</v>
      </c>
      <c r="X1733">
        <v>4</v>
      </c>
      <c r="Y1733" t="s">
        <v>182</v>
      </c>
      <c r="Z1733" t="s">
        <v>182</v>
      </c>
      <c r="AA1733">
        <v>1E-3</v>
      </c>
      <c r="AB1733" t="s">
        <v>182</v>
      </c>
      <c r="AC1733">
        <v>54</v>
      </c>
      <c r="AD1733">
        <v>2</v>
      </c>
      <c r="AE1733">
        <v>1</v>
      </c>
      <c r="AF1733">
        <v>1</v>
      </c>
      <c r="AG1733" t="s">
        <v>182</v>
      </c>
      <c r="AH1733" t="s">
        <v>182</v>
      </c>
      <c r="AI1733" t="s">
        <v>182</v>
      </c>
      <c r="AJ1733">
        <v>1</v>
      </c>
      <c r="AK1733" t="s">
        <v>182</v>
      </c>
      <c r="AL1733" t="s">
        <v>182</v>
      </c>
      <c r="AM1733" t="s">
        <v>182</v>
      </c>
      <c r="AN1733" t="s">
        <v>182</v>
      </c>
      <c r="AO1733" t="b">
        <v>1</v>
      </c>
      <c r="AQ1733" s="10">
        <f t="shared" si="54"/>
        <v>67012658.163999997</v>
      </c>
      <c r="AR1733" s="10">
        <f t="shared" si="55"/>
        <v>12016062.8432</v>
      </c>
    </row>
    <row r="1734" spans="1:44" x14ac:dyDescent="0.3">
      <c r="A1734">
        <v>1733</v>
      </c>
      <c r="B1734">
        <v>141</v>
      </c>
      <c r="C1734">
        <v>1</v>
      </c>
      <c r="D1734">
        <v>26</v>
      </c>
      <c r="E1734">
        <v>0.5</v>
      </c>
      <c r="F1734">
        <v>462156.26319999999</v>
      </c>
      <c r="G1734">
        <v>2019207</v>
      </c>
      <c r="H1734">
        <v>24052</v>
      </c>
      <c r="I1734">
        <v>1019</v>
      </c>
      <c r="J1734" t="s">
        <v>180</v>
      </c>
      <c r="K1734" t="s">
        <v>181</v>
      </c>
      <c r="L1734" t="s">
        <v>180</v>
      </c>
      <c r="M1734">
        <v>126417</v>
      </c>
      <c r="N1734">
        <v>1</v>
      </c>
      <c r="O1734">
        <v>51</v>
      </c>
      <c r="P1734">
        <v>144</v>
      </c>
      <c r="Q1734">
        <v>26</v>
      </c>
      <c r="R1734">
        <v>3</v>
      </c>
      <c r="S1734">
        <v>1</v>
      </c>
      <c r="T1734" t="s">
        <v>182</v>
      </c>
      <c r="U1734" t="s">
        <v>182</v>
      </c>
      <c r="V1734" t="s">
        <v>7</v>
      </c>
      <c r="W1734" t="s">
        <v>182</v>
      </c>
      <c r="X1734">
        <v>4</v>
      </c>
      <c r="Y1734" t="s">
        <v>182</v>
      </c>
      <c r="Z1734" t="s">
        <v>182</v>
      </c>
      <c r="AA1734">
        <v>3.0000000000000001E-3</v>
      </c>
      <c r="AB1734" t="s">
        <v>182</v>
      </c>
      <c r="AC1734" t="s">
        <v>182</v>
      </c>
      <c r="AD1734">
        <v>2</v>
      </c>
      <c r="AE1734">
        <v>1</v>
      </c>
      <c r="AF1734">
        <v>1</v>
      </c>
      <c r="AG1734" t="s">
        <v>182</v>
      </c>
      <c r="AH1734" t="s">
        <v>182</v>
      </c>
      <c r="AI1734" t="s">
        <v>182</v>
      </c>
      <c r="AJ1734">
        <v>1</v>
      </c>
      <c r="AK1734" t="s">
        <v>182</v>
      </c>
      <c r="AL1734" t="s">
        <v>182</v>
      </c>
      <c r="AM1734" t="s">
        <v>182</v>
      </c>
      <c r="AN1734" t="s">
        <v>182</v>
      </c>
      <c r="AO1734" t="b">
        <v>1</v>
      </c>
      <c r="AQ1734" s="10">
        <f t="shared" si="54"/>
        <v>66550501.900799997</v>
      </c>
      <c r="AR1734" s="10">
        <f t="shared" si="55"/>
        <v>12016062.8432</v>
      </c>
    </row>
    <row r="1735" spans="1:44" x14ac:dyDescent="0.3">
      <c r="A1735">
        <v>1734</v>
      </c>
      <c r="B1735">
        <v>141</v>
      </c>
      <c r="C1735">
        <v>1</v>
      </c>
      <c r="D1735">
        <v>26</v>
      </c>
      <c r="E1735">
        <v>0.5</v>
      </c>
      <c r="F1735">
        <v>462156.26319999999</v>
      </c>
      <c r="G1735">
        <v>2019207</v>
      </c>
      <c r="H1735">
        <v>24052</v>
      </c>
      <c r="I1735">
        <v>1019</v>
      </c>
      <c r="J1735" t="s">
        <v>180</v>
      </c>
      <c r="K1735" t="s">
        <v>181</v>
      </c>
      <c r="L1735" t="s">
        <v>180</v>
      </c>
      <c r="M1735">
        <v>126417</v>
      </c>
      <c r="N1735">
        <v>1</v>
      </c>
      <c r="O1735">
        <v>54</v>
      </c>
      <c r="P1735">
        <v>152</v>
      </c>
      <c r="Q1735">
        <v>26</v>
      </c>
      <c r="R1735">
        <v>3</v>
      </c>
      <c r="S1735">
        <v>1</v>
      </c>
      <c r="T1735" t="s">
        <v>182</v>
      </c>
      <c r="U1735" t="s">
        <v>182</v>
      </c>
      <c r="V1735" t="s">
        <v>7</v>
      </c>
      <c r="W1735" t="s">
        <v>182</v>
      </c>
      <c r="X1735">
        <v>4</v>
      </c>
      <c r="Y1735" t="s">
        <v>182</v>
      </c>
      <c r="Z1735" t="s">
        <v>182</v>
      </c>
      <c r="AA1735">
        <v>1E-3</v>
      </c>
      <c r="AB1735" t="s">
        <v>182</v>
      </c>
      <c r="AC1735">
        <v>54</v>
      </c>
      <c r="AD1735">
        <v>2</v>
      </c>
      <c r="AE1735">
        <v>1</v>
      </c>
      <c r="AF1735">
        <v>1</v>
      </c>
      <c r="AG1735" t="s">
        <v>182</v>
      </c>
      <c r="AH1735" t="s">
        <v>182</v>
      </c>
      <c r="AI1735" t="s">
        <v>182</v>
      </c>
      <c r="AJ1735">
        <v>1</v>
      </c>
      <c r="AK1735" t="s">
        <v>182</v>
      </c>
      <c r="AL1735" t="s">
        <v>182</v>
      </c>
      <c r="AM1735" t="s">
        <v>182</v>
      </c>
      <c r="AN1735" t="s">
        <v>182</v>
      </c>
      <c r="AO1735" t="b">
        <v>1</v>
      </c>
      <c r="AQ1735" s="10">
        <f t="shared" si="54"/>
        <v>70247752.006400004</v>
      </c>
      <c r="AR1735" s="10">
        <f t="shared" si="55"/>
        <v>12016062.8432</v>
      </c>
    </row>
    <row r="1736" spans="1:44" x14ac:dyDescent="0.3">
      <c r="A1736">
        <v>1735</v>
      </c>
      <c r="B1736">
        <v>141</v>
      </c>
      <c r="C1736">
        <v>1</v>
      </c>
      <c r="D1736">
        <v>26</v>
      </c>
      <c r="E1736">
        <v>0.5</v>
      </c>
      <c r="F1736">
        <v>462156.26319999999</v>
      </c>
      <c r="G1736">
        <v>2019207</v>
      </c>
      <c r="H1736">
        <v>24052</v>
      </c>
      <c r="I1736">
        <v>1019</v>
      </c>
      <c r="J1736" t="s">
        <v>180</v>
      </c>
      <c r="K1736" t="s">
        <v>181</v>
      </c>
      <c r="L1736" t="s">
        <v>180</v>
      </c>
      <c r="M1736">
        <v>126417</v>
      </c>
      <c r="N1736">
        <v>1</v>
      </c>
      <c r="O1736">
        <v>58</v>
      </c>
      <c r="P1736">
        <v>146</v>
      </c>
      <c r="Q1736">
        <v>26</v>
      </c>
      <c r="R1736">
        <v>3</v>
      </c>
      <c r="S1736">
        <v>1</v>
      </c>
      <c r="T1736" t="s">
        <v>182</v>
      </c>
      <c r="U1736" t="s">
        <v>182</v>
      </c>
      <c r="V1736" t="s">
        <v>7</v>
      </c>
      <c r="W1736" t="s">
        <v>182</v>
      </c>
      <c r="X1736">
        <v>4</v>
      </c>
      <c r="Y1736" t="s">
        <v>182</v>
      </c>
      <c r="Z1736" t="s">
        <v>182</v>
      </c>
      <c r="AA1736">
        <v>1E-3</v>
      </c>
      <c r="AB1736" t="s">
        <v>182</v>
      </c>
      <c r="AC1736">
        <v>54</v>
      </c>
      <c r="AD1736">
        <v>2</v>
      </c>
      <c r="AE1736">
        <v>1</v>
      </c>
      <c r="AF1736">
        <v>1</v>
      </c>
      <c r="AG1736" t="s">
        <v>182</v>
      </c>
      <c r="AH1736" t="s">
        <v>182</v>
      </c>
      <c r="AI1736" t="s">
        <v>182</v>
      </c>
      <c r="AJ1736">
        <v>1</v>
      </c>
      <c r="AK1736" t="s">
        <v>182</v>
      </c>
      <c r="AL1736" t="s">
        <v>182</v>
      </c>
      <c r="AM1736" t="s">
        <v>182</v>
      </c>
      <c r="AN1736" t="s">
        <v>182</v>
      </c>
      <c r="AO1736" t="b">
        <v>1</v>
      </c>
      <c r="AQ1736" s="10">
        <f t="shared" si="54"/>
        <v>67474814.427200004</v>
      </c>
      <c r="AR1736" s="10">
        <f t="shared" si="55"/>
        <v>12016062.8432</v>
      </c>
    </row>
    <row r="1737" spans="1:44" x14ac:dyDescent="0.3">
      <c r="A1737">
        <v>1736</v>
      </c>
      <c r="B1737">
        <v>141</v>
      </c>
      <c r="C1737">
        <v>1</v>
      </c>
      <c r="D1737">
        <v>26</v>
      </c>
      <c r="E1737">
        <v>0.5</v>
      </c>
      <c r="F1737">
        <v>462156.26319999999</v>
      </c>
      <c r="G1737">
        <v>2019207</v>
      </c>
      <c r="H1737">
        <v>24052</v>
      </c>
      <c r="I1737">
        <v>1019</v>
      </c>
      <c r="J1737" t="s">
        <v>180</v>
      </c>
      <c r="K1737" t="s">
        <v>181</v>
      </c>
      <c r="L1737" t="s">
        <v>180</v>
      </c>
      <c r="M1737">
        <v>126417</v>
      </c>
      <c r="N1737">
        <v>1</v>
      </c>
      <c r="O1737">
        <v>74</v>
      </c>
      <c r="P1737">
        <v>138</v>
      </c>
      <c r="Q1737">
        <v>26</v>
      </c>
      <c r="R1737">
        <v>5</v>
      </c>
      <c r="S1737">
        <v>2</v>
      </c>
      <c r="T1737" t="s">
        <v>182</v>
      </c>
      <c r="U1737" t="s">
        <v>182</v>
      </c>
      <c r="V1737" t="s">
        <v>7</v>
      </c>
      <c r="W1737" t="s">
        <v>182</v>
      </c>
      <c r="X1737">
        <v>4</v>
      </c>
      <c r="Y1737" t="s">
        <v>182</v>
      </c>
      <c r="Z1737" t="s">
        <v>182</v>
      </c>
      <c r="AA1737" t="s">
        <v>182</v>
      </c>
      <c r="AB1737" t="s">
        <v>182</v>
      </c>
      <c r="AC1737">
        <v>55</v>
      </c>
      <c r="AD1737">
        <v>2</v>
      </c>
      <c r="AE1737">
        <v>1</v>
      </c>
      <c r="AF1737">
        <v>2</v>
      </c>
      <c r="AG1737" t="s">
        <v>182</v>
      </c>
      <c r="AH1737" t="s">
        <v>182</v>
      </c>
      <c r="AI1737" t="s">
        <v>182</v>
      </c>
      <c r="AJ1737">
        <v>1</v>
      </c>
      <c r="AK1737" t="s">
        <v>182</v>
      </c>
      <c r="AL1737" t="s">
        <v>182</v>
      </c>
      <c r="AM1737" t="s">
        <v>182</v>
      </c>
      <c r="AN1737" t="s">
        <v>182</v>
      </c>
      <c r="AO1737" t="b">
        <v>1</v>
      </c>
      <c r="AQ1737" s="10">
        <f t="shared" si="54"/>
        <v>63777564.321599998</v>
      </c>
      <c r="AR1737" s="10">
        <f t="shared" si="55"/>
        <v>12016062.8432</v>
      </c>
    </row>
    <row r="1738" spans="1:44" x14ac:dyDescent="0.3">
      <c r="A1738">
        <v>1737</v>
      </c>
      <c r="B1738">
        <v>141</v>
      </c>
      <c r="C1738">
        <v>1</v>
      </c>
      <c r="D1738">
        <v>26</v>
      </c>
      <c r="E1738">
        <v>0.5</v>
      </c>
      <c r="F1738">
        <v>462156.26319999999</v>
      </c>
      <c r="G1738">
        <v>2019207</v>
      </c>
      <c r="H1738">
        <v>24052</v>
      </c>
      <c r="I1738">
        <v>1019</v>
      </c>
      <c r="J1738" t="s">
        <v>180</v>
      </c>
      <c r="K1738" t="s">
        <v>181</v>
      </c>
      <c r="L1738" t="s">
        <v>180</v>
      </c>
      <c r="M1738">
        <v>126417</v>
      </c>
      <c r="N1738">
        <v>1</v>
      </c>
      <c r="O1738">
        <v>94</v>
      </c>
      <c r="P1738">
        <v>153</v>
      </c>
      <c r="Q1738">
        <v>26</v>
      </c>
      <c r="R1738">
        <v>3</v>
      </c>
      <c r="S1738">
        <v>1</v>
      </c>
      <c r="T1738" t="s">
        <v>182</v>
      </c>
      <c r="U1738" t="s">
        <v>182</v>
      </c>
      <c r="V1738" t="s">
        <v>7</v>
      </c>
      <c r="W1738" t="s">
        <v>182</v>
      </c>
      <c r="X1738">
        <v>4</v>
      </c>
      <c r="Y1738" t="s">
        <v>182</v>
      </c>
      <c r="Z1738" t="s">
        <v>182</v>
      </c>
      <c r="AA1738">
        <v>1E-3</v>
      </c>
      <c r="AB1738" t="s">
        <v>182</v>
      </c>
      <c r="AC1738">
        <v>54</v>
      </c>
      <c r="AD1738">
        <v>2</v>
      </c>
      <c r="AE1738">
        <v>1</v>
      </c>
      <c r="AF1738">
        <v>1</v>
      </c>
      <c r="AG1738" t="s">
        <v>182</v>
      </c>
      <c r="AH1738" t="s">
        <v>182</v>
      </c>
      <c r="AI1738" t="s">
        <v>182</v>
      </c>
      <c r="AJ1738">
        <v>1</v>
      </c>
      <c r="AK1738" t="s">
        <v>182</v>
      </c>
      <c r="AL1738" t="s">
        <v>182</v>
      </c>
      <c r="AM1738" t="s">
        <v>182</v>
      </c>
      <c r="AN1738" t="s">
        <v>182</v>
      </c>
      <c r="AO1738" t="b">
        <v>1</v>
      </c>
      <c r="AQ1738" s="10">
        <f t="shared" si="54"/>
        <v>70709908.269600004</v>
      </c>
      <c r="AR1738" s="10">
        <f t="shared" si="55"/>
        <v>12016062.8432</v>
      </c>
    </row>
    <row r="1739" spans="1:44" x14ac:dyDescent="0.3">
      <c r="A1739">
        <v>1738</v>
      </c>
      <c r="B1739">
        <v>141</v>
      </c>
      <c r="C1739">
        <v>1</v>
      </c>
      <c r="D1739">
        <v>26</v>
      </c>
      <c r="E1739">
        <v>0.5</v>
      </c>
      <c r="F1739">
        <v>462156.26319999999</v>
      </c>
      <c r="G1739">
        <v>2019207</v>
      </c>
      <c r="H1739">
        <v>24052</v>
      </c>
      <c r="I1739">
        <v>1019</v>
      </c>
      <c r="J1739" t="s">
        <v>180</v>
      </c>
      <c r="K1739" t="s">
        <v>181</v>
      </c>
      <c r="L1739" t="s">
        <v>180</v>
      </c>
      <c r="M1739">
        <v>126417</v>
      </c>
      <c r="N1739">
        <v>1</v>
      </c>
      <c r="O1739">
        <v>95</v>
      </c>
      <c r="P1739">
        <v>136</v>
      </c>
      <c r="Q1739">
        <v>26</v>
      </c>
      <c r="R1739">
        <v>5</v>
      </c>
      <c r="S1739">
        <v>2</v>
      </c>
      <c r="T1739" t="s">
        <v>182</v>
      </c>
      <c r="U1739" t="s">
        <v>182</v>
      </c>
      <c r="V1739" t="s">
        <v>7</v>
      </c>
      <c r="W1739" t="s">
        <v>182</v>
      </c>
      <c r="X1739">
        <v>4</v>
      </c>
      <c r="Y1739" t="s">
        <v>182</v>
      </c>
      <c r="Z1739" t="s">
        <v>182</v>
      </c>
      <c r="AA1739" t="s">
        <v>182</v>
      </c>
      <c r="AB1739" t="s">
        <v>182</v>
      </c>
      <c r="AC1739">
        <v>55</v>
      </c>
      <c r="AD1739">
        <v>2</v>
      </c>
      <c r="AE1739">
        <v>1</v>
      </c>
      <c r="AF1739">
        <v>2</v>
      </c>
      <c r="AG1739" t="s">
        <v>182</v>
      </c>
      <c r="AH1739" t="s">
        <v>182</v>
      </c>
      <c r="AI1739" t="s">
        <v>182</v>
      </c>
      <c r="AJ1739">
        <v>1</v>
      </c>
      <c r="AK1739" t="s">
        <v>182</v>
      </c>
      <c r="AL1739" t="s">
        <v>182</v>
      </c>
      <c r="AM1739" t="s">
        <v>182</v>
      </c>
      <c r="AN1739" t="s">
        <v>182</v>
      </c>
      <c r="AO1739" t="b">
        <v>1</v>
      </c>
      <c r="AQ1739" s="10">
        <f t="shared" si="54"/>
        <v>62853251.795199998</v>
      </c>
      <c r="AR1739" s="10">
        <f t="shared" si="55"/>
        <v>12016062.8432</v>
      </c>
    </row>
    <row r="1740" spans="1:44" x14ac:dyDescent="0.3">
      <c r="A1740">
        <v>1739</v>
      </c>
      <c r="B1740">
        <v>141</v>
      </c>
      <c r="C1740">
        <v>1</v>
      </c>
      <c r="D1740">
        <v>26.5</v>
      </c>
      <c r="E1740">
        <v>0.5</v>
      </c>
      <c r="F1740">
        <v>443746.87520000001</v>
      </c>
      <c r="G1740">
        <v>2019207</v>
      </c>
      <c r="H1740">
        <v>24018</v>
      </c>
      <c r="I1740">
        <v>1019</v>
      </c>
      <c r="J1740" t="s">
        <v>180</v>
      </c>
      <c r="K1740" t="s">
        <v>181</v>
      </c>
      <c r="L1740" t="s">
        <v>180</v>
      </c>
      <c r="M1740">
        <v>126417</v>
      </c>
      <c r="N1740">
        <v>1</v>
      </c>
      <c r="O1740">
        <v>5</v>
      </c>
      <c r="P1740">
        <v>152</v>
      </c>
      <c r="Q1740">
        <v>26.5</v>
      </c>
      <c r="R1740">
        <v>3</v>
      </c>
      <c r="S1740">
        <v>2</v>
      </c>
      <c r="T1740" t="s">
        <v>182</v>
      </c>
      <c r="U1740" t="s">
        <v>182</v>
      </c>
      <c r="V1740" t="s">
        <v>7</v>
      </c>
      <c r="W1740" t="s">
        <v>182</v>
      </c>
      <c r="X1740">
        <v>2</v>
      </c>
      <c r="Y1740" t="s">
        <v>182</v>
      </c>
      <c r="Z1740" t="s">
        <v>182</v>
      </c>
      <c r="AA1740" t="s">
        <v>182</v>
      </c>
      <c r="AB1740" t="s">
        <v>182</v>
      </c>
      <c r="AC1740">
        <v>56</v>
      </c>
      <c r="AD1740">
        <v>2</v>
      </c>
      <c r="AE1740">
        <v>1</v>
      </c>
      <c r="AF1740">
        <v>2</v>
      </c>
      <c r="AG1740" t="s">
        <v>182</v>
      </c>
      <c r="AH1740" t="s">
        <v>182</v>
      </c>
      <c r="AI1740" t="s">
        <v>182</v>
      </c>
      <c r="AJ1740">
        <v>1</v>
      </c>
      <c r="AK1740" t="s">
        <v>182</v>
      </c>
      <c r="AL1740" t="s">
        <v>182</v>
      </c>
      <c r="AM1740" t="s">
        <v>182</v>
      </c>
      <c r="AN1740" t="s">
        <v>182</v>
      </c>
      <c r="AO1740" t="b">
        <v>1</v>
      </c>
      <c r="AQ1740" s="10">
        <f t="shared" si="54"/>
        <v>67449525.030400008</v>
      </c>
      <c r="AR1740" s="10">
        <f t="shared" si="55"/>
        <v>11759292.1928</v>
      </c>
    </row>
    <row r="1741" spans="1:44" x14ac:dyDescent="0.3">
      <c r="A1741">
        <v>1740</v>
      </c>
      <c r="B1741">
        <v>141</v>
      </c>
      <c r="C1741">
        <v>1</v>
      </c>
      <c r="D1741">
        <v>26.5</v>
      </c>
      <c r="E1741">
        <v>0.5</v>
      </c>
      <c r="F1741">
        <v>443746.87520000001</v>
      </c>
      <c r="G1741">
        <v>2019207</v>
      </c>
      <c r="H1741">
        <v>24022</v>
      </c>
      <c r="I1741">
        <v>1019</v>
      </c>
      <c r="J1741" t="s">
        <v>180</v>
      </c>
      <c r="K1741" t="s">
        <v>181</v>
      </c>
      <c r="L1741" t="s">
        <v>180</v>
      </c>
      <c r="M1741">
        <v>126417</v>
      </c>
      <c r="N1741">
        <v>1</v>
      </c>
      <c r="O1741">
        <v>19</v>
      </c>
      <c r="P1741">
        <v>141</v>
      </c>
      <c r="Q1741">
        <v>26.5</v>
      </c>
      <c r="R1741">
        <v>4</v>
      </c>
      <c r="S1741">
        <v>1</v>
      </c>
      <c r="T1741" t="s">
        <v>182</v>
      </c>
      <c r="U1741" t="s">
        <v>182</v>
      </c>
      <c r="V1741" t="s">
        <v>7</v>
      </c>
      <c r="W1741" t="s">
        <v>182</v>
      </c>
      <c r="X1741">
        <v>3</v>
      </c>
      <c r="Y1741" t="s">
        <v>182</v>
      </c>
      <c r="Z1741" t="s">
        <v>182</v>
      </c>
      <c r="AA1741" t="s">
        <v>182</v>
      </c>
      <c r="AB1741" t="s">
        <v>182</v>
      </c>
      <c r="AC1741">
        <v>56</v>
      </c>
      <c r="AD1741">
        <v>2</v>
      </c>
      <c r="AE1741">
        <v>1</v>
      </c>
      <c r="AF1741">
        <v>3</v>
      </c>
      <c r="AG1741" t="s">
        <v>182</v>
      </c>
      <c r="AH1741" t="s">
        <v>182</v>
      </c>
      <c r="AI1741" t="s">
        <v>182</v>
      </c>
      <c r="AJ1741">
        <v>1</v>
      </c>
      <c r="AK1741" t="s">
        <v>182</v>
      </c>
      <c r="AL1741" t="s">
        <v>182</v>
      </c>
      <c r="AM1741" t="s">
        <v>182</v>
      </c>
      <c r="AN1741" t="s">
        <v>182</v>
      </c>
      <c r="AO1741" t="b">
        <v>1</v>
      </c>
      <c r="AQ1741" s="10">
        <f t="shared" si="54"/>
        <v>62568309.403200001</v>
      </c>
      <c r="AR1741" s="10">
        <f t="shared" si="55"/>
        <v>11759292.1928</v>
      </c>
    </row>
    <row r="1742" spans="1:44" x14ac:dyDescent="0.3">
      <c r="A1742">
        <v>1741</v>
      </c>
      <c r="B1742">
        <v>141</v>
      </c>
      <c r="C1742">
        <v>1</v>
      </c>
      <c r="D1742">
        <v>26.5</v>
      </c>
      <c r="E1742">
        <v>0.5</v>
      </c>
      <c r="F1742">
        <v>443746.87520000001</v>
      </c>
      <c r="G1742">
        <v>2019207</v>
      </c>
      <c r="H1742">
        <v>24034</v>
      </c>
      <c r="I1742">
        <v>1019</v>
      </c>
      <c r="J1742" t="s">
        <v>180</v>
      </c>
      <c r="K1742" t="s">
        <v>181</v>
      </c>
      <c r="L1742" t="s">
        <v>180</v>
      </c>
      <c r="M1742">
        <v>126417</v>
      </c>
      <c r="N1742">
        <v>1</v>
      </c>
      <c r="O1742">
        <v>9</v>
      </c>
      <c r="P1742">
        <v>173</v>
      </c>
      <c r="Q1742">
        <v>26.5</v>
      </c>
      <c r="R1742">
        <v>3</v>
      </c>
      <c r="S1742">
        <v>1</v>
      </c>
      <c r="T1742" t="s">
        <v>182</v>
      </c>
      <c r="U1742" t="s">
        <v>182</v>
      </c>
      <c r="V1742" t="s">
        <v>7</v>
      </c>
      <c r="W1742" t="s">
        <v>182</v>
      </c>
      <c r="X1742">
        <v>2</v>
      </c>
      <c r="Y1742" t="s">
        <v>182</v>
      </c>
      <c r="Z1742" t="s">
        <v>182</v>
      </c>
      <c r="AA1742">
        <v>8.9999999999999993E-3</v>
      </c>
      <c r="AB1742" t="s">
        <v>182</v>
      </c>
      <c r="AC1742">
        <v>58</v>
      </c>
      <c r="AD1742">
        <v>2</v>
      </c>
      <c r="AE1742">
        <v>1</v>
      </c>
      <c r="AF1742">
        <v>2</v>
      </c>
      <c r="AG1742" t="s">
        <v>182</v>
      </c>
      <c r="AH1742" t="s">
        <v>182</v>
      </c>
      <c r="AI1742" t="s">
        <v>182</v>
      </c>
      <c r="AJ1742">
        <v>2</v>
      </c>
      <c r="AK1742" t="s">
        <v>182</v>
      </c>
      <c r="AL1742" t="s">
        <v>182</v>
      </c>
      <c r="AM1742" t="s">
        <v>182</v>
      </c>
      <c r="AN1742" t="s">
        <v>182</v>
      </c>
      <c r="AO1742" t="b">
        <v>1</v>
      </c>
      <c r="AQ1742" s="10">
        <f t="shared" si="54"/>
        <v>76768209.409600005</v>
      </c>
      <c r="AR1742" s="10">
        <f t="shared" si="55"/>
        <v>11759292.1928</v>
      </c>
    </row>
    <row r="1743" spans="1:44" x14ac:dyDescent="0.3">
      <c r="A1743">
        <v>1742</v>
      </c>
      <c r="B1743">
        <v>141</v>
      </c>
      <c r="C1743">
        <v>1</v>
      </c>
      <c r="D1743">
        <v>26.5</v>
      </c>
      <c r="E1743">
        <v>0.5</v>
      </c>
      <c r="F1743">
        <v>443746.87520000001</v>
      </c>
      <c r="G1743">
        <v>2019207</v>
      </c>
      <c r="H1743">
        <v>24034</v>
      </c>
      <c r="I1743">
        <v>1019</v>
      </c>
      <c r="J1743" t="s">
        <v>180</v>
      </c>
      <c r="K1743" t="s">
        <v>181</v>
      </c>
      <c r="L1743" t="s">
        <v>180</v>
      </c>
      <c r="M1743">
        <v>126417</v>
      </c>
      <c r="N1743">
        <v>1</v>
      </c>
      <c r="O1743">
        <v>21</v>
      </c>
      <c r="P1743">
        <v>185</v>
      </c>
      <c r="Q1743">
        <v>26.5</v>
      </c>
      <c r="R1743">
        <v>2</v>
      </c>
      <c r="S1743">
        <v>1</v>
      </c>
      <c r="T1743" t="s">
        <v>182</v>
      </c>
      <c r="U1743" t="s">
        <v>182</v>
      </c>
      <c r="V1743" t="s">
        <v>7</v>
      </c>
      <c r="W1743" t="s">
        <v>182</v>
      </c>
      <c r="X1743">
        <v>2</v>
      </c>
      <c r="Y1743" t="s">
        <v>182</v>
      </c>
      <c r="Z1743" t="s">
        <v>182</v>
      </c>
      <c r="AA1743">
        <v>1.2999999999999999E-2</v>
      </c>
      <c r="AB1743" t="s">
        <v>182</v>
      </c>
      <c r="AC1743">
        <v>55</v>
      </c>
      <c r="AD1743">
        <v>2</v>
      </c>
      <c r="AE1743">
        <v>1</v>
      </c>
      <c r="AF1743">
        <v>2</v>
      </c>
      <c r="AG1743" t="s">
        <v>182</v>
      </c>
      <c r="AH1743" t="s">
        <v>182</v>
      </c>
      <c r="AI1743" t="s">
        <v>182</v>
      </c>
      <c r="AJ1743">
        <v>1</v>
      </c>
      <c r="AK1743" t="s">
        <v>182</v>
      </c>
      <c r="AL1743" t="s">
        <v>182</v>
      </c>
      <c r="AM1743" t="s">
        <v>182</v>
      </c>
      <c r="AN1743" t="s">
        <v>182</v>
      </c>
      <c r="AO1743" t="b">
        <v>1</v>
      </c>
      <c r="AQ1743" s="10">
        <f t="shared" si="54"/>
        <v>82093171.912</v>
      </c>
      <c r="AR1743" s="10">
        <f t="shared" si="55"/>
        <v>11759292.1928</v>
      </c>
    </row>
    <row r="1744" spans="1:44" x14ac:dyDescent="0.3">
      <c r="A1744">
        <v>1743</v>
      </c>
      <c r="B1744">
        <v>141</v>
      </c>
      <c r="C1744">
        <v>1</v>
      </c>
      <c r="D1744">
        <v>26.5</v>
      </c>
      <c r="E1744">
        <v>0.5</v>
      </c>
      <c r="F1744">
        <v>443746.87520000001</v>
      </c>
      <c r="G1744">
        <v>2019207</v>
      </c>
      <c r="H1744">
        <v>24034</v>
      </c>
      <c r="I1744">
        <v>1019</v>
      </c>
      <c r="J1744" t="s">
        <v>180</v>
      </c>
      <c r="K1744" t="s">
        <v>181</v>
      </c>
      <c r="L1744" t="s">
        <v>180</v>
      </c>
      <c r="M1744">
        <v>126417</v>
      </c>
      <c r="N1744">
        <v>1</v>
      </c>
      <c r="O1744">
        <v>30</v>
      </c>
      <c r="P1744">
        <v>154</v>
      </c>
      <c r="Q1744">
        <v>26.5</v>
      </c>
      <c r="R1744">
        <v>4</v>
      </c>
      <c r="S1744">
        <v>2</v>
      </c>
      <c r="T1744" t="s">
        <v>182</v>
      </c>
      <c r="U1744" t="s">
        <v>182</v>
      </c>
      <c r="V1744" t="s">
        <v>7</v>
      </c>
      <c r="W1744" t="s">
        <v>182</v>
      </c>
      <c r="X1744">
        <v>4</v>
      </c>
      <c r="Y1744" t="s">
        <v>182</v>
      </c>
      <c r="Z1744" t="s">
        <v>182</v>
      </c>
      <c r="AA1744">
        <v>1E-3</v>
      </c>
      <c r="AB1744" t="s">
        <v>182</v>
      </c>
      <c r="AC1744">
        <v>55</v>
      </c>
      <c r="AD1744">
        <v>2</v>
      </c>
      <c r="AE1744">
        <v>1</v>
      </c>
      <c r="AF1744">
        <v>1</v>
      </c>
      <c r="AG1744" t="s">
        <v>182</v>
      </c>
      <c r="AH1744" t="s">
        <v>182</v>
      </c>
      <c r="AI1744" t="s">
        <v>182</v>
      </c>
      <c r="AJ1744">
        <v>1</v>
      </c>
      <c r="AK1744" t="s">
        <v>182</v>
      </c>
      <c r="AL1744" t="s">
        <v>182</v>
      </c>
      <c r="AM1744" t="s">
        <v>182</v>
      </c>
      <c r="AN1744" t="s">
        <v>182</v>
      </c>
      <c r="AO1744" t="b">
        <v>1</v>
      </c>
      <c r="AQ1744" s="10">
        <f t="shared" si="54"/>
        <v>68337018.7808</v>
      </c>
      <c r="AR1744" s="10">
        <f t="shared" si="55"/>
        <v>11759292.1928</v>
      </c>
    </row>
    <row r="1745" spans="1:44" x14ac:dyDescent="0.3">
      <c r="A1745">
        <v>1744</v>
      </c>
      <c r="B1745">
        <v>141</v>
      </c>
      <c r="C1745">
        <v>1</v>
      </c>
      <c r="D1745">
        <v>26.5</v>
      </c>
      <c r="E1745">
        <v>0.5</v>
      </c>
      <c r="F1745">
        <v>443746.87520000001</v>
      </c>
      <c r="G1745">
        <v>2019207</v>
      </c>
      <c r="H1745">
        <v>24034</v>
      </c>
      <c r="I1745">
        <v>1019</v>
      </c>
      <c r="J1745" t="s">
        <v>180</v>
      </c>
      <c r="K1745" t="s">
        <v>181</v>
      </c>
      <c r="L1745" t="s">
        <v>180</v>
      </c>
      <c r="M1745">
        <v>126417</v>
      </c>
      <c r="N1745">
        <v>1</v>
      </c>
      <c r="O1745">
        <v>33</v>
      </c>
      <c r="P1745">
        <v>187</v>
      </c>
      <c r="Q1745">
        <v>26.5</v>
      </c>
      <c r="R1745">
        <v>2</v>
      </c>
      <c r="S1745">
        <v>1</v>
      </c>
      <c r="T1745" t="s">
        <v>182</v>
      </c>
      <c r="U1745" t="s">
        <v>182</v>
      </c>
      <c r="V1745" t="s">
        <v>7</v>
      </c>
      <c r="W1745" t="s">
        <v>182</v>
      </c>
      <c r="X1745">
        <v>3</v>
      </c>
      <c r="Y1745" t="s">
        <v>182</v>
      </c>
      <c r="Z1745" t="s">
        <v>182</v>
      </c>
      <c r="AA1745">
        <v>1.2E-2</v>
      </c>
      <c r="AB1745" t="s">
        <v>182</v>
      </c>
      <c r="AC1745">
        <v>57</v>
      </c>
      <c r="AD1745">
        <v>2</v>
      </c>
      <c r="AE1745">
        <v>1</v>
      </c>
      <c r="AF1745">
        <v>2</v>
      </c>
      <c r="AG1745" t="s">
        <v>182</v>
      </c>
      <c r="AH1745" t="s">
        <v>182</v>
      </c>
      <c r="AI1745" t="s">
        <v>182</v>
      </c>
      <c r="AJ1745">
        <v>1</v>
      </c>
      <c r="AK1745" t="s">
        <v>182</v>
      </c>
      <c r="AL1745" t="s">
        <v>182</v>
      </c>
      <c r="AM1745" t="s">
        <v>182</v>
      </c>
      <c r="AN1745" t="s">
        <v>182</v>
      </c>
      <c r="AO1745" t="b">
        <v>1</v>
      </c>
      <c r="AQ1745" s="10">
        <f t="shared" si="54"/>
        <v>82980665.662400007</v>
      </c>
      <c r="AR1745" s="10">
        <f t="shared" si="55"/>
        <v>11759292.1928</v>
      </c>
    </row>
    <row r="1746" spans="1:44" x14ac:dyDescent="0.3">
      <c r="A1746">
        <v>1745</v>
      </c>
      <c r="B1746">
        <v>141</v>
      </c>
      <c r="C1746">
        <v>1</v>
      </c>
      <c r="D1746">
        <v>26.5</v>
      </c>
      <c r="E1746">
        <v>0.5</v>
      </c>
      <c r="F1746">
        <v>443746.87520000001</v>
      </c>
      <c r="G1746">
        <v>2019207</v>
      </c>
      <c r="H1746">
        <v>24034</v>
      </c>
      <c r="I1746">
        <v>1019</v>
      </c>
      <c r="J1746" t="s">
        <v>180</v>
      </c>
      <c r="K1746" t="s">
        <v>181</v>
      </c>
      <c r="L1746" t="s">
        <v>180</v>
      </c>
      <c r="M1746">
        <v>126417</v>
      </c>
      <c r="N1746">
        <v>1</v>
      </c>
      <c r="O1746">
        <v>54</v>
      </c>
      <c r="P1746">
        <v>180</v>
      </c>
      <c r="Q1746">
        <v>26.5</v>
      </c>
      <c r="R1746">
        <v>3</v>
      </c>
      <c r="S1746">
        <v>1</v>
      </c>
      <c r="T1746" t="s">
        <v>182</v>
      </c>
      <c r="U1746" t="s">
        <v>182</v>
      </c>
      <c r="V1746" t="s">
        <v>7</v>
      </c>
      <c r="W1746" t="s">
        <v>182</v>
      </c>
      <c r="X1746">
        <v>2</v>
      </c>
      <c r="Y1746" t="s">
        <v>182</v>
      </c>
      <c r="Z1746" t="s">
        <v>182</v>
      </c>
      <c r="AA1746">
        <v>8.9999999999999993E-3</v>
      </c>
      <c r="AB1746" t="s">
        <v>182</v>
      </c>
      <c r="AC1746">
        <v>58</v>
      </c>
      <c r="AD1746">
        <v>2</v>
      </c>
      <c r="AE1746">
        <v>1</v>
      </c>
      <c r="AF1746">
        <v>2</v>
      </c>
      <c r="AG1746" t="s">
        <v>182</v>
      </c>
      <c r="AH1746" t="s">
        <v>182</v>
      </c>
      <c r="AI1746" t="s">
        <v>182</v>
      </c>
      <c r="AJ1746">
        <v>2</v>
      </c>
      <c r="AK1746" t="s">
        <v>182</v>
      </c>
      <c r="AL1746" t="s">
        <v>182</v>
      </c>
      <c r="AM1746" t="s">
        <v>182</v>
      </c>
      <c r="AN1746" t="s">
        <v>182</v>
      </c>
      <c r="AO1746" t="b">
        <v>1</v>
      </c>
      <c r="AQ1746" s="10">
        <f t="shared" si="54"/>
        <v>79874437.535999998</v>
      </c>
      <c r="AR1746" s="10">
        <f t="shared" si="55"/>
        <v>11759292.1928</v>
      </c>
    </row>
    <row r="1747" spans="1:44" x14ac:dyDescent="0.3">
      <c r="A1747">
        <v>1746</v>
      </c>
      <c r="B1747">
        <v>141</v>
      </c>
      <c r="C1747">
        <v>1</v>
      </c>
      <c r="D1747">
        <v>26.5</v>
      </c>
      <c r="E1747">
        <v>0.5</v>
      </c>
      <c r="F1747">
        <v>443746.87520000001</v>
      </c>
      <c r="G1747">
        <v>2019207</v>
      </c>
      <c r="H1747">
        <v>24034</v>
      </c>
      <c r="I1747">
        <v>1019</v>
      </c>
      <c r="J1747" t="s">
        <v>180</v>
      </c>
      <c r="K1747" t="s">
        <v>181</v>
      </c>
      <c r="L1747" t="s">
        <v>180</v>
      </c>
      <c r="M1747">
        <v>126417</v>
      </c>
      <c r="N1747">
        <v>1</v>
      </c>
      <c r="O1747">
        <v>63</v>
      </c>
      <c r="P1747">
        <v>194</v>
      </c>
      <c r="Q1747">
        <v>26.5</v>
      </c>
      <c r="R1747">
        <v>2</v>
      </c>
      <c r="S1747">
        <v>1</v>
      </c>
      <c r="T1747" t="s">
        <v>182</v>
      </c>
      <c r="U1747" t="s">
        <v>182</v>
      </c>
      <c r="V1747" t="s">
        <v>7</v>
      </c>
      <c r="W1747" t="s">
        <v>182</v>
      </c>
      <c r="X1747">
        <v>3</v>
      </c>
      <c r="Y1747" t="s">
        <v>182</v>
      </c>
      <c r="Z1747" t="s">
        <v>182</v>
      </c>
      <c r="AA1747">
        <v>1.2E-2</v>
      </c>
      <c r="AB1747" t="s">
        <v>182</v>
      </c>
      <c r="AC1747">
        <v>57</v>
      </c>
      <c r="AD1747">
        <v>2</v>
      </c>
      <c r="AE1747">
        <v>1</v>
      </c>
      <c r="AF1747">
        <v>2</v>
      </c>
      <c r="AG1747" t="s">
        <v>182</v>
      </c>
      <c r="AH1747" t="s">
        <v>182</v>
      </c>
      <c r="AI1747" t="s">
        <v>182</v>
      </c>
      <c r="AJ1747">
        <v>1</v>
      </c>
      <c r="AK1747" t="s">
        <v>182</v>
      </c>
      <c r="AL1747" t="s">
        <v>182</v>
      </c>
      <c r="AM1747" t="s">
        <v>182</v>
      </c>
      <c r="AN1747" t="s">
        <v>182</v>
      </c>
      <c r="AO1747" t="b">
        <v>1</v>
      </c>
      <c r="AQ1747" s="10">
        <f t="shared" si="54"/>
        <v>86086893.788800001</v>
      </c>
      <c r="AR1747" s="10">
        <f t="shared" si="55"/>
        <v>11759292.1928</v>
      </c>
    </row>
    <row r="1748" spans="1:44" x14ac:dyDescent="0.3">
      <c r="A1748">
        <v>1747</v>
      </c>
      <c r="B1748">
        <v>141</v>
      </c>
      <c r="C1748">
        <v>1</v>
      </c>
      <c r="D1748">
        <v>26.5</v>
      </c>
      <c r="E1748">
        <v>0.5</v>
      </c>
      <c r="F1748">
        <v>443746.87520000001</v>
      </c>
      <c r="G1748">
        <v>2019207</v>
      </c>
      <c r="H1748">
        <v>24034</v>
      </c>
      <c r="I1748">
        <v>1019</v>
      </c>
      <c r="J1748" t="s">
        <v>180</v>
      </c>
      <c r="K1748" t="s">
        <v>181</v>
      </c>
      <c r="L1748" t="s">
        <v>180</v>
      </c>
      <c r="M1748">
        <v>126417</v>
      </c>
      <c r="N1748">
        <v>1</v>
      </c>
      <c r="O1748">
        <v>69</v>
      </c>
      <c r="P1748">
        <v>188</v>
      </c>
      <c r="Q1748">
        <v>26.5</v>
      </c>
      <c r="R1748">
        <v>4</v>
      </c>
      <c r="S1748">
        <v>2</v>
      </c>
      <c r="T1748" t="s">
        <v>182</v>
      </c>
      <c r="U1748" t="s">
        <v>182</v>
      </c>
      <c r="V1748" t="s">
        <v>7</v>
      </c>
      <c r="W1748" t="s">
        <v>182</v>
      </c>
      <c r="X1748">
        <v>4</v>
      </c>
      <c r="Y1748" t="s">
        <v>182</v>
      </c>
      <c r="Z1748" t="s">
        <v>182</v>
      </c>
      <c r="AA1748">
        <v>1E-3</v>
      </c>
      <c r="AB1748" t="s">
        <v>182</v>
      </c>
      <c r="AC1748">
        <v>55</v>
      </c>
      <c r="AD1748">
        <v>2</v>
      </c>
      <c r="AE1748">
        <v>1</v>
      </c>
      <c r="AF1748">
        <v>1</v>
      </c>
      <c r="AG1748" t="s">
        <v>182</v>
      </c>
      <c r="AH1748" t="s">
        <v>182</v>
      </c>
      <c r="AI1748" t="s">
        <v>182</v>
      </c>
      <c r="AJ1748">
        <v>1</v>
      </c>
      <c r="AK1748" t="s">
        <v>182</v>
      </c>
      <c r="AL1748" t="s">
        <v>182</v>
      </c>
      <c r="AM1748" t="s">
        <v>182</v>
      </c>
      <c r="AN1748" t="s">
        <v>182</v>
      </c>
      <c r="AO1748" t="b">
        <v>1</v>
      </c>
      <c r="AQ1748" s="10">
        <f t="shared" si="54"/>
        <v>83424412.537599996</v>
      </c>
      <c r="AR1748" s="10">
        <f t="shared" si="55"/>
        <v>11759292.1928</v>
      </c>
    </row>
    <row r="1749" spans="1:44" x14ac:dyDescent="0.3">
      <c r="A1749">
        <v>1748</v>
      </c>
      <c r="B1749">
        <v>141</v>
      </c>
      <c r="C1749">
        <v>1</v>
      </c>
      <c r="D1749">
        <v>26.5</v>
      </c>
      <c r="E1749">
        <v>0.5</v>
      </c>
      <c r="F1749">
        <v>443746.87520000001</v>
      </c>
      <c r="G1749">
        <v>2019207</v>
      </c>
      <c r="H1749">
        <v>24034</v>
      </c>
      <c r="I1749">
        <v>1019</v>
      </c>
      <c r="J1749" t="s">
        <v>180</v>
      </c>
      <c r="K1749" t="s">
        <v>181</v>
      </c>
      <c r="L1749" t="s">
        <v>180</v>
      </c>
      <c r="M1749">
        <v>126417</v>
      </c>
      <c r="N1749">
        <v>1</v>
      </c>
      <c r="O1749">
        <v>85</v>
      </c>
      <c r="P1749">
        <v>180</v>
      </c>
      <c r="Q1749">
        <v>26.5</v>
      </c>
      <c r="R1749">
        <v>4</v>
      </c>
      <c r="S1749">
        <v>2</v>
      </c>
      <c r="T1749" t="s">
        <v>182</v>
      </c>
      <c r="U1749" t="s">
        <v>182</v>
      </c>
      <c r="V1749" t="s">
        <v>7</v>
      </c>
      <c r="W1749" t="s">
        <v>182</v>
      </c>
      <c r="X1749">
        <v>4</v>
      </c>
      <c r="Y1749" t="s">
        <v>182</v>
      </c>
      <c r="Z1749" t="s">
        <v>182</v>
      </c>
      <c r="AA1749">
        <v>1E-3</v>
      </c>
      <c r="AB1749" t="s">
        <v>182</v>
      </c>
      <c r="AC1749">
        <v>55</v>
      </c>
      <c r="AD1749">
        <v>2</v>
      </c>
      <c r="AE1749">
        <v>1</v>
      </c>
      <c r="AF1749">
        <v>1</v>
      </c>
      <c r="AG1749" t="s">
        <v>182</v>
      </c>
      <c r="AH1749" t="s">
        <v>182</v>
      </c>
      <c r="AI1749" t="s">
        <v>182</v>
      </c>
      <c r="AJ1749">
        <v>1</v>
      </c>
      <c r="AK1749" t="s">
        <v>182</v>
      </c>
      <c r="AL1749" t="s">
        <v>182</v>
      </c>
      <c r="AM1749" t="s">
        <v>182</v>
      </c>
      <c r="AN1749" t="s">
        <v>182</v>
      </c>
      <c r="AO1749" t="b">
        <v>1</v>
      </c>
      <c r="AQ1749" s="10">
        <f t="shared" si="54"/>
        <v>79874437.535999998</v>
      </c>
      <c r="AR1749" s="10">
        <f t="shared" si="55"/>
        <v>11759292.1928</v>
      </c>
    </row>
    <row r="1750" spans="1:44" x14ac:dyDescent="0.3">
      <c r="A1750">
        <v>1749</v>
      </c>
      <c r="B1750">
        <v>141</v>
      </c>
      <c r="C1750">
        <v>1</v>
      </c>
      <c r="D1750">
        <v>26.5</v>
      </c>
      <c r="E1750">
        <v>0.5</v>
      </c>
      <c r="F1750">
        <v>443746.87520000001</v>
      </c>
      <c r="G1750">
        <v>2019207</v>
      </c>
      <c r="H1750">
        <v>24034</v>
      </c>
      <c r="I1750">
        <v>1019</v>
      </c>
      <c r="J1750" t="s">
        <v>180</v>
      </c>
      <c r="K1750" t="s">
        <v>181</v>
      </c>
      <c r="L1750" t="s">
        <v>180</v>
      </c>
      <c r="M1750">
        <v>126417</v>
      </c>
      <c r="N1750">
        <v>1</v>
      </c>
      <c r="O1750">
        <v>100</v>
      </c>
      <c r="P1750">
        <v>210</v>
      </c>
      <c r="Q1750">
        <v>26.5</v>
      </c>
      <c r="R1750">
        <v>2</v>
      </c>
      <c r="S1750">
        <v>1</v>
      </c>
      <c r="T1750" t="s">
        <v>182</v>
      </c>
      <c r="U1750" t="s">
        <v>182</v>
      </c>
      <c r="V1750" t="s">
        <v>7</v>
      </c>
      <c r="W1750" t="s">
        <v>182</v>
      </c>
      <c r="X1750">
        <v>3</v>
      </c>
      <c r="Y1750" t="s">
        <v>182</v>
      </c>
      <c r="Z1750" t="s">
        <v>182</v>
      </c>
      <c r="AA1750">
        <v>1.2E-2</v>
      </c>
      <c r="AB1750" t="s">
        <v>182</v>
      </c>
      <c r="AC1750">
        <v>57</v>
      </c>
      <c r="AD1750">
        <v>2</v>
      </c>
      <c r="AE1750">
        <v>1</v>
      </c>
      <c r="AF1750">
        <v>2</v>
      </c>
      <c r="AG1750" t="s">
        <v>182</v>
      </c>
      <c r="AH1750" t="s">
        <v>182</v>
      </c>
      <c r="AI1750" t="s">
        <v>182</v>
      </c>
      <c r="AJ1750">
        <v>1</v>
      </c>
      <c r="AK1750" t="s">
        <v>182</v>
      </c>
      <c r="AL1750" t="s">
        <v>182</v>
      </c>
      <c r="AM1750" t="s">
        <v>182</v>
      </c>
      <c r="AN1750" t="s">
        <v>182</v>
      </c>
      <c r="AO1750" t="b">
        <v>1</v>
      </c>
      <c r="AQ1750" s="10">
        <f t="shared" si="54"/>
        <v>93186843.791999996</v>
      </c>
      <c r="AR1750" s="10">
        <f t="shared" si="55"/>
        <v>11759292.1928</v>
      </c>
    </row>
    <row r="1751" spans="1:44" x14ac:dyDescent="0.3">
      <c r="A1751">
        <v>1750</v>
      </c>
      <c r="B1751">
        <v>141</v>
      </c>
      <c r="C1751">
        <v>1</v>
      </c>
      <c r="D1751">
        <v>26.5</v>
      </c>
      <c r="E1751">
        <v>0.5</v>
      </c>
      <c r="F1751">
        <v>443746.87520000001</v>
      </c>
      <c r="G1751">
        <v>2019207</v>
      </c>
      <c r="H1751">
        <v>24035</v>
      </c>
      <c r="I1751">
        <v>1019</v>
      </c>
      <c r="J1751" t="s">
        <v>180</v>
      </c>
      <c r="K1751" t="s">
        <v>181</v>
      </c>
      <c r="L1751" t="s">
        <v>180</v>
      </c>
      <c r="M1751">
        <v>126417</v>
      </c>
      <c r="N1751">
        <v>1</v>
      </c>
      <c r="O1751">
        <v>3</v>
      </c>
      <c r="P1751">
        <v>165</v>
      </c>
      <c r="Q1751">
        <v>26.5</v>
      </c>
      <c r="R1751">
        <v>3</v>
      </c>
      <c r="S1751">
        <v>1</v>
      </c>
      <c r="T1751" t="s">
        <v>182</v>
      </c>
      <c r="U1751" t="s">
        <v>182</v>
      </c>
      <c r="V1751" t="s">
        <v>7</v>
      </c>
      <c r="W1751" t="s">
        <v>182</v>
      </c>
      <c r="X1751">
        <v>4</v>
      </c>
      <c r="Y1751" t="s">
        <v>182</v>
      </c>
      <c r="Z1751" t="s">
        <v>182</v>
      </c>
      <c r="AA1751">
        <v>3.0000000000000001E-3</v>
      </c>
      <c r="AB1751" t="s">
        <v>182</v>
      </c>
      <c r="AC1751">
        <v>56</v>
      </c>
      <c r="AD1751">
        <v>2</v>
      </c>
      <c r="AE1751">
        <v>1</v>
      </c>
      <c r="AF1751">
        <v>2</v>
      </c>
      <c r="AG1751" t="s">
        <v>182</v>
      </c>
      <c r="AH1751" t="s">
        <v>182</v>
      </c>
      <c r="AI1751" t="s">
        <v>182</v>
      </c>
      <c r="AJ1751">
        <v>1</v>
      </c>
      <c r="AK1751" t="s">
        <v>182</v>
      </c>
      <c r="AL1751" t="s">
        <v>182</v>
      </c>
      <c r="AM1751" t="s">
        <v>182</v>
      </c>
      <c r="AN1751" t="s">
        <v>182</v>
      </c>
      <c r="AO1751" t="b">
        <v>1</v>
      </c>
      <c r="AQ1751" s="10">
        <f t="shared" si="54"/>
        <v>73218234.408000007</v>
      </c>
      <c r="AR1751" s="10">
        <f t="shared" si="55"/>
        <v>11759292.1928</v>
      </c>
    </row>
    <row r="1752" spans="1:44" x14ac:dyDescent="0.3">
      <c r="A1752">
        <v>1751</v>
      </c>
      <c r="B1752">
        <v>141</v>
      </c>
      <c r="C1752">
        <v>1</v>
      </c>
      <c r="D1752">
        <v>26.5</v>
      </c>
      <c r="E1752">
        <v>0.5</v>
      </c>
      <c r="F1752">
        <v>443746.87520000001</v>
      </c>
      <c r="G1752">
        <v>2019207</v>
      </c>
      <c r="H1752">
        <v>24035</v>
      </c>
      <c r="I1752">
        <v>1019</v>
      </c>
      <c r="J1752" t="s">
        <v>180</v>
      </c>
      <c r="K1752" t="s">
        <v>181</v>
      </c>
      <c r="L1752" t="s">
        <v>180</v>
      </c>
      <c r="M1752">
        <v>126417</v>
      </c>
      <c r="N1752">
        <v>1</v>
      </c>
      <c r="O1752">
        <v>29</v>
      </c>
      <c r="P1752">
        <v>180</v>
      </c>
      <c r="Q1752">
        <v>26.5</v>
      </c>
      <c r="R1752">
        <v>2</v>
      </c>
      <c r="S1752">
        <v>1</v>
      </c>
      <c r="T1752" t="s">
        <v>182</v>
      </c>
      <c r="U1752" t="s">
        <v>182</v>
      </c>
      <c r="V1752" t="s">
        <v>7</v>
      </c>
      <c r="W1752" t="s">
        <v>182</v>
      </c>
      <c r="X1752">
        <v>2</v>
      </c>
      <c r="Y1752" t="s">
        <v>182</v>
      </c>
      <c r="Z1752" t="s">
        <v>182</v>
      </c>
      <c r="AA1752">
        <v>8.0000000000000002E-3</v>
      </c>
      <c r="AB1752" t="s">
        <v>182</v>
      </c>
      <c r="AC1752">
        <v>56</v>
      </c>
      <c r="AD1752">
        <v>2</v>
      </c>
      <c r="AE1752">
        <v>1</v>
      </c>
      <c r="AF1752">
        <v>2</v>
      </c>
      <c r="AG1752" t="s">
        <v>182</v>
      </c>
      <c r="AH1752" t="s">
        <v>182</v>
      </c>
      <c r="AI1752" t="s">
        <v>182</v>
      </c>
      <c r="AJ1752">
        <v>1</v>
      </c>
      <c r="AK1752" t="s">
        <v>182</v>
      </c>
      <c r="AL1752" t="s">
        <v>182</v>
      </c>
      <c r="AM1752" t="s">
        <v>182</v>
      </c>
      <c r="AN1752" t="s">
        <v>182</v>
      </c>
      <c r="AO1752" t="b">
        <v>1</v>
      </c>
      <c r="AQ1752" s="10">
        <f t="shared" si="54"/>
        <v>79874437.535999998</v>
      </c>
      <c r="AR1752" s="10">
        <f t="shared" si="55"/>
        <v>11759292.1928</v>
      </c>
    </row>
    <row r="1753" spans="1:44" x14ac:dyDescent="0.3">
      <c r="A1753">
        <v>1752</v>
      </c>
      <c r="B1753">
        <v>141</v>
      </c>
      <c r="C1753">
        <v>1</v>
      </c>
      <c r="D1753">
        <v>26.5</v>
      </c>
      <c r="E1753">
        <v>0.5</v>
      </c>
      <c r="F1753">
        <v>443746.87520000001</v>
      </c>
      <c r="G1753">
        <v>2019207</v>
      </c>
      <c r="H1753">
        <v>24035</v>
      </c>
      <c r="I1753">
        <v>1019</v>
      </c>
      <c r="J1753" t="s">
        <v>180</v>
      </c>
      <c r="K1753" t="s">
        <v>181</v>
      </c>
      <c r="L1753" t="s">
        <v>180</v>
      </c>
      <c r="M1753">
        <v>126417</v>
      </c>
      <c r="N1753">
        <v>1</v>
      </c>
      <c r="O1753">
        <v>34</v>
      </c>
      <c r="P1753">
        <v>171</v>
      </c>
      <c r="Q1753">
        <v>26.5</v>
      </c>
      <c r="R1753">
        <v>3</v>
      </c>
      <c r="S1753">
        <v>1</v>
      </c>
      <c r="T1753" t="s">
        <v>182</v>
      </c>
      <c r="U1753" t="s">
        <v>182</v>
      </c>
      <c r="V1753" t="s">
        <v>7</v>
      </c>
      <c r="W1753" t="s">
        <v>182</v>
      </c>
      <c r="X1753">
        <v>3</v>
      </c>
      <c r="Y1753" t="s">
        <v>182</v>
      </c>
      <c r="Z1753" t="s">
        <v>182</v>
      </c>
      <c r="AA1753">
        <v>6.0000000000000001E-3</v>
      </c>
      <c r="AB1753" t="s">
        <v>182</v>
      </c>
      <c r="AC1753">
        <v>56</v>
      </c>
      <c r="AD1753">
        <v>2</v>
      </c>
      <c r="AE1753">
        <v>1</v>
      </c>
      <c r="AF1753">
        <v>2</v>
      </c>
      <c r="AG1753" t="s">
        <v>182</v>
      </c>
      <c r="AH1753" t="s">
        <v>182</v>
      </c>
      <c r="AI1753" t="s">
        <v>182</v>
      </c>
      <c r="AJ1753">
        <v>1</v>
      </c>
      <c r="AK1753" t="s">
        <v>182</v>
      </c>
      <c r="AL1753" t="s">
        <v>182</v>
      </c>
      <c r="AM1753" t="s">
        <v>182</v>
      </c>
      <c r="AN1753" t="s">
        <v>182</v>
      </c>
      <c r="AO1753" t="b">
        <v>1</v>
      </c>
      <c r="AQ1753" s="10">
        <f t="shared" si="54"/>
        <v>75880715.659199998</v>
      </c>
      <c r="AR1753" s="10">
        <f t="shared" si="55"/>
        <v>11759292.1928</v>
      </c>
    </row>
    <row r="1754" spans="1:44" x14ac:dyDescent="0.3">
      <c r="A1754">
        <v>1753</v>
      </c>
      <c r="B1754">
        <v>141</v>
      </c>
      <c r="C1754">
        <v>1</v>
      </c>
      <c r="D1754">
        <v>26.5</v>
      </c>
      <c r="E1754">
        <v>0.5</v>
      </c>
      <c r="F1754">
        <v>443746.87520000001</v>
      </c>
      <c r="G1754">
        <v>2019207</v>
      </c>
      <c r="H1754">
        <v>24035</v>
      </c>
      <c r="I1754">
        <v>1019</v>
      </c>
      <c r="J1754" t="s">
        <v>180</v>
      </c>
      <c r="K1754" t="s">
        <v>181</v>
      </c>
      <c r="L1754" t="s">
        <v>180</v>
      </c>
      <c r="M1754">
        <v>126417</v>
      </c>
      <c r="N1754">
        <v>1</v>
      </c>
      <c r="O1754">
        <v>43</v>
      </c>
      <c r="P1754">
        <v>174</v>
      </c>
      <c r="Q1754">
        <v>26.5</v>
      </c>
      <c r="R1754">
        <v>3</v>
      </c>
      <c r="S1754">
        <v>1</v>
      </c>
      <c r="T1754" t="s">
        <v>182</v>
      </c>
      <c r="U1754" t="s">
        <v>182</v>
      </c>
      <c r="V1754" t="s">
        <v>7</v>
      </c>
      <c r="W1754" t="s">
        <v>182</v>
      </c>
      <c r="X1754">
        <v>4</v>
      </c>
      <c r="Y1754" t="s">
        <v>182</v>
      </c>
      <c r="Z1754" t="s">
        <v>182</v>
      </c>
      <c r="AA1754">
        <v>2E-3</v>
      </c>
      <c r="AB1754" t="s">
        <v>182</v>
      </c>
      <c r="AC1754">
        <v>56</v>
      </c>
      <c r="AD1754">
        <v>2</v>
      </c>
      <c r="AE1754">
        <v>1</v>
      </c>
      <c r="AF1754">
        <v>2</v>
      </c>
      <c r="AG1754" t="s">
        <v>182</v>
      </c>
      <c r="AH1754" t="s">
        <v>182</v>
      </c>
      <c r="AI1754" t="s">
        <v>182</v>
      </c>
      <c r="AJ1754">
        <v>1</v>
      </c>
      <c r="AK1754" t="s">
        <v>182</v>
      </c>
      <c r="AL1754" t="s">
        <v>182</v>
      </c>
      <c r="AM1754" t="s">
        <v>182</v>
      </c>
      <c r="AN1754" t="s">
        <v>182</v>
      </c>
      <c r="AO1754" t="b">
        <v>1</v>
      </c>
      <c r="AQ1754" s="10">
        <f t="shared" si="54"/>
        <v>77211956.284800008</v>
      </c>
      <c r="AR1754" s="10">
        <f t="shared" si="55"/>
        <v>11759292.1928</v>
      </c>
    </row>
    <row r="1755" spans="1:44" x14ac:dyDescent="0.3">
      <c r="A1755">
        <v>1754</v>
      </c>
      <c r="B1755">
        <v>141</v>
      </c>
      <c r="C1755">
        <v>1</v>
      </c>
      <c r="D1755">
        <v>26.5</v>
      </c>
      <c r="E1755">
        <v>0.5</v>
      </c>
      <c r="F1755">
        <v>443746.87520000001</v>
      </c>
      <c r="G1755">
        <v>2019207</v>
      </c>
      <c r="H1755">
        <v>24035</v>
      </c>
      <c r="I1755">
        <v>1019</v>
      </c>
      <c r="J1755" t="s">
        <v>180</v>
      </c>
      <c r="K1755" t="s">
        <v>181</v>
      </c>
      <c r="L1755" t="s">
        <v>180</v>
      </c>
      <c r="M1755">
        <v>126417</v>
      </c>
      <c r="N1755">
        <v>1</v>
      </c>
      <c r="O1755">
        <v>49</v>
      </c>
      <c r="P1755">
        <v>158</v>
      </c>
      <c r="Q1755">
        <v>26.5</v>
      </c>
      <c r="R1755">
        <v>3</v>
      </c>
      <c r="S1755">
        <v>2</v>
      </c>
      <c r="T1755" t="s">
        <v>182</v>
      </c>
      <c r="U1755" t="s">
        <v>182</v>
      </c>
      <c r="V1755" t="s">
        <v>0</v>
      </c>
      <c r="W1755" t="s">
        <v>182</v>
      </c>
      <c r="X1755">
        <v>4</v>
      </c>
      <c r="Y1755" t="s">
        <v>182</v>
      </c>
      <c r="Z1755" t="s">
        <v>182</v>
      </c>
      <c r="AA1755" t="s">
        <v>182</v>
      </c>
      <c r="AB1755" t="s">
        <v>182</v>
      </c>
      <c r="AC1755">
        <v>57</v>
      </c>
      <c r="AD1755">
        <v>2</v>
      </c>
      <c r="AE1755">
        <v>1</v>
      </c>
      <c r="AF1755">
        <v>2</v>
      </c>
      <c r="AG1755" t="s">
        <v>182</v>
      </c>
      <c r="AH1755" t="s">
        <v>182</v>
      </c>
      <c r="AI1755" t="s">
        <v>182</v>
      </c>
      <c r="AJ1755">
        <v>1</v>
      </c>
      <c r="AK1755" t="s">
        <v>182</v>
      </c>
      <c r="AL1755" t="s">
        <v>182</v>
      </c>
      <c r="AM1755" t="s">
        <v>182</v>
      </c>
      <c r="AN1755" t="s">
        <v>182</v>
      </c>
      <c r="AO1755" t="b">
        <v>1</v>
      </c>
      <c r="AQ1755" s="10">
        <f t="shared" si="54"/>
        <v>70112006.281599998</v>
      </c>
      <c r="AR1755" s="10">
        <f t="shared" si="55"/>
        <v>11759292.1928</v>
      </c>
    </row>
    <row r="1756" spans="1:44" x14ac:dyDescent="0.3">
      <c r="A1756">
        <v>1755</v>
      </c>
      <c r="B1756">
        <v>141</v>
      </c>
      <c r="C1756">
        <v>1</v>
      </c>
      <c r="D1756">
        <v>26.5</v>
      </c>
      <c r="E1756">
        <v>0.5</v>
      </c>
      <c r="F1756">
        <v>443746.87520000001</v>
      </c>
      <c r="G1756">
        <v>2019207</v>
      </c>
      <c r="H1756">
        <v>24035</v>
      </c>
      <c r="I1756">
        <v>1019</v>
      </c>
      <c r="J1756" t="s">
        <v>180</v>
      </c>
      <c r="K1756" t="s">
        <v>181</v>
      </c>
      <c r="L1756" t="s">
        <v>180</v>
      </c>
      <c r="M1756">
        <v>126417</v>
      </c>
      <c r="N1756">
        <v>1</v>
      </c>
      <c r="O1756">
        <v>61</v>
      </c>
      <c r="P1756">
        <v>189</v>
      </c>
      <c r="Q1756">
        <v>26.5</v>
      </c>
      <c r="R1756">
        <v>3</v>
      </c>
      <c r="S1756">
        <v>1</v>
      </c>
      <c r="T1756" t="s">
        <v>182</v>
      </c>
      <c r="U1756" t="s">
        <v>182</v>
      </c>
      <c r="V1756" t="s">
        <v>7</v>
      </c>
      <c r="W1756" t="s">
        <v>182</v>
      </c>
      <c r="X1756">
        <v>4</v>
      </c>
      <c r="Y1756" t="s">
        <v>182</v>
      </c>
      <c r="Z1756" t="s">
        <v>182</v>
      </c>
      <c r="AA1756">
        <v>2E-3</v>
      </c>
      <c r="AB1756" t="s">
        <v>182</v>
      </c>
      <c r="AC1756">
        <v>56</v>
      </c>
      <c r="AD1756">
        <v>2</v>
      </c>
      <c r="AE1756">
        <v>1</v>
      </c>
      <c r="AF1756">
        <v>2</v>
      </c>
      <c r="AG1756" t="s">
        <v>182</v>
      </c>
      <c r="AH1756" t="s">
        <v>182</v>
      </c>
      <c r="AI1756" t="s">
        <v>182</v>
      </c>
      <c r="AJ1756">
        <v>1</v>
      </c>
      <c r="AK1756" t="s">
        <v>182</v>
      </c>
      <c r="AL1756" t="s">
        <v>182</v>
      </c>
      <c r="AM1756" t="s">
        <v>182</v>
      </c>
      <c r="AN1756" t="s">
        <v>182</v>
      </c>
      <c r="AO1756" t="b">
        <v>1</v>
      </c>
      <c r="AQ1756" s="10">
        <f t="shared" si="54"/>
        <v>83868159.412799999</v>
      </c>
      <c r="AR1756" s="10">
        <f t="shared" si="55"/>
        <v>11759292.1928</v>
      </c>
    </row>
    <row r="1757" spans="1:44" x14ac:dyDescent="0.3">
      <c r="A1757">
        <v>1756</v>
      </c>
      <c r="B1757">
        <v>141</v>
      </c>
      <c r="C1757">
        <v>1</v>
      </c>
      <c r="D1757">
        <v>26.5</v>
      </c>
      <c r="E1757">
        <v>0.5</v>
      </c>
      <c r="F1757">
        <v>443746.87520000001</v>
      </c>
      <c r="G1757">
        <v>2019207</v>
      </c>
      <c r="H1757">
        <v>24035</v>
      </c>
      <c r="I1757">
        <v>1019</v>
      </c>
      <c r="J1757" t="s">
        <v>180</v>
      </c>
      <c r="K1757" t="s">
        <v>181</v>
      </c>
      <c r="L1757" t="s">
        <v>180</v>
      </c>
      <c r="M1757">
        <v>126417</v>
      </c>
      <c r="N1757">
        <v>1</v>
      </c>
      <c r="O1757">
        <v>86</v>
      </c>
      <c r="P1757">
        <v>185</v>
      </c>
      <c r="Q1757">
        <v>26.5</v>
      </c>
      <c r="R1757">
        <v>3</v>
      </c>
      <c r="S1757">
        <v>2</v>
      </c>
      <c r="T1757" t="s">
        <v>182</v>
      </c>
      <c r="U1757" t="s">
        <v>182</v>
      </c>
      <c r="V1757" t="s">
        <v>0</v>
      </c>
      <c r="W1757" t="s">
        <v>182</v>
      </c>
      <c r="X1757">
        <v>4</v>
      </c>
      <c r="Y1757" t="s">
        <v>182</v>
      </c>
      <c r="Z1757" t="s">
        <v>182</v>
      </c>
      <c r="AA1757" t="s">
        <v>182</v>
      </c>
      <c r="AB1757" t="s">
        <v>182</v>
      </c>
      <c r="AC1757">
        <v>57</v>
      </c>
      <c r="AD1757">
        <v>2</v>
      </c>
      <c r="AE1757">
        <v>1</v>
      </c>
      <c r="AF1757">
        <v>2</v>
      </c>
      <c r="AG1757" t="s">
        <v>182</v>
      </c>
      <c r="AH1757" t="s">
        <v>182</v>
      </c>
      <c r="AI1757" t="s">
        <v>182</v>
      </c>
      <c r="AJ1757">
        <v>1</v>
      </c>
      <c r="AK1757" t="s">
        <v>182</v>
      </c>
      <c r="AL1757" t="s">
        <v>182</v>
      </c>
      <c r="AM1757" t="s">
        <v>182</v>
      </c>
      <c r="AN1757" t="s">
        <v>182</v>
      </c>
      <c r="AO1757" t="b">
        <v>1</v>
      </c>
      <c r="AQ1757" s="10">
        <f t="shared" si="54"/>
        <v>82093171.912</v>
      </c>
      <c r="AR1757" s="10">
        <f t="shared" si="55"/>
        <v>11759292.1928</v>
      </c>
    </row>
    <row r="1758" spans="1:44" x14ac:dyDescent="0.3">
      <c r="A1758">
        <v>1757</v>
      </c>
      <c r="B1758">
        <v>141</v>
      </c>
      <c r="C1758">
        <v>1</v>
      </c>
      <c r="D1758">
        <v>26.5</v>
      </c>
      <c r="E1758">
        <v>0.5</v>
      </c>
      <c r="F1758">
        <v>443746.87520000001</v>
      </c>
      <c r="G1758">
        <v>2019207</v>
      </c>
      <c r="H1758">
        <v>24035</v>
      </c>
      <c r="I1758">
        <v>1019</v>
      </c>
      <c r="J1758" t="s">
        <v>180</v>
      </c>
      <c r="K1758" t="s">
        <v>181</v>
      </c>
      <c r="L1758" t="s">
        <v>180</v>
      </c>
      <c r="M1758">
        <v>126417</v>
      </c>
      <c r="N1758">
        <v>1</v>
      </c>
      <c r="O1758">
        <v>91</v>
      </c>
      <c r="P1758">
        <v>183</v>
      </c>
      <c r="Q1758">
        <v>26.5</v>
      </c>
      <c r="R1758">
        <v>3</v>
      </c>
      <c r="S1758">
        <v>1</v>
      </c>
      <c r="T1758" t="s">
        <v>182</v>
      </c>
      <c r="U1758" t="s">
        <v>182</v>
      </c>
      <c r="V1758" t="s">
        <v>7</v>
      </c>
      <c r="W1758" t="s">
        <v>182</v>
      </c>
      <c r="X1758">
        <v>4</v>
      </c>
      <c r="Y1758" t="s">
        <v>182</v>
      </c>
      <c r="Z1758" t="s">
        <v>182</v>
      </c>
      <c r="AA1758">
        <v>2E-3</v>
      </c>
      <c r="AB1758" t="s">
        <v>182</v>
      </c>
      <c r="AC1758">
        <v>56</v>
      </c>
      <c r="AD1758">
        <v>2</v>
      </c>
      <c r="AE1758">
        <v>1</v>
      </c>
      <c r="AF1758">
        <v>2</v>
      </c>
      <c r="AG1758" t="s">
        <v>182</v>
      </c>
      <c r="AH1758" t="s">
        <v>182</v>
      </c>
      <c r="AI1758" t="s">
        <v>182</v>
      </c>
      <c r="AJ1758">
        <v>1</v>
      </c>
      <c r="AK1758" t="s">
        <v>182</v>
      </c>
      <c r="AL1758" t="s">
        <v>182</v>
      </c>
      <c r="AM1758" t="s">
        <v>182</v>
      </c>
      <c r="AN1758" t="s">
        <v>182</v>
      </c>
      <c r="AO1758" t="b">
        <v>1</v>
      </c>
      <c r="AQ1758" s="10">
        <f t="shared" si="54"/>
        <v>81205678.161600009</v>
      </c>
      <c r="AR1758" s="10">
        <f t="shared" si="55"/>
        <v>11759292.1928</v>
      </c>
    </row>
    <row r="1759" spans="1:44" x14ac:dyDescent="0.3">
      <c r="A1759">
        <v>1758</v>
      </c>
      <c r="B1759">
        <v>141</v>
      </c>
      <c r="C1759">
        <v>1</v>
      </c>
      <c r="D1759">
        <v>26.5</v>
      </c>
      <c r="E1759">
        <v>0.5</v>
      </c>
      <c r="F1759">
        <v>443746.87520000001</v>
      </c>
      <c r="G1759">
        <v>2019207</v>
      </c>
      <c r="H1759">
        <v>24036</v>
      </c>
      <c r="I1759">
        <v>1019</v>
      </c>
      <c r="J1759" t="s">
        <v>180</v>
      </c>
      <c r="K1759" t="s">
        <v>181</v>
      </c>
      <c r="L1759" t="s">
        <v>180</v>
      </c>
      <c r="M1759">
        <v>126417</v>
      </c>
      <c r="N1759">
        <v>1</v>
      </c>
      <c r="O1759">
        <v>56</v>
      </c>
      <c r="P1759">
        <v>129</v>
      </c>
      <c r="Q1759">
        <v>26.5</v>
      </c>
      <c r="R1759">
        <v>3</v>
      </c>
      <c r="S1759">
        <v>2</v>
      </c>
      <c r="T1759" t="s">
        <v>182</v>
      </c>
      <c r="U1759" t="s">
        <v>182</v>
      </c>
      <c r="V1759" t="s">
        <v>7</v>
      </c>
      <c r="W1759" t="s">
        <v>182</v>
      </c>
      <c r="X1759">
        <v>3</v>
      </c>
      <c r="Y1759" t="s">
        <v>182</v>
      </c>
      <c r="Z1759" t="s">
        <v>182</v>
      </c>
      <c r="AA1759" t="s">
        <v>182</v>
      </c>
      <c r="AB1759" t="s">
        <v>182</v>
      </c>
      <c r="AC1759">
        <v>57</v>
      </c>
      <c r="AD1759">
        <v>2</v>
      </c>
      <c r="AE1759">
        <v>1</v>
      </c>
      <c r="AF1759">
        <v>2</v>
      </c>
      <c r="AG1759" t="s">
        <v>182</v>
      </c>
      <c r="AH1759" t="s">
        <v>182</v>
      </c>
      <c r="AI1759" t="s">
        <v>182</v>
      </c>
      <c r="AJ1759">
        <v>1</v>
      </c>
      <c r="AK1759" t="s">
        <v>182</v>
      </c>
      <c r="AL1759" t="s">
        <v>182</v>
      </c>
      <c r="AM1759" t="s">
        <v>182</v>
      </c>
      <c r="AN1759" t="s">
        <v>182</v>
      </c>
      <c r="AO1759" t="b">
        <v>1</v>
      </c>
      <c r="AQ1759" s="10">
        <f t="shared" si="54"/>
        <v>57243346.900800005</v>
      </c>
      <c r="AR1759" s="10">
        <f t="shared" si="55"/>
        <v>11759292.1928</v>
      </c>
    </row>
    <row r="1760" spans="1:44" x14ac:dyDescent="0.3">
      <c r="A1760">
        <v>1759</v>
      </c>
      <c r="B1760">
        <v>141</v>
      </c>
      <c r="C1760">
        <v>1</v>
      </c>
      <c r="D1760">
        <v>26.5</v>
      </c>
      <c r="E1760">
        <v>0.5</v>
      </c>
      <c r="F1760">
        <v>443746.87520000001</v>
      </c>
      <c r="G1760">
        <v>2019207</v>
      </c>
      <c r="H1760">
        <v>24037</v>
      </c>
      <c r="I1760">
        <v>1019</v>
      </c>
      <c r="J1760" t="s">
        <v>180</v>
      </c>
      <c r="K1760" t="s">
        <v>181</v>
      </c>
      <c r="L1760" t="s">
        <v>180</v>
      </c>
      <c r="M1760">
        <v>126417</v>
      </c>
      <c r="N1760">
        <v>1</v>
      </c>
      <c r="O1760">
        <v>8</v>
      </c>
      <c r="P1760">
        <v>173</v>
      </c>
      <c r="Q1760">
        <v>26.5</v>
      </c>
      <c r="R1760">
        <v>4</v>
      </c>
      <c r="S1760">
        <v>2</v>
      </c>
      <c r="T1760" t="s">
        <v>182</v>
      </c>
      <c r="U1760" t="s">
        <v>182</v>
      </c>
      <c r="V1760" t="s">
        <v>7</v>
      </c>
      <c r="W1760" t="s">
        <v>182</v>
      </c>
      <c r="X1760">
        <v>4</v>
      </c>
      <c r="Y1760" t="s">
        <v>182</v>
      </c>
      <c r="Z1760" t="s">
        <v>182</v>
      </c>
      <c r="AA1760">
        <v>1E-3</v>
      </c>
      <c r="AB1760" t="s">
        <v>182</v>
      </c>
      <c r="AC1760">
        <v>55</v>
      </c>
      <c r="AD1760">
        <v>2</v>
      </c>
      <c r="AE1760">
        <v>1</v>
      </c>
      <c r="AF1760">
        <v>1</v>
      </c>
      <c r="AG1760" t="s">
        <v>182</v>
      </c>
      <c r="AH1760" t="s">
        <v>182</v>
      </c>
      <c r="AI1760" t="s">
        <v>182</v>
      </c>
      <c r="AJ1760">
        <v>1</v>
      </c>
      <c r="AK1760" t="s">
        <v>182</v>
      </c>
      <c r="AL1760" t="s">
        <v>182</v>
      </c>
      <c r="AM1760" t="s">
        <v>182</v>
      </c>
      <c r="AN1760" t="s">
        <v>182</v>
      </c>
      <c r="AO1760" t="b">
        <v>1</v>
      </c>
      <c r="AQ1760" s="10">
        <f t="shared" si="54"/>
        <v>76768209.409600005</v>
      </c>
      <c r="AR1760" s="10">
        <f t="shared" si="55"/>
        <v>11759292.1928</v>
      </c>
    </row>
    <row r="1761" spans="1:44" x14ac:dyDescent="0.3">
      <c r="A1761">
        <v>1760</v>
      </c>
      <c r="B1761">
        <v>141</v>
      </c>
      <c r="C1761">
        <v>1</v>
      </c>
      <c r="D1761">
        <v>26.5</v>
      </c>
      <c r="E1761">
        <v>0.5</v>
      </c>
      <c r="F1761">
        <v>443746.87520000001</v>
      </c>
      <c r="G1761">
        <v>2019207</v>
      </c>
      <c r="H1761">
        <v>24037</v>
      </c>
      <c r="I1761">
        <v>1019</v>
      </c>
      <c r="J1761" t="s">
        <v>180</v>
      </c>
      <c r="K1761" t="s">
        <v>181</v>
      </c>
      <c r="L1761" t="s">
        <v>180</v>
      </c>
      <c r="M1761">
        <v>126417</v>
      </c>
      <c r="N1761">
        <v>1</v>
      </c>
      <c r="O1761">
        <v>10</v>
      </c>
      <c r="P1761">
        <v>153</v>
      </c>
      <c r="Q1761">
        <v>26.5</v>
      </c>
      <c r="R1761">
        <v>3</v>
      </c>
      <c r="S1761">
        <v>2</v>
      </c>
      <c r="T1761" t="s">
        <v>182</v>
      </c>
      <c r="U1761" t="s">
        <v>182</v>
      </c>
      <c r="V1761" t="s">
        <v>7</v>
      </c>
      <c r="W1761" t="s">
        <v>182</v>
      </c>
      <c r="X1761">
        <v>4</v>
      </c>
      <c r="Y1761" t="s">
        <v>182</v>
      </c>
      <c r="Z1761" t="s">
        <v>182</v>
      </c>
      <c r="AA1761">
        <v>2E-3</v>
      </c>
      <c r="AB1761" t="s">
        <v>182</v>
      </c>
      <c r="AC1761">
        <v>55</v>
      </c>
      <c r="AD1761">
        <v>2</v>
      </c>
      <c r="AE1761">
        <v>1</v>
      </c>
      <c r="AF1761">
        <v>1</v>
      </c>
      <c r="AG1761" t="s">
        <v>182</v>
      </c>
      <c r="AH1761" t="s">
        <v>182</v>
      </c>
      <c r="AI1761" t="s">
        <v>182</v>
      </c>
      <c r="AJ1761">
        <v>1</v>
      </c>
      <c r="AK1761" t="s">
        <v>182</v>
      </c>
      <c r="AL1761" t="s">
        <v>182</v>
      </c>
      <c r="AM1761" t="s">
        <v>182</v>
      </c>
      <c r="AN1761" t="s">
        <v>182</v>
      </c>
      <c r="AO1761" t="b">
        <v>1</v>
      </c>
      <c r="AQ1761" s="10">
        <f t="shared" si="54"/>
        <v>67893271.905599996</v>
      </c>
      <c r="AR1761" s="10">
        <f t="shared" si="55"/>
        <v>11759292.1928</v>
      </c>
    </row>
    <row r="1762" spans="1:44" x14ac:dyDescent="0.3">
      <c r="A1762">
        <v>1761</v>
      </c>
      <c r="B1762">
        <v>141</v>
      </c>
      <c r="C1762">
        <v>1</v>
      </c>
      <c r="D1762">
        <v>26.5</v>
      </c>
      <c r="E1762">
        <v>0.5</v>
      </c>
      <c r="F1762">
        <v>443746.87520000001</v>
      </c>
      <c r="G1762">
        <v>2019207</v>
      </c>
      <c r="H1762">
        <v>24037</v>
      </c>
      <c r="I1762">
        <v>1019</v>
      </c>
      <c r="J1762" t="s">
        <v>180</v>
      </c>
      <c r="K1762" t="s">
        <v>181</v>
      </c>
      <c r="L1762" t="s">
        <v>180</v>
      </c>
      <c r="M1762">
        <v>126417</v>
      </c>
      <c r="N1762">
        <v>1</v>
      </c>
      <c r="O1762">
        <v>45</v>
      </c>
      <c r="P1762">
        <v>149</v>
      </c>
      <c r="Q1762">
        <v>26.5</v>
      </c>
      <c r="R1762">
        <v>4</v>
      </c>
      <c r="S1762">
        <v>1</v>
      </c>
      <c r="T1762" t="s">
        <v>182</v>
      </c>
      <c r="U1762" t="s">
        <v>182</v>
      </c>
      <c r="V1762" t="s">
        <v>7</v>
      </c>
      <c r="W1762" t="s">
        <v>182</v>
      </c>
      <c r="X1762">
        <v>4</v>
      </c>
      <c r="Y1762" t="s">
        <v>182</v>
      </c>
      <c r="Z1762" t="s">
        <v>182</v>
      </c>
      <c r="AA1762">
        <v>1E-3</v>
      </c>
      <c r="AB1762" t="s">
        <v>182</v>
      </c>
      <c r="AC1762">
        <v>55</v>
      </c>
      <c r="AD1762">
        <v>2</v>
      </c>
      <c r="AE1762">
        <v>1</v>
      </c>
      <c r="AF1762">
        <v>1</v>
      </c>
      <c r="AG1762" t="s">
        <v>182</v>
      </c>
      <c r="AH1762" t="s">
        <v>182</v>
      </c>
      <c r="AI1762" t="s">
        <v>182</v>
      </c>
      <c r="AJ1762">
        <v>1</v>
      </c>
      <c r="AK1762" t="s">
        <v>182</v>
      </c>
      <c r="AL1762" t="s">
        <v>182</v>
      </c>
      <c r="AM1762" t="s">
        <v>182</v>
      </c>
      <c r="AN1762" t="s">
        <v>182</v>
      </c>
      <c r="AO1762" t="b">
        <v>1</v>
      </c>
      <c r="AQ1762" s="10">
        <f t="shared" si="54"/>
        <v>66118284.404799998</v>
      </c>
      <c r="AR1762" s="10">
        <f t="shared" si="55"/>
        <v>11759292.1928</v>
      </c>
    </row>
    <row r="1763" spans="1:44" x14ac:dyDescent="0.3">
      <c r="A1763">
        <v>1762</v>
      </c>
      <c r="B1763">
        <v>141</v>
      </c>
      <c r="C1763">
        <v>1</v>
      </c>
      <c r="D1763">
        <v>26.5</v>
      </c>
      <c r="E1763">
        <v>0.5</v>
      </c>
      <c r="F1763">
        <v>443746.87520000001</v>
      </c>
      <c r="G1763">
        <v>2019207</v>
      </c>
      <c r="H1763">
        <v>24037</v>
      </c>
      <c r="I1763">
        <v>1019</v>
      </c>
      <c r="J1763" t="s">
        <v>180</v>
      </c>
      <c r="K1763" t="s">
        <v>181</v>
      </c>
      <c r="L1763" t="s">
        <v>180</v>
      </c>
      <c r="M1763">
        <v>126417</v>
      </c>
      <c r="N1763">
        <v>1</v>
      </c>
      <c r="O1763">
        <v>48</v>
      </c>
      <c r="P1763">
        <v>158</v>
      </c>
      <c r="Q1763">
        <v>26.5</v>
      </c>
      <c r="R1763">
        <v>5</v>
      </c>
      <c r="S1763">
        <v>1</v>
      </c>
      <c r="T1763" t="s">
        <v>182</v>
      </c>
      <c r="U1763" t="s">
        <v>182</v>
      </c>
      <c r="V1763" t="s">
        <v>7</v>
      </c>
      <c r="W1763" t="s">
        <v>182</v>
      </c>
      <c r="X1763">
        <v>4</v>
      </c>
      <c r="Y1763" t="s">
        <v>182</v>
      </c>
      <c r="Z1763" t="s">
        <v>182</v>
      </c>
      <c r="AA1763">
        <v>1E-3</v>
      </c>
      <c r="AB1763" t="s">
        <v>182</v>
      </c>
      <c r="AC1763">
        <v>57</v>
      </c>
      <c r="AD1763">
        <v>2</v>
      </c>
      <c r="AE1763">
        <v>1</v>
      </c>
      <c r="AF1763">
        <v>1</v>
      </c>
      <c r="AG1763" t="s">
        <v>182</v>
      </c>
      <c r="AH1763" t="s">
        <v>182</v>
      </c>
      <c r="AI1763" t="s">
        <v>182</v>
      </c>
      <c r="AJ1763">
        <v>1</v>
      </c>
      <c r="AK1763" t="s">
        <v>182</v>
      </c>
      <c r="AL1763" t="s">
        <v>182</v>
      </c>
      <c r="AM1763" t="s">
        <v>182</v>
      </c>
      <c r="AN1763" t="s">
        <v>182</v>
      </c>
      <c r="AO1763" t="b">
        <v>1</v>
      </c>
      <c r="AQ1763" s="10">
        <f t="shared" si="54"/>
        <v>70112006.281599998</v>
      </c>
      <c r="AR1763" s="10">
        <f t="shared" si="55"/>
        <v>11759292.1928</v>
      </c>
    </row>
    <row r="1764" spans="1:44" x14ac:dyDescent="0.3">
      <c r="A1764">
        <v>1763</v>
      </c>
      <c r="B1764">
        <v>141</v>
      </c>
      <c r="C1764">
        <v>1</v>
      </c>
      <c r="D1764">
        <v>26.5</v>
      </c>
      <c r="E1764">
        <v>0.5</v>
      </c>
      <c r="F1764">
        <v>443746.87520000001</v>
      </c>
      <c r="G1764">
        <v>2019207</v>
      </c>
      <c r="H1764">
        <v>24037</v>
      </c>
      <c r="I1764">
        <v>1019</v>
      </c>
      <c r="J1764" t="s">
        <v>180</v>
      </c>
      <c r="K1764" t="s">
        <v>181</v>
      </c>
      <c r="L1764" t="s">
        <v>180</v>
      </c>
      <c r="M1764">
        <v>126417</v>
      </c>
      <c r="N1764">
        <v>1</v>
      </c>
      <c r="O1764">
        <v>49</v>
      </c>
      <c r="P1764">
        <v>194</v>
      </c>
      <c r="Q1764">
        <v>26.5</v>
      </c>
      <c r="R1764">
        <v>3</v>
      </c>
      <c r="S1764">
        <v>1</v>
      </c>
      <c r="T1764" t="s">
        <v>182</v>
      </c>
      <c r="U1764" t="s">
        <v>182</v>
      </c>
      <c r="V1764" t="s">
        <v>7</v>
      </c>
      <c r="W1764" t="s">
        <v>182</v>
      </c>
      <c r="X1764">
        <v>3</v>
      </c>
      <c r="Y1764" t="s">
        <v>182</v>
      </c>
      <c r="Z1764" t="s">
        <v>182</v>
      </c>
      <c r="AA1764">
        <v>0.02</v>
      </c>
      <c r="AB1764" t="s">
        <v>182</v>
      </c>
      <c r="AC1764">
        <v>56</v>
      </c>
      <c r="AD1764">
        <v>2</v>
      </c>
      <c r="AE1764">
        <v>1</v>
      </c>
      <c r="AF1764">
        <v>1</v>
      </c>
      <c r="AG1764" t="s">
        <v>182</v>
      </c>
      <c r="AH1764" t="s">
        <v>182</v>
      </c>
      <c r="AI1764" t="s">
        <v>182</v>
      </c>
      <c r="AJ1764">
        <v>1</v>
      </c>
      <c r="AK1764" t="s">
        <v>182</v>
      </c>
      <c r="AL1764" t="s">
        <v>182</v>
      </c>
      <c r="AM1764" t="s">
        <v>182</v>
      </c>
      <c r="AN1764" t="s">
        <v>182</v>
      </c>
      <c r="AO1764" t="b">
        <v>1</v>
      </c>
      <c r="AQ1764" s="10">
        <f t="shared" si="54"/>
        <v>86086893.788800001</v>
      </c>
      <c r="AR1764" s="10">
        <f t="shared" si="55"/>
        <v>11759292.1928</v>
      </c>
    </row>
    <row r="1765" spans="1:44" x14ac:dyDescent="0.3">
      <c r="A1765">
        <v>1764</v>
      </c>
      <c r="B1765">
        <v>141</v>
      </c>
      <c r="C1765">
        <v>1</v>
      </c>
      <c r="D1765">
        <v>26.5</v>
      </c>
      <c r="E1765">
        <v>0.5</v>
      </c>
      <c r="F1765">
        <v>443746.87520000001</v>
      </c>
      <c r="G1765">
        <v>2019207</v>
      </c>
      <c r="H1765">
        <v>24037</v>
      </c>
      <c r="I1765">
        <v>1019</v>
      </c>
      <c r="J1765" t="s">
        <v>180</v>
      </c>
      <c r="K1765" t="s">
        <v>181</v>
      </c>
      <c r="L1765" t="s">
        <v>180</v>
      </c>
      <c r="M1765">
        <v>126417</v>
      </c>
      <c r="N1765">
        <v>1</v>
      </c>
      <c r="O1765">
        <v>60</v>
      </c>
      <c r="P1765">
        <v>157</v>
      </c>
      <c r="Q1765">
        <v>26.5</v>
      </c>
      <c r="R1765">
        <v>3</v>
      </c>
      <c r="S1765">
        <v>2</v>
      </c>
      <c r="T1765" t="s">
        <v>182</v>
      </c>
      <c r="U1765" t="s">
        <v>182</v>
      </c>
      <c r="V1765" t="s">
        <v>7</v>
      </c>
      <c r="W1765" t="s">
        <v>182</v>
      </c>
      <c r="X1765">
        <v>4</v>
      </c>
      <c r="Y1765" t="s">
        <v>182</v>
      </c>
      <c r="Z1765" t="s">
        <v>182</v>
      </c>
      <c r="AA1765">
        <v>2E-3</v>
      </c>
      <c r="AB1765" t="s">
        <v>182</v>
      </c>
      <c r="AC1765">
        <v>55</v>
      </c>
      <c r="AD1765">
        <v>2</v>
      </c>
      <c r="AE1765">
        <v>1</v>
      </c>
      <c r="AF1765">
        <v>1</v>
      </c>
      <c r="AG1765" t="s">
        <v>182</v>
      </c>
      <c r="AH1765" t="s">
        <v>182</v>
      </c>
      <c r="AI1765" t="s">
        <v>182</v>
      </c>
      <c r="AJ1765">
        <v>1</v>
      </c>
      <c r="AK1765" t="s">
        <v>182</v>
      </c>
      <c r="AL1765" t="s">
        <v>182</v>
      </c>
      <c r="AM1765" t="s">
        <v>182</v>
      </c>
      <c r="AN1765" t="s">
        <v>182</v>
      </c>
      <c r="AO1765" t="b">
        <v>1</v>
      </c>
      <c r="AQ1765" s="10">
        <f t="shared" si="54"/>
        <v>69668259.406399995</v>
      </c>
      <c r="AR1765" s="10">
        <f t="shared" si="55"/>
        <v>11759292.1928</v>
      </c>
    </row>
    <row r="1766" spans="1:44" x14ac:dyDescent="0.3">
      <c r="A1766">
        <v>1765</v>
      </c>
      <c r="B1766">
        <v>141</v>
      </c>
      <c r="C1766">
        <v>1</v>
      </c>
      <c r="D1766">
        <v>26.5</v>
      </c>
      <c r="E1766">
        <v>0.5</v>
      </c>
      <c r="F1766">
        <v>443746.87520000001</v>
      </c>
      <c r="G1766">
        <v>2019207</v>
      </c>
      <c r="H1766">
        <v>24037</v>
      </c>
      <c r="I1766">
        <v>1019</v>
      </c>
      <c r="J1766" t="s">
        <v>180</v>
      </c>
      <c r="K1766" t="s">
        <v>181</v>
      </c>
      <c r="L1766" t="s">
        <v>180</v>
      </c>
      <c r="M1766">
        <v>126417</v>
      </c>
      <c r="N1766">
        <v>1</v>
      </c>
      <c r="O1766">
        <v>68</v>
      </c>
      <c r="P1766">
        <v>148</v>
      </c>
      <c r="Q1766">
        <v>26.5</v>
      </c>
      <c r="R1766">
        <v>3</v>
      </c>
      <c r="S1766">
        <v>2</v>
      </c>
      <c r="T1766" t="s">
        <v>182</v>
      </c>
      <c r="U1766" t="s">
        <v>182</v>
      </c>
      <c r="V1766" t="s">
        <v>7</v>
      </c>
      <c r="W1766" t="s">
        <v>182</v>
      </c>
      <c r="X1766">
        <v>4</v>
      </c>
      <c r="Y1766" t="s">
        <v>182</v>
      </c>
      <c r="Z1766" t="s">
        <v>182</v>
      </c>
      <c r="AA1766">
        <v>2E-3</v>
      </c>
      <c r="AB1766" t="s">
        <v>182</v>
      </c>
      <c r="AC1766">
        <v>55</v>
      </c>
      <c r="AD1766">
        <v>2</v>
      </c>
      <c r="AE1766">
        <v>1</v>
      </c>
      <c r="AF1766">
        <v>1</v>
      </c>
      <c r="AG1766" t="s">
        <v>182</v>
      </c>
      <c r="AH1766" t="s">
        <v>182</v>
      </c>
      <c r="AI1766" t="s">
        <v>182</v>
      </c>
      <c r="AJ1766">
        <v>1</v>
      </c>
      <c r="AK1766" t="s">
        <v>182</v>
      </c>
      <c r="AL1766" t="s">
        <v>182</v>
      </c>
      <c r="AM1766" t="s">
        <v>182</v>
      </c>
      <c r="AN1766" t="s">
        <v>182</v>
      </c>
      <c r="AO1766" t="b">
        <v>1</v>
      </c>
      <c r="AQ1766" s="10">
        <f t="shared" si="54"/>
        <v>65674537.529600002</v>
      </c>
      <c r="AR1766" s="10">
        <f t="shared" si="55"/>
        <v>11759292.1928</v>
      </c>
    </row>
    <row r="1767" spans="1:44" x14ac:dyDescent="0.3">
      <c r="A1767">
        <v>1766</v>
      </c>
      <c r="B1767">
        <v>141</v>
      </c>
      <c r="C1767">
        <v>1</v>
      </c>
      <c r="D1767">
        <v>26.5</v>
      </c>
      <c r="E1767">
        <v>0.5</v>
      </c>
      <c r="F1767">
        <v>443746.87520000001</v>
      </c>
      <c r="G1767">
        <v>2019207</v>
      </c>
      <c r="H1767">
        <v>24037</v>
      </c>
      <c r="I1767">
        <v>1019</v>
      </c>
      <c r="J1767" t="s">
        <v>180</v>
      </c>
      <c r="K1767" t="s">
        <v>181</v>
      </c>
      <c r="L1767" t="s">
        <v>180</v>
      </c>
      <c r="M1767">
        <v>126417</v>
      </c>
      <c r="N1767">
        <v>1</v>
      </c>
      <c r="O1767">
        <v>69</v>
      </c>
      <c r="P1767">
        <v>177</v>
      </c>
      <c r="Q1767">
        <v>26.5</v>
      </c>
      <c r="R1767">
        <v>3</v>
      </c>
      <c r="S1767">
        <v>2</v>
      </c>
      <c r="T1767" t="s">
        <v>182</v>
      </c>
      <c r="U1767" t="s">
        <v>182</v>
      </c>
      <c r="V1767" t="s">
        <v>7</v>
      </c>
      <c r="W1767" t="s">
        <v>182</v>
      </c>
      <c r="X1767">
        <v>4</v>
      </c>
      <c r="Y1767" t="s">
        <v>182</v>
      </c>
      <c r="Z1767" t="s">
        <v>182</v>
      </c>
      <c r="AA1767">
        <v>2E-3</v>
      </c>
      <c r="AB1767" t="s">
        <v>182</v>
      </c>
      <c r="AC1767">
        <v>55</v>
      </c>
      <c r="AD1767">
        <v>2</v>
      </c>
      <c r="AE1767">
        <v>1</v>
      </c>
      <c r="AF1767">
        <v>1</v>
      </c>
      <c r="AG1767" t="s">
        <v>182</v>
      </c>
      <c r="AH1767" t="s">
        <v>182</v>
      </c>
      <c r="AI1767" t="s">
        <v>182</v>
      </c>
      <c r="AJ1767">
        <v>1</v>
      </c>
      <c r="AK1767" t="s">
        <v>182</v>
      </c>
      <c r="AL1767" t="s">
        <v>182</v>
      </c>
      <c r="AM1767" t="s">
        <v>182</v>
      </c>
      <c r="AN1767" t="s">
        <v>182</v>
      </c>
      <c r="AO1767" t="b">
        <v>1</v>
      </c>
      <c r="AQ1767" s="10">
        <f t="shared" si="54"/>
        <v>78543196.910400003</v>
      </c>
      <c r="AR1767" s="10">
        <f t="shared" si="55"/>
        <v>11759292.1928</v>
      </c>
    </row>
    <row r="1768" spans="1:44" x14ac:dyDescent="0.3">
      <c r="A1768">
        <v>1767</v>
      </c>
      <c r="B1768">
        <v>141</v>
      </c>
      <c r="C1768">
        <v>1</v>
      </c>
      <c r="D1768">
        <v>26.5</v>
      </c>
      <c r="E1768">
        <v>0.5</v>
      </c>
      <c r="F1768">
        <v>443746.87520000001</v>
      </c>
      <c r="G1768">
        <v>2019207</v>
      </c>
      <c r="H1768">
        <v>24037</v>
      </c>
      <c r="I1768">
        <v>1019</v>
      </c>
      <c r="J1768" t="s">
        <v>180</v>
      </c>
      <c r="K1768" t="s">
        <v>181</v>
      </c>
      <c r="L1768" t="s">
        <v>180</v>
      </c>
      <c r="M1768">
        <v>126417</v>
      </c>
      <c r="N1768">
        <v>1</v>
      </c>
      <c r="O1768">
        <v>78</v>
      </c>
      <c r="P1768">
        <v>143</v>
      </c>
      <c r="Q1768">
        <v>26.5</v>
      </c>
      <c r="R1768">
        <v>3</v>
      </c>
      <c r="S1768">
        <v>2</v>
      </c>
      <c r="T1768" t="s">
        <v>182</v>
      </c>
      <c r="U1768" t="s">
        <v>182</v>
      </c>
      <c r="V1768" t="s">
        <v>7</v>
      </c>
      <c r="W1768" t="s">
        <v>182</v>
      </c>
      <c r="X1768">
        <v>4</v>
      </c>
      <c r="Y1768" t="s">
        <v>182</v>
      </c>
      <c r="Z1768" t="s">
        <v>182</v>
      </c>
      <c r="AA1768">
        <v>2E-3</v>
      </c>
      <c r="AB1768" t="s">
        <v>182</v>
      </c>
      <c r="AC1768">
        <v>55</v>
      </c>
      <c r="AD1768">
        <v>2</v>
      </c>
      <c r="AE1768">
        <v>1</v>
      </c>
      <c r="AF1768">
        <v>1</v>
      </c>
      <c r="AG1768" t="s">
        <v>182</v>
      </c>
      <c r="AH1768" t="s">
        <v>182</v>
      </c>
      <c r="AI1768" t="s">
        <v>182</v>
      </c>
      <c r="AJ1768">
        <v>1</v>
      </c>
      <c r="AK1768" t="s">
        <v>182</v>
      </c>
      <c r="AL1768" t="s">
        <v>182</v>
      </c>
      <c r="AM1768" t="s">
        <v>182</v>
      </c>
      <c r="AN1768" t="s">
        <v>182</v>
      </c>
      <c r="AO1768" t="b">
        <v>1</v>
      </c>
      <c r="AQ1768" s="10">
        <f t="shared" si="54"/>
        <v>63455803.1536</v>
      </c>
      <c r="AR1768" s="10">
        <f t="shared" si="55"/>
        <v>11759292.1928</v>
      </c>
    </row>
    <row r="1769" spans="1:44" x14ac:dyDescent="0.3">
      <c r="A1769">
        <v>1768</v>
      </c>
      <c r="B1769">
        <v>141</v>
      </c>
      <c r="C1769">
        <v>1</v>
      </c>
      <c r="D1769">
        <v>26.5</v>
      </c>
      <c r="E1769">
        <v>0.5</v>
      </c>
      <c r="F1769">
        <v>443746.87520000001</v>
      </c>
      <c r="G1769">
        <v>2019207</v>
      </c>
      <c r="H1769">
        <v>24037</v>
      </c>
      <c r="I1769">
        <v>1019</v>
      </c>
      <c r="J1769" t="s">
        <v>180</v>
      </c>
      <c r="K1769" t="s">
        <v>181</v>
      </c>
      <c r="L1769" t="s">
        <v>180</v>
      </c>
      <c r="M1769">
        <v>126417</v>
      </c>
      <c r="N1769">
        <v>1</v>
      </c>
      <c r="O1769">
        <v>84</v>
      </c>
      <c r="P1769">
        <v>148</v>
      </c>
      <c r="Q1769">
        <v>26.5</v>
      </c>
      <c r="R1769">
        <v>4</v>
      </c>
      <c r="S1769">
        <v>2</v>
      </c>
      <c r="T1769" t="s">
        <v>182</v>
      </c>
      <c r="U1769" t="s">
        <v>182</v>
      </c>
      <c r="V1769" t="s">
        <v>7</v>
      </c>
      <c r="W1769" t="s">
        <v>182</v>
      </c>
      <c r="X1769">
        <v>4</v>
      </c>
      <c r="Y1769" t="s">
        <v>182</v>
      </c>
      <c r="Z1769" t="s">
        <v>182</v>
      </c>
      <c r="AA1769">
        <v>1E-3</v>
      </c>
      <c r="AB1769" t="s">
        <v>182</v>
      </c>
      <c r="AC1769">
        <v>55</v>
      </c>
      <c r="AD1769">
        <v>2</v>
      </c>
      <c r="AE1769">
        <v>1</v>
      </c>
      <c r="AF1769">
        <v>1</v>
      </c>
      <c r="AG1769" t="s">
        <v>182</v>
      </c>
      <c r="AH1769" t="s">
        <v>182</v>
      </c>
      <c r="AI1769" t="s">
        <v>182</v>
      </c>
      <c r="AJ1769">
        <v>1</v>
      </c>
      <c r="AK1769" t="s">
        <v>182</v>
      </c>
      <c r="AL1769" t="s">
        <v>182</v>
      </c>
      <c r="AM1769" t="s">
        <v>182</v>
      </c>
      <c r="AN1769" t="s">
        <v>182</v>
      </c>
      <c r="AO1769" t="b">
        <v>1</v>
      </c>
      <c r="AQ1769" s="10">
        <f t="shared" si="54"/>
        <v>65674537.529600002</v>
      </c>
      <c r="AR1769" s="10">
        <f t="shared" si="55"/>
        <v>11759292.1928</v>
      </c>
    </row>
    <row r="1770" spans="1:44" x14ac:dyDescent="0.3">
      <c r="A1770">
        <v>1769</v>
      </c>
      <c r="B1770">
        <v>141</v>
      </c>
      <c r="C1770">
        <v>1</v>
      </c>
      <c r="D1770">
        <v>26.5</v>
      </c>
      <c r="E1770">
        <v>0.5</v>
      </c>
      <c r="F1770">
        <v>443746.87520000001</v>
      </c>
      <c r="G1770">
        <v>2019207</v>
      </c>
      <c r="H1770">
        <v>24045</v>
      </c>
      <c r="I1770">
        <v>1019</v>
      </c>
      <c r="J1770" t="s">
        <v>180</v>
      </c>
      <c r="K1770" t="s">
        <v>181</v>
      </c>
      <c r="L1770" t="s">
        <v>180</v>
      </c>
      <c r="M1770">
        <v>126417</v>
      </c>
      <c r="N1770">
        <v>1</v>
      </c>
      <c r="O1770">
        <v>11</v>
      </c>
      <c r="P1770">
        <v>166</v>
      </c>
      <c r="Q1770">
        <v>26.5</v>
      </c>
      <c r="R1770">
        <v>3</v>
      </c>
      <c r="S1770">
        <v>1</v>
      </c>
      <c r="T1770" t="s">
        <v>182</v>
      </c>
      <c r="U1770" t="s">
        <v>182</v>
      </c>
      <c r="V1770" t="s">
        <v>7</v>
      </c>
      <c r="W1770" t="s">
        <v>182</v>
      </c>
      <c r="X1770">
        <v>4</v>
      </c>
      <c r="Y1770" t="s">
        <v>182</v>
      </c>
      <c r="Z1770" t="s">
        <v>182</v>
      </c>
      <c r="AA1770" t="s">
        <v>182</v>
      </c>
      <c r="AB1770" t="s">
        <v>182</v>
      </c>
      <c r="AC1770">
        <v>56</v>
      </c>
      <c r="AD1770">
        <v>2</v>
      </c>
      <c r="AE1770">
        <v>1</v>
      </c>
      <c r="AF1770">
        <v>2</v>
      </c>
      <c r="AG1770" t="s">
        <v>182</v>
      </c>
      <c r="AH1770" t="s">
        <v>182</v>
      </c>
      <c r="AI1770" t="s">
        <v>182</v>
      </c>
      <c r="AJ1770">
        <v>1</v>
      </c>
      <c r="AK1770" t="s">
        <v>182</v>
      </c>
      <c r="AL1770" t="s">
        <v>182</v>
      </c>
      <c r="AM1770" t="s">
        <v>182</v>
      </c>
      <c r="AN1770" t="s">
        <v>182</v>
      </c>
      <c r="AO1770" t="b">
        <v>1</v>
      </c>
      <c r="AQ1770" s="10">
        <f t="shared" si="54"/>
        <v>73661981.283199996</v>
      </c>
      <c r="AR1770" s="10">
        <f t="shared" si="55"/>
        <v>11759292.1928</v>
      </c>
    </row>
    <row r="1771" spans="1:44" x14ac:dyDescent="0.3">
      <c r="A1771">
        <v>1770</v>
      </c>
      <c r="B1771">
        <v>141</v>
      </c>
      <c r="C1771">
        <v>1</v>
      </c>
      <c r="D1771">
        <v>26.5</v>
      </c>
      <c r="E1771">
        <v>0.5</v>
      </c>
      <c r="F1771">
        <v>443746.87520000001</v>
      </c>
      <c r="G1771">
        <v>2019207</v>
      </c>
      <c r="H1771">
        <v>24045</v>
      </c>
      <c r="I1771">
        <v>1019</v>
      </c>
      <c r="J1771" t="s">
        <v>180</v>
      </c>
      <c r="K1771" t="s">
        <v>181</v>
      </c>
      <c r="L1771" t="s">
        <v>180</v>
      </c>
      <c r="M1771">
        <v>126417</v>
      </c>
      <c r="N1771">
        <v>1</v>
      </c>
      <c r="O1771">
        <v>18</v>
      </c>
      <c r="P1771">
        <v>164</v>
      </c>
      <c r="Q1771">
        <v>26.5</v>
      </c>
      <c r="R1771">
        <v>2</v>
      </c>
      <c r="S1771">
        <v>2</v>
      </c>
      <c r="T1771" t="s">
        <v>182</v>
      </c>
      <c r="U1771" t="s">
        <v>182</v>
      </c>
      <c r="V1771" t="s">
        <v>7</v>
      </c>
      <c r="W1771" t="s">
        <v>182</v>
      </c>
      <c r="X1771">
        <v>3</v>
      </c>
      <c r="Y1771" t="s">
        <v>182</v>
      </c>
      <c r="Z1771" t="s">
        <v>182</v>
      </c>
      <c r="AA1771" t="s">
        <v>182</v>
      </c>
      <c r="AB1771" t="s">
        <v>182</v>
      </c>
      <c r="AC1771">
        <v>56</v>
      </c>
      <c r="AD1771">
        <v>2</v>
      </c>
      <c r="AE1771">
        <v>1</v>
      </c>
      <c r="AF1771">
        <v>2</v>
      </c>
      <c r="AG1771" t="s">
        <v>182</v>
      </c>
      <c r="AH1771" t="s">
        <v>182</v>
      </c>
      <c r="AI1771" t="s">
        <v>182</v>
      </c>
      <c r="AJ1771">
        <v>1</v>
      </c>
      <c r="AK1771" t="s">
        <v>182</v>
      </c>
      <c r="AL1771" t="s">
        <v>182</v>
      </c>
      <c r="AM1771" t="s">
        <v>182</v>
      </c>
      <c r="AN1771" t="s">
        <v>182</v>
      </c>
      <c r="AO1771" t="b">
        <v>1</v>
      </c>
      <c r="AQ1771" s="10">
        <f t="shared" si="54"/>
        <v>72774487.532800004</v>
      </c>
      <c r="AR1771" s="10">
        <f t="shared" si="55"/>
        <v>11759292.1928</v>
      </c>
    </row>
    <row r="1772" spans="1:44" x14ac:dyDescent="0.3">
      <c r="A1772">
        <v>1771</v>
      </c>
      <c r="B1772">
        <v>141</v>
      </c>
      <c r="C1772">
        <v>1</v>
      </c>
      <c r="D1772">
        <v>26.5</v>
      </c>
      <c r="E1772">
        <v>0.5</v>
      </c>
      <c r="F1772">
        <v>443746.87520000001</v>
      </c>
      <c r="G1772">
        <v>2019207</v>
      </c>
      <c r="H1772">
        <v>24045</v>
      </c>
      <c r="I1772">
        <v>1019</v>
      </c>
      <c r="J1772" t="s">
        <v>180</v>
      </c>
      <c r="K1772" t="s">
        <v>181</v>
      </c>
      <c r="L1772" t="s">
        <v>180</v>
      </c>
      <c r="M1772">
        <v>126417</v>
      </c>
      <c r="N1772">
        <v>1</v>
      </c>
      <c r="O1772">
        <v>20</v>
      </c>
      <c r="P1772">
        <v>156</v>
      </c>
      <c r="Q1772">
        <v>26.5</v>
      </c>
      <c r="R1772">
        <v>2</v>
      </c>
      <c r="S1772">
        <v>1</v>
      </c>
      <c r="T1772" t="s">
        <v>182</v>
      </c>
      <c r="U1772" t="s">
        <v>182</v>
      </c>
      <c r="V1772" t="s">
        <v>7</v>
      </c>
      <c r="W1772" t="s">
        <v>182</v>
      </c>
      <c r="X1772">
        <v>2</v>
      </c>
      <c r="Y1772" t="s">
        <v>182</v>
      </c>
      <c r="Z1772" t="s">
        <v>182</v>
      </c>
      <c r="AA1772" t="s">
        <v>182</v>
      </c>
      <c r="AB1772" t="s">
        <v>182</v>
      </c>
      <c r="AC1772" t="s">
        <v>182</v>
      </c>
      <c r="AD1772">
        <v>2</v>
      </c>
      <c r="AE1772">
        <v>1</v>
      </c>
      <c r="AF1772">
        <v>2</v>
      </c>
      <c r="AG1772" t="s">
        <v>182</v>
      </c>
      <c r="AH1772" t="s">
        <v>182</v>
      </c>
      <c r="AI1772" t="s">
        <v>182</v>
      </c>
      <c r="AJ1772">
        <v>1</v>
      </c>
      <c r="AK1772" t="s">
        <v>182</v>
      </c>
      <c r="AL1772" t="s">
        <v>182</v>
      </c>
      <c r="AM1772" t="s">
        <v>182</v>
      </c>
      <c r="AN1772" t="s">
        <v>182</v>
      </c>
      <c r="AO1772" t="b">
        <v>1</v>
      </c>
      <c r="AQ1772" s="10">
        <f t="shared" si="54"/>
        <v>69224512.531200007</v>
      </c>
      <c r="AR1772" s="10">
        <f t="shared" si="55"/>
        <v>11759292.1928</v>
      </c>
    </row>
    <row r="1773" spans="1:44" x14ac:dyDescent="0.3">
      <c r="A1773">
        <v>1772</v>
      </c>
      <c r="B1773">
        <v>141</v>
      </c>
      <c r="C1773">
        <v>1</v>
      </c>
      <c r="D1773">
        <v>26.5</v>
      </c>
      <c r="E1773">
        <v>0.5</v>
      </c>
      <c r="F1773">
        <v>443746.87520000001</v>
      </c>
      <c r="G1773">
        <v>2019207</v>
      </c>
      <c r="H1773">
        <v>24045</v>
      </c>
      <c r="I1773">
        <v>1019</v>
      </c>
      <c r="J1773" t="s">
        <v>180</v>
      </c>
      <c r="K1773" t="s">
        <v>181</v>
      </c>
      <c r="L1773" t="s">
        <v>180</v>
      </c>
      <c r="M1773">
        <v>126417</v>
      </c>
      <c r="N1773">
        <v>1</v>
      </c>
      <c r="O1773">
        <v>31</v>
      </c>
      <c r="P1773">
        <v>179</v>
      </c>
      <c r="Q1773">
        <v>26.5</v>
      </c>
      <c r="R1773">
        <v>3</v>
      </c>
      <c r="S1773">
        <v>1</v>
      </c>
      <c r="T1773" t="s">
        <v>182</v>
      </c>
      <c r="U1773" t="s">
        <v>182</v>
      </c>
      <c r="V1773" t="s">
        <v>7</v>
      </c>
      <c r="W1773" t="s">
        <v>182</v>
      </c>
      <c r="X1773">
        <v>3</v>
      </c>
      <c r="Y1773" t="s">
        <v>182</v>
      </c>
      <c r="Z1773" t="s">
        <v>182</v>
      </c>
      <c r="AA1773" t="s">
        <v>182</v>
      </c>
      <c r="AB1773" t="s">
        <v>182</v>
      </c>
      <c r="AC1773">
        <v>56</v>
      </c>
      <c r="AD1773">
        <v>2</v>
      </c>
      <c r="AE1773">
        <v>1</v>
      </c>
      <c r="AF1773">
        <v>2</v>
      </c>
      <c r="AG1773" t="s">
        <v>182</v>
      </c>
      <c r="AH1773" t="s">
        <v>182</v>
      </c>
      <c r="AI1773" t="s">
        <v>182</v>
      </c>
      <c r="AJ1773">
        <v>1</v>
      </c>
      <c r="AK1773" t="s">
        <v>182</v>
      </c>
      <c r="AL1773" t="s">
        <v>182</v>
      </c>
      <c r="AM1773" t="s">
        <v>182</v>
      </c>
      <c r="AN1773" t="s">
        <v>182</v>
      </c>
      <c r="AO1773" t="b">
        <v>1</v>
      </c>
      <c r="AQ1773" s="10">
        <f t="shared" si="54"/>
        <v>79430690.660799995</v>
      </c>
      <c r="AR1773" s="10">
        <f t="shared" si="55"/>
        <v>11759292.1928</v>
      </c>
    </row>
    <row r="1774" spans="1:44" x14ac:dyDescent="0.3">
      <c r="A1774">
        <v>1773</v>
      </c>
      <c r="B1774">
        <v>141</v>
      </c>
      <c r="C1774">
        <v>1</v>
      </c>
      <c r="D1774">
        <v>26.5</v>
      </c>
      <c r="E1774">
        <v>0.5</v>
      </c>
      <c r="F1774">
        <v>443746.87520000001</v>
      </c>
      <c r="G1774">
        <v>2019207</v>
      </c>
      <c r="H1774">
        <v>24045</v>
      </c>
      <c r="I1774">
        <v>1019</v>
      </c>
      <c r="J1774" t="s">
        <v>180</v>
      </c>
      <c r="K1774" t="s">
        <v>181</v>
      </c>
      <c r="L1774" t="s">
        <v>180</v>
      </c>
      <c r="M1774">
        <v>126417</v>
      </c>
      <c r="N1774">
        <v>1</v>
      </c>
      <c r="O1774">
        <v>34</v>
      </c>
      <c r="P1774">
        <v>168</v>
      </c>
      <c r="Q1774">
        <v>26.5</v>
      </c>
      <c r="R1774">
        <v>4</v>
      </c>
      <c r="S1774">
        <v>2</v>
      </c>
      <c r="T1774" t="s">
        <v>182</v>
      </c>
      <c r="U1774" t="s">
        <v>182</v>
      </c>
      <c r="V1774" t="s">
        <v>7</v>
      </c>
      <c r="W1774" t="s">
        <v>182</v>
      </c>
      <c r="X1774">
        <v>4</v>
      </c>
      <c r="Y1774" t="s">
        <v>182</v>
      </c>
      <c r="Z1774" t="s">
        <v>182</v>
      </c>
      <c r="AA1774" t="s">
        <v>182</v>
      </c>
      <c r="AB1774" t="s">
        <v>182</v>
      </c>
      <c r="AC1774">
        <v>56</v>
      </c>
      <c r="AD1774">
        <v>2</v>
      </c>
      <c r="AE1774">
        <v>1</v>
      </c>
      <c r="AF1774">
        <v>2</v>
      </c>
      <c r="AG1774" t="s">
        <v>182</v>
      </c>
      <c r="AH1774" t="s">
        <v>182</v>
      </c>
      <c r="AI1774" t="s">
        <v>182</v>
      </c>
      <c r="AJ1774">
        <v>1</v>
      </c>
      <c r="AK1774" t="s">
        <v>182</v>
      </c>
      <c r="AL1774" t="s">
        <v>182</v>
      </c>
      <c r="AM1774" t="s">
        <v>182</v>
      </c>
      <c r="AN1774" t="s">
        <v>182</v>
      </c>
      <c r="AO1774" t="b">
        <v>1</v>
      </c>
      <c r="AQ1774" s="10">
        <f t="shared" si="54"/>
        <v>74549475.033600003</v>
      </c>
      <c r="AR1774" s="10">
        <f t="shared" si="55"/>
        <v>11759292.1928</v>
      </c>
    </row>
    <row r="1775" spans="1:44" x14ac:dyDescent="0.3">
      <c r="A1775">
        <v>1774</v>
      </c>
      <c r="B1775">
        <v>141</v>
      </c>
      <c r="C1775">
        <v>1</v>
      </c>
      <c r="D1775">
        <v>26.5</v>
      </c>
      <c r="E1775">
        <v>0.5</v>
      </c>
      <c r="F1775">
        <v>443746.87520000001</v>
      </c>
      <c r="G1775">
        <v>2019207</v>
      </c>
      <c r="H1775">
        <v>24045</v>
      </c>
      <c r="I1775">
        <v>1019</v>
      </c>
      <c r="J1775" t="s">
        <v>180</v>
      </c>
      <c r="K1775" t="s">
        <v>181</v>
      </c>
      <c r="L1775" t="s">
        <v>180</v>
      </c>
      <c r="M1775">
        <v>126417</v>
      </c>
      <c r="N1775">
        <v>1</v>
      </c>
      <c r="O1775">
        <v>48</v>
      </c>
      <c r="P1775">
        <v>144</v>
      </c>
      <c r="Q1775">
        <v>26.5</v>
      </c>
      <c r="R1775">
        <v>3</v>
      </c>
      <c r="S1775">
        <v>2</v>
      </c>
      <c r="T1775" t="s">
        <v>182</v>
      </c>
      <c r="U1775" t="s">
        <v>182</v>
      </c>
      <c r="V1775" t="s">
        <v>7</v>
      </c>
      <c r="W1775" t="s">
        <v>182</v>
      </c>
      <c r="X1775">
        <v>3</v>
      </c>
      <c r="Y1775" t="s">
        <v>182</v>
      </c>
      <c r="Z1775" t="s">
        <v>182</v>
      </c>
      <c r="AA1775" t="s">
        <v>182</v>
      </c>
      <c r="AB1775" t="s">
        <v>182</v>
      </c>
      <c r="AC1775">
        <v>57</v>
      </c>
      <c r="AD1775">
        <v>2</v>
      </c>
      <c r="AE1775">
        <v>1</v>
      </c>
      <c r="AF1775">
        <v>2</v>
      </c>
      <c r="AG1775" t="s">
        <v>182</v>
      </c>
      <c r="AH1775" t="s">
        <v>182</v>
      </c>
      <c r="AI1775" t="s">
        <v>182</v>
      </c>
      <c r="AJ1775">
        <v>1</v>
      </c>
      <c r="AK1775" t="s">
        <v>182</v>
      </c>
      <c r="AL1775" t="s">
        <v>182</v>
      </c>
      <c r="AM1775" t="s">
        <v>182</v>
      </c>
      <c r="AN1775" t="s">
        <v>182</v>
      </c>
      <c r="AO1775" t="b">
        <v>1</v>
      </c>
      <c r="AQ1775" s="10">
        <f t="shared" si="54"/>
        <v>63899550.028800003</v>
      </c>
      <c r="AR1775" s="10">
        <f t="shared" si="55"/>
        <v>11759292.1928</v>
      </c>
    </row>
    <row r="1776" spans="1:44" x14ac:dyDescent="0.3">
      <c r="A1776">
        <v>1775</v>
      </c>
      <c r="B1776">
        <v>141</v>
      </c>
      <c r="C1776">
        <v>1</v>
      </c>
      <c r="D1776">
        <v>26.5</v>
      </c>
      <c r="E1776">
        <v>0.5</v>
      </c>
      <c r="F1776">
        <v>443746.87520000001</v>
      </c>
      <c r="G1776">
        <v>2019207</v>
      </c>
      <c r="H1776">
        <v>24045</v>
      </c>
      <c r="I1776">
        <v>1019</v>
      </c>
      <c r="J1776" t="s">
        <v>180</v>
      </c>
      <c r="K1776" t="s">
        <v>181</v>
      </c>
      <c r="L1776" t="s">
        <v>180</v>
      </c>
      <c r="M1776">
        <v>126417</v>
      </c>
      <c r="N1776">
        <v>1</v>
      </c>
      <c r="O1776">
        <v>67</v>
      </c>
      <c r="P1776">
        <v>153</v>
      </c>
      <c r="Q1776">
        <v>26.5</v>
      </c>
      <c r="R1776">
        <v>2</v>
      </c>
      <c r="S1776">
        <v>1</v>
      </c>
      <c r="T1776" t="s">
        <v>182</v>
      </c>
      <c r="U1776" t="s">
        <v>182</v>
      </c>
      <c r="V1776" t="s">
        <v>7</v>
      </c>
      <c r="W1776" t="s">
        <v>182</v>
      </c>
      <c r="X1776">
        <v>2</v>
      </c>
      <c r="Y1776" t="s">
        <v>182</v>
      </c>
      <c r="Z1776" t="s">
        <v>182</v>
      </c>
      <c r="AA1776" t="s">
        <v>182</v>
      </c>
      <c r="AB1776" t="s">
        <v>182</v>
      </c>
      <c r="AC1776" t="s">
        <v>182</v>
      </c>
      <c r="AD1776">
        <v>2</v>
      </c>
      <c r="AE1776">
        <v>1</v>
      </c>
      <c r="AF1776">
        <v>2</v>
      </c>
      <c r="AG1776" t="s">
        <v>182</v>
      </c>
      <c r="AH1776" t="s">
        <v>182</v>
      </c>
      <c r="AI1776" t="s">
        <v>182</v>
      </c>
      <c r="AJ1776">
        <v>1</v>
      </c>
      <c r="AK1776" t="s">
        <v>182</v>
      </c>
      <c r="AL1776" t="s">
        <v>182</v>
      </c>
      <c r="AM1776" t="s">
        <v>182</v>
      </c>
      <c r="AN1776" t="s">
        <v>182</v>
      </c>
      <c r="AO1776" t="b">
        <v>1</v>
      </c>
      <c r="AQ1776" s="10">
        <f t="shared" si="54"/>
        <v>67893271.905599996</v>
      </c>
      <c r="AR1776" s="10">
        <f t="shared" si="55"/>
        <v>11759292.1928</v>
      </c>
    </row>
    <row r="1777" spans="1:44" x14ac:dyDescent="0.3">
      <c r="A1777">
        <v>1776</v>
      </c>
      <c r="B1777">
        <v>141</v>
      </c>
      <c r="C1777">
        <v>1</v>
      </c>
      <c r="D1777">
        <v>26.5</v>
      </c>
      <c r="E1777">
        <v>0.5</v>
      </c>
      <c r="F1777">
        <v>443746.87520000001</v>
      </c>
      <c r="G1777">
        <v>2019207</v>
      </c>
      <c r="H1777">
        <v>24045</v>
      </c>
      <c r="I1777">
        <v>1019</v>
      </c>
      <c r="J1777" t="s">
        <v>180</v>
      </c>
      <c r="K1777" t="s">
        <v>181</v>
      </c>
      <c r="L1777" t="s">
        <v>180</v>
      </c>
      <c r="M1777">
        <v>126417</v>
      </c>
      <c r="N1777">
        <v>1</v>
      </c>
      <c r="O1777">
        <v>72</v>
      </c>
      <c r="P1777">
        <v>187</v>
      </c>
      <c r="Q1777">
        <v>26.5</v>
      </c>
      <c r="R1777">
        <v>2</v>
      </c>
      <c r="S1777">
        <v>1</v>
      </c>
      <c r="T1777" t="s">
        <v>182</v>
      </c>
      <c r="U1777" t="s">
        <v>182</v>
      </c>
      <c r="V1777" t="s">
        <v>7</v>
      </c>
      <c r="W1777" t="s">
        <v>182</v>
      </c>
      <c r="X1777">
        <v>2</v>
      </c>
      <c r="Y1777" t="s">
        <v>182</v>
      </c>
      <c r="Z1777" t="s">
        <v>182</v>
      </c>
      <c r="AA1777" t="s">
        <v>182</v>
      </c>
      <c r="AB1777" t="s">
        <v>182</v>
      </c>
      <c r="AC1777" t="s">
        <v>182</v>
      </c>
      <c r="AD1777">
        <v>2</v>
      </c>
      <c r="AE1777">
        <v>1</v>
      </c>
      <c r="AF1777">
        <v>2</v>
      </c>
      <c r="AG1777" t="s">
        <v>182</v>
      </c>
      <c r="AH1777" t="s">
        <v>182</v>
      </c>
      <c r="AI1777" t="s">
        <v>182</v>
      </c>
      <c r="AJ1777">
        <v>1</v>
      </c>
      <c r="AK1777" t="s">
        <v>182</v>
      </c>
      <c r="AL1777" t="s">
        <v>182</v>
      </c>
      <c r="AM1777" t="s">
        <v>182</v>
      </c>
      <c r="AN1777" t="s">
        <v>182</v>
      </c>
      <c r="AO1777" t="b">
        <v>1</v>
      </c>
      <c r="AQ1777" s="10">
        <f t="shared" si="54"/>
        <v>82980665.662400007</v>
      </c>
      <c r="AR1777" s="10">
        <f t="shared" si="55"/>
        <v>11759292.1928</v>
      </c>
    </row>
    <row r="1778" spans="1:44" x14ac:dyDescent="0.3">
      <c r="A1778">
        <v>1777</v>
      </c>
      <c r="B1778">
        <v>141</v>
      </c>
      <c r="C1778">
        <v>1</v>
      </c>
      <c r="D1778">
        <v>26.5</v>
      </c>
      <c r="E1778">
        <v>0.5</v>
      </c>
      <c r="F1778">
        <v>443746.87520000001</v>
      </c>
      <c r="G1778">
        <v>2019207</v>
      </c>
      <c r="H1778">
        <v>24045</v>
      </c>
      <c r="I1778">
        <v>1019</v>
      </c>
      <c r="J1778" t="s">
        <v>180</v>
      </c>
      <c r="K1778" t="s">
        <v>181</v>
      </c>
      <c r="L1778" t="s">
        <v>180</v>
      </c>
      <c r="M1778">
        <v>126417</v>
      </c>
      <c r="N1778">
        <v>1</v>
      </c>
      <c r="O1778">
        <v>79</v>
      </c>
      <c r="P1778">
        <v>150</v>
      </c>
      <c r="Q1778">
        <v>26.5</v>
      </c>
      <c r="R1778">
        <v>3</v>
      </c>
      <c r="S1778">
        <v>1</v>
      </c>
      <c r="T1778" t="s">
        <v>182</v>
      </c>
      <c r="U1778" t="s">
        <v>182</v>
      </c>
      <c r="V1778" t="s">
        <v>7</v>
      </c>
      <c r="W1778" t="s">
        <v>182</v>
      </c>
      <c r="X1778">
        <v>4</v>
      </c>
      <c r="Y1778" t="s">
        <v>182</v>
      </c>
      <c r="Z1778" t="s">
        <v>182</v>
      </c>
      <c r="AA1778" t="s">
        <v>182</v>
      </c>
      <c r="AB1778" t="s">
        <v>182</v>
      </c>
      <c r="AC1778">
        <v>56</v>
      </c>
      <c r="AD1778">
        <v>2</v>
      </c>
      <c r="AE1778">
        <v>1</v>
      </c>
      <c r="AF1778">
        <v>2</v>
      </c>
      <c r="AG1778" t="s">
        <v>182</v>
      </c>
      <c r="AH1778" t="s">
        <v>182</v>
      </c>
      <c r="AI1778" t="s">
        <v>182</v>
      </c>
      <c r="AJ1778">
        <v>1</v>
      </c>
      <c r="AK1778" t="s">
        <v>182</v>
      </c>
      <c r="AL1778" t="s">
        <v>182</v>
      </c>
      <c r="AM1778" t="s">
        <v>182</v>
      </c>
      <c r="AN1778" t="s">
        <v>182</v>
      </c>
      <c r="AO1778" t="b">
        <v>1</v>
      </c>
      <c r="AQ1778" s="10">
        <f t="shared" si="54"/>
        <v>66562031.280000001</v>
      </c>
      <c r="AR1778" s="10">
        <f t="shared" si="55"/>
        <v>11759292.1928</v>
      </c>
    </row>
    <row r="1779" spans="1:44" x14ac:dyDescent="0.3">
      <c r="A1779">
        <v>1778</v>
      </c>
      <c r="B1779">
        <v>141</v>
      </c>
      <c r="C1779">
        <v>1</v>
      </c>
      <c r="D1779">
        <v>26.5</v>
      </c>
      <c r="E1779">
        <v>0.5</v>
      </c>
      <c r="F1779">
        <v>443746.87520000001</v>
      </c>
      <c r="G1779">
        <v>2019207</v>
      </c>
      <c r="H1779">
        <v>24052</v>
      </c>
      <c r="I1779">
        <v>1019</v>
      </c>
      <c r="J1779" t="s">
        <v>180</v>
      </c>
      <c r="K1779" t="s">
        <v>181</v>
      </c>
      <c r="L1779" t="s">
        <v>180</v>
      </c>
      <c r="M1779">
        <v>126417</v>
      </c>
      <c r="N1779">
        <v>1</v>
      </c>
      <c r="O1779">
        <v>2</v>
      </c>
      <c r="P1779">
        <v>151</v>
      </c>
      <c r="Q1779">
        <v>26.5</v>
      </c>
      <c r="R1779">
        <v>4</v>
      </c>
      <c r="S1779">
        <v>1</v>
      </c>
      <c r="T1779" t="s">
        <v>182</v>
      </c>
      <c r="U1779" t="s">
        <v>182</v>
      </c>
      <c r="V1779" t="s">
        <v>0</v>
      </c>
      <c r="W1779" t="s">
        <v>182</v>
      </c>
      <c r="X1779">
        <v>4</v>
      </c>
      <c r="Y1779" t="s">
        <v>182</v>
      </c>
      <c r="Z1779" t="s">
        <v>182</v>
      </c>
      <c r="AA1779" t="s">
        <v>182</v>
      </c>
      <c r="AB1779" t="s">
        <v>182</v>
      </c>
      <c r="AC1779">
        <v>55</v>
      </c>
      <c r="AD1779">
        <v>2</v>
      </c>
      <c r="AE1779">
        <v>1</v>
      </c>
      <c r="AF1779">
        <v>2</v>
      </c>
      <c r="AG1779" t="s">
        <v>182</v>
      </c>
      <c r="AH1779" t="s">
        <v>182</v>
      </c>
      <c r="AI1779" t="s">
        <v>182</v>
      </c>
      <c r="AJ1779">
        <v>1</v>
      </c>
      <c r="AK1779" t="s">
        <v>182</v>
      </c>
      <c r="AL1779" t="s">
        <v>182</v>
      </c>
      <c r="AM1779" t="s">
        <v>182</v>
      </c>
      <c r="AN1779" t="s">
        <v>182</v>
      </c>
      <c r="AO1779" t="b">
        <v>1</v>
      </c>
      <c r="AQ1779" s="10">
        <f t="shared" si="54"/>
        <v>67005778.155200005</v>
      </c>
      <c r="AR1779" s="10">
        <f t="shared" si="55"/>
        <v>11759292.1928</v>
      </c>
    </row>
    <row r="1780" spans="1:44" x14ac:dyDescent="0.3">
      <c r="A1780">
        <v>1779</v>
      </c>
      <c r="B1780">
        <v>141</v>
      </c>
      <c r="C1780">
        <v>1</v>
      </c>
      <c r="D1780">
        <v>26.5</v>
      </c>
      <c r="E1780">
        <v>0.5</v>
      </c>
      <c r="F1780">
        <v>443746.87520000001</v>
      </c>
      <c r="G1780">
        <v>2019207</v>
      </c>
      <c r="H1780">
        <v>24052</v>
      </c>
      <c r="I1780">
        <v>1019</v>
      </c>
      <c r="J1780" t="s">
        <v>180</v>
      </c>
      <c r="K1780" t="s">
        <v>181</v>
      </c>
      <c r="L1780" t="s">
        <v>180</v>
      </c>
      <c r="M1780">
        <v>126417</v>
      </c>
      <c r="N1780">
        <v>1</v>
      </c>
      <c r="O1780">
        <v>12</v>
      </c>
      <c r="P1780">
        <v>178</v>
      </c>
      <c r="Q1780">
        <v>26.5</v>
      </c>
      <c r="R1780">
        <v>4</v>
      </c>
      <c r="S1780">
        <v>2</v>
      </c>
      <c r="T1780" t="s">
        <v>182</v>
      </c>
      <c r="U1780" t="s">
        <v>182</v>
      </c>
      <c r="V1780" t="s">
        <v>7</v>
      </c>
      <c r="W1780" t="s">
        <v>182</v>
      </c>
      <c r="X1780">
        <v>3</v>
      </c>
      <c r="Y1780" t="s">
        <v>182</v>
      </c>
      <c r="Z1780" t="s">
        <v>182</v>
      </c>
      <c r="AA1780">
        <v>5.0000000000000001E-3</v>
      </c>
      <c r="AB1780" t="s">
        <v>182</v>
      </c>
      <c r="AC1780">
        <v>57</v>
      </c>
      <c r="AD1780">
        <v>2</v>
      </c>
      <c r="AE1780">
        <v>1</v>
      </c>
      <c r="AF1780">
        <v>2</v>
      </c>
      <c r="AG1780" t="s">
        <v>182</v>
      </c>
      <c r="AH1780" t="s">
        <v>182</v>
      </c>
      <c r="AI1780" t="s">
        <v>182</v>
      </c>
      <c r="AJ1780">
        <v>1</v>
      </c>
      <c r="AK1780" t="s">
        <v>182</v>
      </c>
      <c r="AL1780" t="s">
        <v>182</v>
      </c>
      <c r="AM1780" t="s">
        <v>182</v>
      </c>
      <c r="AN1780" t="s">
        <v>182</v>
      </c>
      <c r="AO1780" t="b">
        <v>1</v>
      </c>
      <c r="AQ1780" s="10">
        <f t="shared" si="54"/>
        <v>78986943.785600007</v>
      </c>
      <c r="AR1780" s="10">
        <f t="shared" si="55"/>
        <v>11759292.1928</v>
      </c>
    </row>
    <row r="1781" spans="1:44" x14ac:dyDescent="0.3">
      <c r="A1781">
        <v>1780</v>
      </c>
      <c r="B1781">
        <v>141</v>
      </c>
      <c r="C1781">
        <v>1</v>
      </c>
      <c r="D1781">
        <v>26.5</v>
      </c>
      <c r="E1781">
        <v>0.5</v>
      </c>
      <c r="F1781">
        <v>443746.87520000001</v>
      </c>
      <c r="G1781">
        <v>2019207</v>
      </c>
      <c r="H1781">
        <v>24052</v>
      </c>
      <c r="I1781">
        <v>1019</v>
      </c>
      <c r="J1781" t="s">
        <v>180</v>
      </c>
      <c r="K1781" t="s">
        <v>181</v>
      </c>
      <c r="L1781" t="s">
        <v>180</v>
      </c>
      <c r="M1781">
        <v>126417</v>
      </c>
      <c r="N1781">
        <v>1</v>
      </c>
      <c r="O1781">
        <v>18</v>
      </c>
      <c r="P1781">
        <v>168</v>
      </c>
      <c r="Q1781">
        <v>26.5</v>
      </c>
      <c r="R1781">
        <v>4</v>
      </c>
      <c r="S1781">
        <v>2</v>
      </c>
      <c r="T1781" t="s">
        <v>182</v>
      </c>
      <c r="U1781" t="s">
        <v>182</v>
      </c>
      <c r="V1781" t="s">
        <v>7</v>
      </c>
      <c r="W1781" t="s">
        <v>182</v>
      </c>
      <c r="X1781">
        <v>4</v>
      </c>
      <c r="Y1781" t="s">
        <v>182</v>
      </c>
      <c r="Z1781" t="s">
        <v>182</v>
      </c>
      <c r="AA1781">
        <v>1E-3</v>
      </c>
      <c r="AB1781" t="s">
        <v>182</v>
      </c>
      <c r="AC1781">
        <v>55</v>
      </c>
      <c r="AD1781">
        <v>2</v>
      </c>
      <c r="AE1781">
        <v>1</v>
      </c>
      <c r="AF1781">
        <v>2</v>
      </c>
      <c r="AG1781" t="s">
        <v>182</v>
      </c>
      <c r="AH1781" t="s">
        <v>182</v>
      </c>
      <c r="AI1781" t="s">
        <v>182</v>
      </c>
      <c r="AJ1781">
        <v>1</v>
      </c>
      <c r="AK1781" t="s">
        <v>182</v>
      </c>
      <c r="AL1781" t="s">
        <v>182</v>
      </c>
      <c r="AM1781" t="s">
        <v>182</v>
      </c>
      <c r="AN1781" t="s">
        <v>182</v>
      </c>
      <c r="AO1781" t="b">
        <v>1</v>
      </c>
      <c r="AQ1781" s="10">
        <f t="shared" si="54"/>
        <v>74549475.033600003</v>
      </c>
      <c r="AR1781" s="10">
        <f t="shared" si="55"/>
        <v>11759292.1928</v>
      </c>
    </row>
    <row r="1782" spans="1:44" x14ac:dyDescent="0.3">
      <c r="A1782">
        <v>1781</v>
      </c>
      <c r="B1782">
        <v>141</v>
      </c>
      <c r="C1782">
        <v>1</v>
      </c>
      <c r="D1782">
        <v>26.5</v>
      </c>
      <c r="E1782">
        <v>0.5</v>
      </c>
      <c r="F1782">
        <v>443746.87520000001</v>
      </c>
      <c r="G1782">
        <v>2019207</v>
      </c>
      <c r="H1782">
        <v>24052</v>
      </c>
      <c r="I1782">
        <v>1019</v>
      </c>
      <c r="J1782" t="s">
        <v>180</v>
      </c>
      <c r="K1782" t="s">
        <v>181</v>
      </c>
      <c r="L1782" t="s">
        <v>180</v>
      </c>
      <c r="M1782">
        <v>126417</v>
      </c>
      <c r="N1782">
        <v>1</v>
      </c>
      <c r="O1782">
        <v>20</v>
      </c>
      <c r="P1782">
        <v>153</v>
      </c>
      <c r="Q1782">
        <v>26.5</v>
      </c>
      <c r="R1782">
        <v>5</v>
      </c>
      <c r="S1782">
        <v>2</v>
      </c>
      <c r="T1782" t="s">
        <v>182</v>
      </c>
      <c r="U1782" t="s">
        <v>182</v>
      </c>
      <c r="V1782" t="s">
        <v>7</v>
      </c>
      <c r="W1782" t="s">
        <v>182</v>
      </c>
      <c r="X1782">
        <v>4</v>
      </c>
      <c r="Y1782" t="s">
        <v>182</v>
      </c>
      <c r="Z1782" t="s">
        <v>182</v>
      </c>
      <c r="AA1782">
        <v>1E-3</v>
      </c>
      <c r="AB1782" t="s">
        <v>182</v>
      </c>
      <c r="AC1782">
        <v>56</v>
      </c>
      <c r="AD1782">
        <v>2</v>
      </c>
      <c r="AE1782">
        <v>1</v>
      </c>
      <c r="AF1782">
        <v>2</v>
      </c>
      <c r="AG1782" t="s">
        <v>182</v>
      </c>
      <c r="AH1782" t="s">
        <v>182</v>
      </c>
      <c r="AI1782" t="s">
        <v>182</v>
      </c>
      <c r="AJ1782">
        <v>1</v>
      </c>
      <c r="AK1782" t="s">
        <v>182</v>
      </c>
      <c r="AL1782" t="s">
        <v>182</v>
      </c>
      <c r="AM1782" t="s">
        <v>182</v>
      </c>
      <c r="AN1782" t="s">
        <v>182</v>
      </c>
      <c r="AO1782" t="b">
        <v>1</v>
      </c>
      <c r="AQ1782" s="10">
        <f t="shared" si="54"/>
        <v>67893271.905599996</v>
      </c>
      <c r="AR1782" s="10">
        <f t="shared" si="55"/>
        <v>11759292.1928</v>
      </c>
    </row>
    <row r="1783" spans="1:44" x14ac:dyDescent="0.3">
      <c r="A1783">
        <v>1782</v>
      </c>
      <c r="B1783">
        <v>141</v>
      </c>
      <c r="C1783">
        <v>1</v>
      </c>
      <c r="D1783">
        <v>26.5</v>
      </c>
      <c r="E1783">
        <v>0.5</v>
      </c>
      <c r="F1783">
        <v>443746.87520000001</v>
      </c>
      <c r="G1783">
        <v>2019207</v>
      </c>
      <c r="H1783">
        <v>24052</v>
      </c>
      <c r="I1783">
        <v>1019</v>
      </c>
      <c r="J1783" t="s">
        <v>180</v>
      </c>
      <c r="K1783" t="s">
        <v>181</v>
      </c>
      <c r="L1783" t="s">
        <v>180</v>
      </c>
      <c r="M1783">
        <v>126417</v>
      </c>
      <c r="N1783">
        <v>1</v>
      </c>
      <c r="O1783">
        <v>44</v>
      </c>
      <c r="P1783">
        <v>151</v>
      </c>
      <c r="Q1783">
        <v>26.5</v>
      </c>
      <c r="R1783">
        <v>5</v>
      </c>
      <c r="S1783">
        <v>1</v>
      </c>
      <c r="T1783" t="s">
        <v>182</v>
      </c>
      <c r="U1783" t="s">
        <v>182</v>
      </c>
      <c r="V1783" t="s">
        <v>7</v>
      </c>
      <c r="W1783" t="s">
        <v>182</v>
      </c>
      <c r="X1783">
        <v>4</v>
      </c>
      <c r="Y1783" t="s">
        <v>182</v>
      </c>
      <c r="Z1783" t="s">
        <v>182</v>
      </c>
      <c r="AA1783" t="s">
        <v>182</v>
      </c>
      <c r="AB1783" t="s">
        <v>182</v>
      </c>
      <c r="AC1783">
        <v>56</v>
      </c>
      <c r="AD1783">
        <v>2</v>
      </c>
      <c r="AE1783">
        <v>1</v>
      </c>
      <c r="AF1783">
        <v>2</v>
      </c>
      <c r="AG1783" t="s">
        <v>182</v>
      </c>
      <c r="AH1783" t="s">
        <v>182</v>
      </c>
      <c r="AI1783" t="s">
        <v>182</v>
      </c>
      <c r="AJ1783">
        <v>1</v>
      </c>
      <c r="AK1783" t="s">
        <v>182</v>
      </c>
      <c r="AL1783" t="s">
        <v>182</v>
      </c>
      <c r="AM1783" t="s">
        <v>182</v>
      </c>
      <c r="AN1783" t="s">
        <v>182</v>
      </c>
      <c r="AO1783" t="b">
        <v>1</v>
      </c>
      <c r="AQ1783" s="10">
        <f t="shared" si="54"/>
        <v>67005778.155200005</v>
      </c>
      <c r="AR1783" s="10">
        <f t="shared" si="55"/>
        <v>11759292.1928</v>
      </c>
    </row>
    <row r="1784" spans="1:44" x14ac:dyDescent="0.3">
      <c r="A1784">
        <v>1783</v>
      </c>
      <c r="B1784">
        <v>141</v>
      </c>
      <c r="C1784">
        <v>1</v>
      </c>
      <c r="D1784">
        <v>26.5</v>
      </c>
      <c r="E1784">
        <v>0.5</v>
      </c>
      <c r="F1784">
        <v>443746.87520000001</v>
      </c>
      <c r="G1784">
        <v>2019207</v>
      </c>
      <c r="H1784">
        <v>24052</v>
      </c>
      <c r="I1784">
        <v>1019</v>
      </c>
      <c r="J1784" t="s">
        <v>180</v>
      </c>
      <c r="K1784" t="s">
        <v>181</v>
      </c>
      <c r="L1784" t="s">
        <v>180</v>
      </c>
      <c r="M1784">
        <v>126417</v>
      </c>
      <c r="N1784">
        <v>1</v>
      </c>
      <c r="O1784">
        <v>70</v>
      </c>
      <c r="P1784">
        <v>160</v>
      </c>
      <c r="Q1784">
        <v>26.5</v>
      </c>
      <c r="R1784">
        <v>5</v>
      </c>
      <c r="S1784">
        <v>2</v>
      </c>
      <c r="T1784" t="s">
        <v>182</v>
      </c>
      <c r="U1784" t="s">
        <v>182</v>
      </c>
      <c r="V1784" t="s">
        <v>7</v>
      </c>
      <c r="W1784" t="s">
        <v>182</v>
      </c>
      <c r="X1784">
        <v>4</v>
      </c>
      <c r="Y1784" t="s">
        <v>182</v>
      </c>
      <c r="Z1784" t="s">
        <v>182</v>
      </c>
      <c r="AA1784">
        <v>1E-3</v>
      </c>
      <c r="AB1784" t="s">
        <v>182</v>
      </c>
      <c r="AC1784">
        <v>56</v>
      </c>
      <c r="AD1784">
        <v>2</v>
      </c>
      <c r="AE1784">
        <v>1</v>
      </c>
      <c r="AF1784">
        <v>2</v>
      </c>
      <c r="AG1784" t="s">
        <v>182</v>
      </c>
      <c r="AH1784" t="s">
        <v>182</v>
      </c>
      <c r="AI1784" t="s">
        <v>182</v>
      </c>
      <c r="AJ1784">
        <v>1</v>
      </c>
      <c r="AK1784" t="s">
        <v>182</v>
      </c>
      <c r="AL1784" t="s">
        <v>182</v>
      </c>
      <c r="AM1784" t="s">
        <v>182</v>
      </c>
      <c r="AN1784" t="s">
        <v>182</v>
      </c>
      <c r="AO1784" t="b">
        <v>1</v>
      </c>
      <c r="AQ1784" s="10">
        <f t="shared" si="54"/>
        <v>70999500.032000005</v>
      </c>
      <c r="AR1784" s="10">
        <f t="shared" si="55"/>
        <v>11759292.1928</v>
      </c>
    </row>
    <row r="1785" spans="1:44" x14ac:dyDescent="0.3">
      <c r="A1785">
        <v>1784</v>
      </c>
      <c r="B1785">
        <v>141</v>
      </c>
      <c r="C1785">
        <v>1</v>
      </c>
      <c r="D1785">
        <v>26.5</v>
      </c>
      <c r="E1785">
        <v>0.5</v>
      </c>
      <c r="F1785">
        <v>443746.87520000001</v>
      </c>
      <c r="G1785">
        <v>2019207</v>
      </c>
      <c r="H1785">
        <v>24052</v>
      </c>
      <c r="I1785">
        <v>1019</v>
      </c>
      <c r="J1785" t="s">
        <v>180</v>
      </c>
      <c r="K1785" t="s">
        <v>181</v>
      </c>
      <c r="L1785" t="s">
        <v>180</v>
      </c>
      <c r="M1785">
        <v>126417</v>
      </c>
      <c r="N1785">
        <v>1</v>
      </c>
      <c r="O1785">
        <v>84</v>
      </c>
      <c r="P1785">
        <v>155</v>
      </c>
      <c r="Q1785">
        <v>26.5</v>
      </c>
      <c r="R1785">
        <v>5</v>
      </c>
      <c r="S1785">
        <v>2</v>
      </c>
      <c r="T1785" t="s">
        <v>182</v>
      </c>
      <c r="U1785" t="s">
        <v>182</v>
      </c>
      <c r="V1785" t="s">
        <v>7</v>
      </c>
      <c r="W1785" t="s">
        <v>182</v>
      </c>
      <c r="X1785">
        <v>4</v>
      </c>
      <c r="Y1785" t="s">
        <v>182</v>
      </c>
      <c r="Z1785" t="s">
        <v>182</v>
      </c>
      <c r="AA1785">
        <v>1E-3</v>
      </c>
      <c r="AB1785" t="s">
        <v>182</v>
      </c>
      <c r="AC1785">
        <v>56</v>
      </c>
      <c r="AD1785">
        <v>2</v>
      </c>
      <c r="AE1785">
        <v>1</v>
      </c>
      <c r="AF1785">
        <v>2</v>
      </c>
      <c r="AG1785" t="s">
        <v>182</v>
      </c>
      <c r="AH1785" t="s">
        <v>182</v>
      </c>
      <c r="AI1785" t="s">
        <v>182</v>
      </c>
      <c r="AJ1785">
        <v>1</v>
      </c>
      <c r="AK1785" t="s">
        <v>182</v>
      </c>
      <c r="AL1785" t="s">
        <v>182</v>
      </c>
      <c r="AM1785" t="s">
        <v>182</v>
      </c>
      <c r="AN1785" t="s">
        <v>182</v>
      </c>
      <c r="AO1785" t="b">
        <v>1</v>
      </c>
      <c r="AQ1785" s="10">
        <f t="shared" si="54"/>
        <v>68780765.656000003</v>
      </c>
      <c r="AR1785" s="10">
        <f t="shared" si="55"/>
        <v>11759292.1928</v>
      </c>
    </row>
    <row r="1786" spans="1:44" x14ac:dyDescent="0.3">
      <c r="A1786">
        <v>1785</v>
      </c>
      <c r="B1786">
        <v>141</v>
      </c>
      <c r="C1786">
        <v>1</v>
      </c>
      <c r="D1786">
        <v>26.5</v>
      </c>
      <c r="E1786">
        <v>0.5</v>
      </c>
      <c r="F1786">
        <v>443746.87520000001</v>
      </c>
      <c r="G1786">
        <v>2019207</v>
      </c>
      <c r="H1786">
        <v>24052</v>
      </c>
      <c r="I1786">
        <v>1019</v>
      </c>
      <c r="J1786" t="s">
        <v>180</v>
      </c>
      <c r="K1786" t="s">
        <v>181</v>
      </c>
      <c r="L1786" t="s">
        <v>180</v>
      </c>
      <c r="M1786">
        <v>126417</v>
      </c>
      <c r="N1786">
        <v>1</v>
      </c>
      <c r="O1786">
        <v>90</v>
      </c>
      <c r="P1786">
        <v>136</v>
      </c>
      <c r="Q1786">
        <v>26.5</v>
      </c>
      <c r="R1786">
        <v>4</v>
      </c>
      <c r="S1786">
        <v>1</v>
      </c>
      <c r="T1786" t="s">
        <v>182</v>
      </c>
      <c r="U1786" t="s">
        <v>182</v>
      </c>
      <c r="V1786" t="s">
        <v>0</v>
      </c>
      <c r="W1786" t="s">
        <v>182</v>
      </c>
      <c r="X1786">
        <v>4</v>
      </c>
      <c r="Y1786" t="s">
        <v>182</v>
      </c>
      <c r="Z1786" t="s">
        <v>182</v>
      </c>
      <c r="AA1786" t="s">
        <v>182</v>
      </c>
      <c r="AB1786" t="s">
        <v>182</v>
      </c>
      <c r="AC1786">
        <v>55</v>
      </c>
      <c r="AD1786">
        <v>2</v>
      </c>
      <c r="AE1786">
        <v>1</v>
      </c>
      <c r="AF1786">
        <v>2</v>
      </c>
      <c r="AG1786" t="s">
        <v>182</v>
      </c>
      <c r="AH1786" t="s">
        <v>182</v>
      </c>
      <c r="AI1786" t="s">
        <v>182</v>
      </c>
      <c r="AJ1786">
        <v>1</v>
      </c>
      <c r="AK1786" t="s">
        <v>182</v>
      </c>
      <c r="AL1786" t="s">
        <v>182</v>
      </c>
      <c r="AM1786" t="s">
        <v>182</v>
      </c>
      <c r="AN1786" t="s">
        <v>182</v>
      </c>
      <c r="AO1786" t="b">
        <v>1</v>
      </c>
      <c r="AQ1786" s="10">
        <f t="shared" si="54"/>
        <v>60349575.027199998</v>
      </c>
      <c r="AR1786" s="10">
        <f t="shared" si="55"/>
        <v>11759292.1928</v>
      </c>
    </row>
    <row r="1787" spans="1:44" x14ac:dyDescent="0.3">
      <c r="A1787">
        <v>1786</v>
      </c>
      <c r="B1787">
        <v>141</v>
      </c>
      <c r="C1787">
        <v>1</v>
      </c>
      <c r="D1787">
        <v>26.5</v>
      </c>
      <c r="E1787">
        <v>0.5</v>
      </c>
      <c r="F1787">
        <v>443746.87520000001</v>
      </c>
      <c r="G1787">
        <v>2019207</v>
      </c>
      <c r="H1787">
        <v>24052</v>
      </c>
      <c r="I1787">
        <v>1019</v>
      </c>
      <c r="J1787" t="s">
        <v>180</v>
      </c>
      <c r="K1787" t="s">
        <v>181</v>
      </c>
      <c r="L1787" t="s">
        <v>180</v>
      </c>
      <c r="M1787">
        <v>126417</v>
      </c>
      <c r="N1787">
        <v>1</v>
      </c>
      <c r="O1787">
        <v>91</v>
      </c>
      <c r="P1787">
        <v>153</v>
      </c>
      <c r="Q1787">
        <v>26.5</v>
      </c>
      <c r="R1787">
        <v>4</v>
      </c>
      <c r="S1787">
        <v>1</v>
      </c>
      <c r="T1787" t="s">
        <v>182</v>
      </c>
      <c r="U1787" t="s">
        <v>182</v>
      </c>
      <c r="V1787" t="s">
        <v>0</v>
      </c>
      <c r="W1787" t="s">
        <v>182</v>
      </c>
      <c r="X1787">
        <v>4</v>
      </c>
      <c r="Y1787" t="s">
        <v>182</v>
      </c>
      <c r="Z1787" t="s">
        <v>182</v>
      </c>
      <c r="AA1787" t="s">
        <v>182</v>
      </c>
      <c r="AB1787" t="s">
        <v>182</v>
      </c>
      <c r="AC1787">
        <v>55</v>
      </c>
      <c r="AD1787">
        <v>2</v>
      </c>
      <c r="AE1787">
        <v>1</v>
      </c>
      <c r="AF1787">
        <v>2</v>
      </c>
      <c r="AG1787" t="s">
        <v>182</v>
      </c>
      <c r="AH1787" t="s">
        <v>182</v>
      </c>
      <c r="AI1787" t="s">
        <v>182</v>
      </c>
      <c r="AJ1787">
        <v>1</v>
      </c>
      <c r="AK1787" t="s">
        <v>182</v>
      </c>
      <c r="AL1787" t="s">
        <v>182</v>
      </c>
      <c r="AM1787" t="s">
        <v>182</v>
      </c>
      <c r="AN1787" t="s">
        <v>182</v>
      </c>
      <c r="AO1787" t="b">
        <v>1</v>
      </c>
      <c r="AQ1787" s="10">
        <f t="shared" si="54"/>
        <v>67893271.905599996</v>
      </c>
      <c r="AR1787" s="10">
        <f t="shared" si="55"/>
        <v>11759292.1928</v>
      </c>
    </row>
    <row r="1788" spans="1:44" x14ac:dyDescent="0.3">
      <c r="A1788">
        <v>1787</v>
      </c>
      <c r="B1788">
        <v>141</v>
      </c>
      <c r="C1788">
        <v>1</v>
      </c>
      <c r="D1788">
        <v>26.5</v>
      </c>
      <c r="E1788">
        <v>0.5</v>
      </c>
      <c r="F1788">
        <v>443746.87520000001</v>
      </c>
      <c r="G1788">
        <v>2019207</v>
      </c>
      <c r="H1788">
        <v>24052</v>
      </c>
      <c r="I1788">
        <v>1019</v>
      </c>
      <c r="J1788" t="s">
        <v>180</v>
      </c>
      <c r="K1788" t="s">
        <v>181</v>
      </c>
      <c r="L1788" t="s">
        <v>180</v>
      </c>
      <c r="M1788">
        <v>126417</v>
      </c>
      <c r="N1788">
        <v>1</v>
      </c>
      <c r="O1788">
        <v>92</v>
      </c>
      <c r="P1788">
        <v>153</v>
      </c>
      <c r="Q1788">
        <v>26.5</v>
      </c>
      <c r="R1788">
        <v>4</v>
      </c>
      <c r="S1788">
        <v>2</v>
      </c>
      <c r="T1788" t="s">
        <v>182</v>
      </c>
      <c r="U1788" t="s">
        <v>182</v>
      </c>
      <c r="V1788" t="s">
        <v>7</v>
      </c>
      <c r="W1788" t="s">
        <v>182</v>
      </c>
      <c r="X1788">
        <v>4</v>
      </c>
      <c r="Y1788" t="s">
        <v>182</v>
      </c>
      <c r="Z1788" t="s">
        <v>182</v>
      </c>
      <c r="AA1788">
        <v>1E-3</v>
      </c>
      <c r="AB1788" t="s">
        <v>182</v>
      </c>
      <c r="AC1788">
        <v>55</v>
      </c>
      <c r="AD1788">
        <v>2</v>
      </c>
      <c r="AE1788">
        <v>1</v>
      </c>
      <c r="AF1788">
        <v>2</v>
      </c>
      <c r="AG1788" t="s">
        <v>182</v>
      </c>
      <c r="AH1788" t="s">
        <v>182</v>
      </c>
      <c r="AI1788" t="s">
        <v>182</v>
      </c>
      <c r="AJ1788">
        <v>1</v>
      </c>
      <c r="AK1788" t="s">
        <v>182</v>
      </c>
      <c r="AL1788" t="s">
        <v>182</v>
      </c>
      <c r="AM1788" t="s">
        <v>182</v>
      </c>
      <c r="AN1788" t="s">
        <v>182</v>
      </c>
      <c r="AO1788" t="b">
        <v>1</v>
      </c>
      <c r="AQ1788" s="10">
        <f t="shared" si="54"/>
        <v>67893271.905599996</v>
      </c>
      <c r="AR1788" s="10">
        <f t="shared" si="55"/>
        <v>11759292.1928</v>
      </c>
    </row>
    <row r="1789" spans="1:44" x14ac:dyDescent="0.3">
      <c r="A1789">
        <v>1788</v>
      </c>
      <c r="B1789">
        <v>141</v>
      </c>
      <c r="C1789">
        <v>1</v>
      </c>
      <c r="D1789">
        <v>27</v>
      </c>
      <c r="E1789">
        <v>0.5</v>
      </c>
      <c r="F1789">
        <v>453487.04820000002</v>
      </c>
      <c r="G1789">
        <v>2019207</v>
      </c>
      <c r="H1789">
        <v>24022</v>
      </c>
      <c r="I1789">
        <v>1019</v>
      </c>
      <c r="J1789" t="s">
        <v>180</v>
      </c>
      <c r="K1789" t="s">
        <v>181</v>
      </c>
      <c r="L1789" t="s">
        <v>180</v>
      </c>
      <c r="M1789">
        <v>126417</v>
      </c>
      <c r="N1789">
        <v>1</v>
      </c>
      <c r="O1789">
        <v>25</v>
      </c>
      <c r="P1789">
        <v>177</v>
      </c>
      <c r="Q1789">
        <v>27</v>
      </c>
      <c r="R1789">
        <v>4</v>
      </c>
      <c r="S1789">
        <v>2</v>
      </c>
      <c r="T1789" t="s">
        <v>182</v>
      </c>
      <c r="U1789" t="s">
        <v>182</v>
      </c>
      <c r="V1789" t="s">
        <v>7</v>
      </c>
      <c r="W1789" t="s">
        <v>182</v>
      </c>
      <c r="X1789">
        <v>3</v>
      </c>
      <c r="Y1789" t="s">
        <v>182</v>
      </c>
      <c r="Z1789" t="s">
        <v>182</v>
      </c>
      <c r="AA1789" t="s">
        <v>182</v>
      </c>
      <c r="AB1789" t="s">
        <v>182</v>
      </c>
      <c r="AC1789">
        <v>56</v>
      </c>
      <c r="AD1789">
        <v>2</v>
      </c>
      <c r="AE1789">
        <v>1</v>
      </c>
      <c r="AF1789">
        <v>3</v>
      </c>
      <c r="AG1789" t="s">
        <v>182</v>
      </c>
      <c r="AH1789" t="s">
        <v>182</v>
      </c>
      <c r="AI1789" t="s">
        <v>182</v>
      </c>
      <c r="AJ1789">
        <v>1</v>
      </c>
      <c r="AK1789" t="s">
        <v>182</v>
      </c>
      <c r="AL1789" t="s">
        <v>182</v>
      </c>
      <c r="AM1789" t="s">
        <v>182</v>
      </c>
      <c r="AN1789" t="s">
        <v>182</v>
      </c>
      <c r="AO1789" t="b">
        <v>1</v>
      </c>
      <c r="AQ1789" s="10">
        <f t="shared" si="54"/>
        <v>80267207.53140001</v>
      </c>
      <c r="AR1789" s="10">
        <f t="shared" si="55"/>
        <v>12244150.3014</v>
      </c>
    </row>
    <row r="1790" spans="1:44" x14ac:dyDescent="0.3">
      <c r="A1790">
        <v>1789</v>
      </c>
      <c r="B1790">
        <v>141</v>
      </c>
      <c r="C1790">
        <v>1</v>
      </c>
      <c r="D1790">
        <v>27</v>
      </c>
      <c r="E1790">
        <v>0.5</v>
      </c>
      <c r="F1790">
        <v>453487.04820000002</v>
      </c>
      <c r="G1790">
        <v>2019207</v>
      </c>
      <c r="H1790">
        <v>24034</v>
      </c>
      <c r="I1790">
        <v>1019</v>
      </c>
      <c r="J1790" t="s">
        <v>180</v>
      </c>
      <c r="K1790" t="s">
        <v>181</v>
      </c>
      <c r="L1790" t="s">
        <v>180</v>
      </c>
      <c r="M1790">
        <v>126417</v>
      </c>
      <c r="N1790">
        <v>1</v>
      </c>
      <c r="O1790">
        <v>1</v>
      </c>
      <c r="P1790">
        <v>157</v>
      </c>
      <c r="Q1790">
        <v>27</v>
      </c>
      <c r="R1790">
        <v>7</v>
      </c>
      <c r="S1790">
        <v>2</v>
      </c>
      <c r="T1790" t="s">
        <v>182</v>
      </c>
      <c r="U1790" t="s">
        <v>182</v>
      </c>
      <c r="V1790" t="s">
        <v>7</v>
      </c>
      <c r="W1790" t="s">
        <v>182</v>
      </c>
      <c r="X1790">
        <v>3</v>
      </c>
      <c r="Y1790" t="s">
        <v>182</v>
      </c>
      <c r="Z1790" t="s">
        <v>182</v>
      </c>
      <c r="AA1790">
        <v>1E-3</v>
      </c>
      <c r="AB1790" t="s">
        <v>182</v>
      </c>
      <c r="AC1790">
        <v>55</v>
      </c>
      <c r="AD1790">
        <v>2</v>
      </c>
      <c r="AE1790">
        <v>1</v>
      </c>
      <c r="AF1790">
        <v>2</v>
      </c>
      <c r="AG1790" t="s">
        <v>182</v>
      </c>
      <c r="AH1790" t="s">
        <v>182</v>
      </c>
      <c r="AI1790" t="s">
        <v>182</v>
      </c>
      <c r="AJ1790">
        <v>1</v>
      </c>
      <c r="AK1790" t="s">
        <v>182</v>
      </c>
      <c r="AL1790" t="s">
        <v>182</v>
      </c>
      <c r="AM1790" t="s">
        <v>182</v>
      </c>
      <c r="AN1790" t="s">
        <v>182</v>
      </c>
      <c r="AO1790" t="b">
        <v>1</v>
      </c>
      <c r="AQ1790" s="10">
        <f t="shared" si="54"/>
        <v>71197466.567400008</v>
      </c>
      <c r="AR1790" s="10">
        <f t="shared" si="55"/>
        <v>12244150.3014</v>
      </c>
    </row>
    <row r="1791" spans="1:44" x14ac:dyDescent="0.3">
      <c r="A1791">
        <v>1790</v>
      </c>
      <c r="B1791">
        <v>141</v>
      </c>
      <c r="C1791">
        <v>1</v>
      </c>
      <c r="D1791">
        <v>27</v>
      </c>
      <c r="E1791">
        <v>0.5</v>
      </c>
      <c r="F1791">
        <v>453487.04820000002</v>
      </c>
      <c r="G1791">
        <v>2019207</v>
      </c>
      <c r="H1791">
        <v>24034</v>
      </c>
      <c r="I1791">
        <v>1019</v>
      </c>
      <c r="J1791" t="s">
        <v>180</v>
      </c>
      <c r="K1791" t="s">
        <v>181</v>
      </c>
      <c r="L1791" t="s">
        <v>180</v>
      </c>
      <c r="M1791">
        <v>126417</v>
      </c>
      <c r="N1791">
        <v>1</v>
      </c>
      <c r="O1791">
        <v>17</v>
      </c>
      <c r="P1791">
        <v>175</v>
      </c>
      <c r="Q1791">
        <v>27</v>
      </c>
      <c r="R1791">
        <v>2</v>
      </c>
      <c r="S1791">
        <v>1</v>
      </c>
      <c r="T1791" t="s">
        <v>182</v>
      </c>
      <c r="U1791" t="s">
        <v>182</v>
      </c>
      <c r="V1791" t="s">
        <v>7</v>
      </c>
      <c r="W1791" t="s">
        <v>182</v>
      </c>
      <c r="X1791">
        <v>2</v>
      </c>
      <c r="Y1791" t="s">
        <v>182</v>
      </c>
      <c r="Z1791" t="s">
        <v>182</v>
      </c>
      <c r="AA1791">
        <v>8.0000000000000002E-3</v>
      </c>
      <c r="AB1791" t="s">
        <v>182</v>
      </c>
      <c r="AC1791">
        <v>56</v>
      </c>
      <c r="AD1791">
        <v>2</v>
      </c>
      <c r="AE1791">
        <v>1</v>
      </c>
      <c r="AF1791">
        <v>2</v>
      </c>
      <c r="AG1791" t="s">
        <v>182</v>
      </c>
      <c r="AH1791" t="s">
        <v>182</v>
      </c>
      <c r="AI1791" t="s">
        <v>182</v>
      </c>
      <c r="AJ1791">
        <v>1</v>
      </c>
      <c r="AK1791" t="s">
        <v>182</v>
      </c>
      <c r="AL1791" t="s">
        <v>182</v>
      </c>
      <c r="AM1791" t="s">
        <v>182</v>
      </c>
      <c r="AN1791" t="s">
        <v>182</v>
      </c>
      <c r="AO1791" t="b">
        <v>1</v>
      </c>
      <c r="AQ1791" s="10">
        <f t="shared" si="54"/>
        <v>79360233.435000002</v>
      </c>
      <c r="AR1791" s="10">
        <f t="shared" si="55"/>
        <v>12244150.3014</v>
      </c>
    </row>
    <row r="1792" spans="1:44" x14ac:dyDescent="0.3">
      <c r="A1792">
        <v>1791</v>
      </c>
      <c r="B1792">
        <v>141</v>
      </c>
      <c r="C1792">
        <v>1</v>
      </c>
      <c r="D1792">
        <v>27</v>
      </c>
      <c r="E1792">
        <v>0.5</v>
      </c>
      <c r="F1792">
        <v>453487.04820000002</v>
      </c>
      <c r="G1792">
        <v>2019207</v>
      </c>
      <c r="H1792">
        <v>24034</v>
      </c>
      <c r="I1792">
        <v>1019</v>
      </c>
      <c r="J1792" t="s">
        <v>180</v>
      </c>
      <c r="K1792" t="s">
        <v>181</v>
      </c>
      <c r="L1792" t="s">
        <v>180</v>
      </c>
      <c r="M1792">
        <v>126417</v>
      </c>
      <c r="N1792">
        <v>1</v>
      </c>
      <c r="O1792">
        <v>35</v>
      </c>
      <c r="P1792">
        <v>186</v>
      </c>
      <c r="Q1792">
        <v>27</v>
      </c>
      <c r="R1792">
        <v>2</v>
      </c>
      <c r="S1792">
        <v>1</v>
      </c>
      <c r="T1792" t="s">
        <v>182</v>
      </c>
      <c r="U1792" t="s">
        <v>182</v>
      </c>
      <c r="V1792" t="s">
        <v>7</v>
      </c>
      <c r="W1792" t="s">
        <v>182</v>
      </c>
      <c r="X1792">
        <v>3</v>
      </c>
      <c r="Y1792" t="s">
        <v>182</v>
      </c>
      <c r="Z1792" t="s">
        <v>182</v>
      </c>
      <c r="AA1792">
        <v>8.0000000000000002E-3</v>
      </c>
      <c r="AB1792" t="s">
        <v>182</v>
      </c>
      <c r="AC1792">
        <v>57</v>
      </c>
      <c r="AD1792">
        <v>2</v>
      </c>
      <c r="AE1792">
        <v>1</v>
      </c>
      <c r="AF1792">
        <v>1</v>
      </c>
      <c r="AG1792" t="s">
        <v>182</v>
      </c>
      <c r="AH1792" t="s">
        <v>182</v>
      </c>
      <c r="AI1792" t="s">
        <v>182</v>
      </c>
      <c r="AJ1792">
        <v>1</v>
      </c>
      <c r="AK1792" t="s">
        <v>182</v>
      </c>
      <c r="AL1792" t="s">
        <v>182</v>
      </c>
      <c r="AM1792" t="s">
        <v>182</v>
      </c>
      <c r="AN1792" t="s">
        <v>182</v>
      </c>
      <c r="AO1792" t="b">
        <v>1</v>
      </c>
      <c r="AQ1792" s="10">
        <f t="shared" si="54"/>
        <v>84348590.965200007</v>
      </c>
      <c r="AR1792" s="10">
        <f t="shared" si="55"/>
        <v>12244150.3014</v>
      </c>
    </row>
    <row r="1793" spans="1:44" x14ac:dyDescent="0.3">
      <c r="A1793">
        <v>1792</v>
      </c>
      <c r="B1793">
        <v>141</v>
      </c>
      <c r="C1793">
        <v>1</v>
      </c>
      <c r="D1793">
        <v>27</v>
      </c>
      <c r="E1793">
        <v>0.5</v>
      </c>
      <c r="F1793">
        <v>453487.04820000002</v>
      </c>
      <c r="G1793">
        <v>2019207</v>
      </c>
      <c r="H1793">
        <v>24034</v>
      </c>
      <c r="I1793">
        <v>1019</v>
      </c>
      <c r="J1793" t="s">
        <v>180</v>
      </c>
      <c r="K1793" t="s">
        <v>181</v>
      </c>
      <c r="L1793" t="s">
        <v>180</v>
      </c>
      <c r="M1793">
        <v>126417</v>
      </c>
      <c r="N1793">
        <v>1</v>
      </c>
      <c r="O1793">
        <v>38</v>
      </c>
      <c r="P1793">
        <v>177</v>
      </c>
      <c r="Q1793">
        <v>27</v>
      </c>
      <c r="R1793">
        <v>6</v>
      </c>
      <c r="S1793">
        <v>1</v>
      </c>
      <c r="T1793" t="s">
        <v>182</v>
      </c>
      <c r="U1793" t="s">
        <v>182</v>
      </c>
      <c r="V1793" t="s">
        <v>7</v>
      </c>
      <c r="W1793" t="s">
        <v>182</v>
      </c>
      <c r="X1793">
        <v>4</v>
      </c>
      <c r="Y1793" t="s">
        <v>182</v>
      </c>
      <c r="Z1793" t="s">
        <v>182</v>
      </c>
      <c r="AA1793">
        <v>2E-3</v>
      </c>
      <c r="AB1793" t="s">
        <v>182</v>
      </c>
      <c r="AC1793">
        <v>56</v>
      </c>
      <c r="AD1793">
        <v>2</v>
      </c>
      <c r="AE1793">
        <v>1</v>
      </c>
      <c r="AF1793">
        <v>1</v>
      </c>
      <c r="AG1793" t="s">
        <v>182</v>
      </c>
      <c r="AH1793" t="s">
        <v>182</v>
      </c>
      <c r="AI1793" t="s">
        <v>182</v>
      </c>
      <c r="AJ1793">
        <v>1</v>
      </c>
      <c r="AK1793" t="s">
        <v>182</v>
      </c>
      <c r="AL1793" t="s">
        <v>182</v>
      </c>
      <c r="AM1793" t="s">
        <v>182</v>
      </c>
      <c r="AN1793" t="s">
        <v>182</v>
      </c>
      <c r="AO1793" t="b">
        <v>1</v>
      </c>
      <c r="AQ1793" s="10">
        <f t="shared" si="54"/>
        <v>80267207.53140001</v>
      </c>
      <c r="AR1793" s="10">
        <f t="shared" si="55"/>
        <v>12244150.3014</v>
      </c>
    </row>
    <row r="1794" spans="1:44" x14ac:dyDescent="0.3">
      <c r="A1794">
        <v>1793</v>
      </c>
      <c r="B1794">
        <v>141</v>
      </c>
      <c r="C1794">
        <v>1</v>
      </c>
      <c r="D1794">
        <v>27</v>
      </c>
      <c r="E1794">
        <v>0.5</v>
      </c>
      <c r="F1794">
        <v>453487.04820000002</v>
      </c>
      <c r="G1794">
        <v>2019207</v>
      </c>
      <c r="H1794">
        <v>24034</v>
      </c>
      <c r="I1794">
        <v>1019</v>
      </c>
      <c r="J1794" t="s">
        <v>180</v>
      </c>
      <c r="K1794" t="s">
        <v>181</v>
      </c>
      <c r="L1794" t="s">
        <v>180</v>
      </c>
      <c r="M1794">
        <v>126417</v>
      </c>
      <c r="N1794">
        <v>1</v>
      </c>
      <c r="O1794">
        <v>43</v>
      </c>
      <c r="P1794">
        <v>185</v>
      </c>
      <c r="Q1794">
        <v>27</v>
      </c>
      <c r="R1794">
        <v>5</v>
      </c>
      <c r="S1794">
        <v>1</v>
      </c>
      <c r="T1794" t="s">
        <v>182</v>
      </c>
      <c r="U1794" t="s">
        <v>182</v>
      </c>
      <c r="V1794" t="s">
        <v>7</v>
      </c>
      <c r="W1794" t="s">
        <v>182</v>
      </c>
      <c r="X1794">
        <v>4</v>
      </c>
      <c r="Y1794" t="s">
        <v>182</v>
      </c>
      <c r="Z1794" t="s">
        <v>182</v>
      </c>
      <c r="AA1794">
        <v>2E-3</v>
      </c>
      <c r="AB1794" t="s">
        <v>182</v>
      </c>
      <c r="AC1794">
        <v>56</v>
      </c>
      <c r="AD1794">
        <v>2</v>
      </c>
      <c r="AE1794">
        <v>1</v>
      </c>
      <c r="AF1794">
        <v>1</v>
      </c>
      <c r="AG1794" t="s">
        <v>182</v>
      </c>
      <c r="AH1794" t="s">
        <v>182</v>
      </c>
      <c r="AI1794" t="s">
        <v>182</v>
      </c>
      <c r="AJ1794">
        <v>1</v>
      </c>
      <c r="AK1794" t="s">
        <v>182</v>
      </c>
      <c r="AL1794" t="s">
        <v>182</v>
      </c>
      <c r="AM1794" t="s">
        <v>182</v>
      </c>
      <c r="AN1794" t="s">
        <v>182</v>
      </c>
      <c r="AO1794" t="b">
        <v>1</v>
      </c>
      <c r="AQ1794" s="10">
        <f t="shared" ref="AQ1794:AQ1857" si="56">$F1794*P1794</f>
        <v>83895103.917000011</v>
      </c>
      <c r="AR1794" s="10">
        <f t="shared" ref="AR1794:AR1857" si="57">$F1794*Q1794</f>
        <v>12244150.3014</v>
      </c>
    </row>
    <row r="1795" spans="1:44" x14ac:dyDescent="0.3">
      <c r="A1795">
        <v>1794</v>
      </c>
      <c r="B1795">
        <v>141</v>
      </c>
      <c r="C1795">
        <v>1</v>
      </c>
      <c r="D1795">
        <v>27</v>
      </c>
      <c r="E1795">
        <v>0.5</v>
      </c>
      <c r="F1795">
        <v>453487.04820000002</v>
      </c>
      <c r="G1795">
        <v>2019207</v>
      </c>
      <c r="H1795">
        <v>24034</v>
      </c>
      <c r="I1795">
        <v>1019</v>
      </c>
      <c r="J1795" t="s">
        <v>180</v>
      </c>
      <c r="K1795" t="s">
        <v>181</v>
      </c>
      <c r="L1795" t="s">
        <v>180</v>
      </c>
      <c r="M1795">
        <v>126417</v>
      </c>
      <c r="N1795">
        <v>1</v>
      </c>
      <c r="O1795">
        <v>45</v>
      </c>
      <c r="P1795">
        <v>195</v>
      </c>
      <c r="Q1795">
        <v>27</v>
      </c>
      <c r="R1795">
        <v>5</v>
      </c>
      <c r="S1795">
        <v>1</v>
      </c>
      <c r="T1795" t="s">
        <v>182</v>
      </c>
      <c r="U1795" t="s">
        <v>182</v>
      </c>
      <c r="V1795" t="s">
        <v>7</v>
      </c>
      <c r="W1795" t="s">
        <v>182</v>
      </c>
      <c r="X1795">
        <v>4</v>
      </c>
      <c r="Y1795" t="s">
        <v>182</v>
      </c>
      <c r="Z1795" t="s">
        <v>182</v>
      </c>
      <c r="AA1795">
        <v>1E-3</v>
      </c>
      <c r="AB1795" t="s">
        <v>182</v>
      </c>
      <c r="AC1795">
        <v>56</v>
      </c>
      <c r="AD1795">
        <v>2</v>
      </c>
      <c r="AE1795">
        <v>1</v>
      </c>
      <c r="AF1795">
        <v>1</v>
      </c>
      <c r="AG1795" t="s">
        <v>182</v>
      </c>
      <c r="AH1795" t="s">
        <v>182</v>
      </c>
      <c r="AI1795" t="s">
        <v>182</v>
      </c>
      <c r="AJ1795">
        <v>1</v>
      </c>
      <c r="AK1795" t="s">
        <v>182</v>
      </c>
      <c r="AL1795" t="s">
        <v>182</v>
      </c>
      <c r="AM1795" t="s">
        <v>182</v>
      </c>
      <c r="AN1795" t="s">
        <v>182</v>
      </c>
      <c r="AO1795" t="b">
        <v>1</v>
      </c>
      <c r="AQ1795" s="10">
        <f t="shared" si="56"/>
        <v>88429974.399000004</v>
      </c>
      <c r="AR1795" s="10">
        <f t="shared" si="57"/>
        <v>12244150.3014</v>
      </c>
    </row>
    <row r="1796" spans="1:44" x14ac:dyDescent="0.3">
      <c r="A1796">
        <v>1795</v>
      </c>
      <c r="B1796">
        <v>141</v>
      </c>
      <c r="C1796">
        <v>1</v>
      </c>
      <c r="D1796">
        <v>27</v>
      </c>
      <c r="E1796">
        <v>0.5</v>
      </c>
      <c r="F1796">
        <v>453487.04820000002</v>
      </c>
      <c r="G1796">
        <v>2019207</v>
      </c>
      <c r="H1796">
        <v>24034</v>
      </c>
      <c r="I1796">
        <v>1019</v>
      </c>
      <c r="J1796" t="s">
        <v>180</v>
      </c>
      <c r="K1796" t="s">
        <v>181</v>
      </c>
      <c r="L1796" t="s">
        <v>180</v>
      </c>
      <c r="M1796">
        <v>126417</v>
      </c>
      <c r="N1796">
        <v>1</v>
      </c>
      <c r="O1796">
        <v>49</v>
      </c>
      <c r="P1796">
        <v>184</v>
      </c>
      <c r="Q1796">
        <v>27</v>
      </c>
      <c r="R1796">
        <v>6</v>
      </c>
      <c r="S1796">
        <v>1</v>
      </c>
      <c r="T1796" t="s">
        <v>182</v>
      </c>
      <c r="U1796" t="s">
        <v>182</v>
      </c>
      <c r="V1796" t="s">
        <v>7</v>
      </c>
      <c r="W1796" t="s">
        <v>182</v>
      </c>
      <c r="X1796">
        <v>4</v>
      </c>
      <c r="Y1796" t="s">
        <v>182</v>
      </c>
      <c r="Z1796" t="s">
        <v>182</v>
      </c>
      <c r="AA1796">
        <v>1E-3</v>
      </c>
      <c r="AB1796" t="s">
        <v>182</v>
      </c>
      <c r="AC1796">
        <v>57</v>
      </c>
      <c r="AD1796">
        <v>2</v>
      </c>
      <c r="AE1796">
        <v>1</v>
      </c>
      <c r="AF1796">
        <v>1</v>
      </c>
      <c r="AG1796" t="s">
        <v>182</v>
      </c>
      <c r="AH1796" t="s">
        <v>182</v>
      </c>
      <c r="AI1796" t="s">
        <v>182</v>
      </c>
      <c r="AJ1796">
        <v>1</v>
      </c>
      <c r="AK1796" t="s">
        <v>182</v>
      </c>
      <c r="AL1796" t="s">
        <v>182</v>
      </c>
      <c r="AM1796" t="s">
        <v>182</v>
      </c>
      <c r="AN1796" t="s">
        <v>182</v>
      </c>
      <c r="AO1796" t="b">
        <v>1</v>
      </c>
      <c r="AQ1796" s="10">
        <f t="shared" si="56"/>
        <v>83441616.868799999</v>
      </c>
      <c r="AR1796" s="10">
        <f t="shared" si="57"/>
        <v>12244150.3014</v>
      </c>
    </row>
    <row r="1797" spans="1:44" x14ac:dyDescent="0.3">
      <c r="A1797">
        <v>1796</v>
      </c>
      <c r="B1797">
        <v>141</v>
      </c>
      <c r="C1797">
        <v>1</v>
      </c>
      <c r="D1797">
        <v>27</v>
      </c>
      <c r="E1797">
        <v>0.5</v>
      </c>
      <c r="F1797">
        <v>453487.04820000002</v>
      </c>
      <c r="G1797">
        <v>2019207</v>
      </c>
      <c r="H1797">
        <v>24034</v>
      </c>
      <c r="I1797">
        <v>1019</v>
      </c>
      <c r="J1797" t="s">
        <v>180</v>
      </c>
      <c r="K1797" t="s">
        <v>181</v>
      </c>
      <c r="L1797" t="s">
        <v>180</v>
      </c>
      <c r="M1797">
        <v>126417</v>
      </c>
      <c r="N1797">
        <v>1</v>
      </c>
      <c r="O1797">
        <v>60</v>
      </c>
      <c r="P1797">
        <v>192</v>
      </c>
      <c r="Q1797">
        <v>27</v>
      </c>
      <c r="R1797">
        <v>6</v>
      </c>
      <c r="S1797">
        <v>1</v>
      </c>
      <c r="T1797" t="s">
        <v>182</v>
      </c>
      <c r="U1797" t="s">
        <v>182</v>
      </c>
      <c r="V1797" t="s">
        <v>7</v>
      </c>
      <c r="W1797" t="s">
        <v>182</v>
      </c>
      <c r="X1797">
        <v>4</v>
      </c>
      <c r="Y1797" t="s">
        <v>182</v>
      </c>
      <c r="Z1797" t="s">
        <v>182</v>
      </c>
      <c r="AA1797">
        <v>1E-3</v>
      </c>
      <c r="AB1797" t="s">
        <v>182</v>
      </c>
      <c r="AC1797">
        <v>57</v>
      </c>
      <c r="AD1797">
        <v>2</v>
      </c>
      <c r="AE1797">
        <v>1</v>
      </c>
      <c r="AF1797">
        <v>1</v>
      </c>
      <c r="AG1797" t="s">
        <v>182</v>
      </c>
      <c r="AH1797" t="s">
        <v>182</v>
      </c>
      <c r="AI1797" t="s">
        <v>182</v>
      </c>
      <c r="AJ1797">
        <v>1</v>
      </c>
      <c r="AK1797" t="s">
        <v>182</v>
      </c>
      <c r="AL1797" t="s">
        <v>182</v>
      </c>
      <c r="AM1797" t="s">
        <v>182</v>
      </c>
      <c r="AN1797" t="s">
        <v>182</v>
      </c>
      <c r="AO1797" t="b">
        <v>1</v>
      </c>
      <c r="AQ1797" s="10">
        <f t="shared" si="56"/>
        <v>87069513.2544</v>
      </c>
      <c r="AR1797" s="10">
        <f t="shared" si="57"/>
        <v>12244150.3014</v>
      </c>
    </row>
    <row r="1798" spans="1:44" x14ac:dyDescent="0.3">
      <c r="A1798">
        <v>1797</v>
      </c>
      <c r="B1798">
        <v>141</v>
      </c>
      <c r="C1798">
        <v>1</v>
      </c>
      <c r="D1798">
        <v>27</v>
      </c>
      <c r="E1798">
        <v>0.5</v>
      </c>
      <c r="F1798">
        <v>453487.04820000002</v>
      </c>
      <c r="G1798">
        <v>2019207</v>
      </c>
      <c r="H1798">
        <v>24034</v>
      </c>
      <c r="I1798">
        <v>1019</v>
      </c>
      <c r="J1798" t="s">
        <v>180</v>
      </c>
      <c r="K1798" t="s">
        <v>181</v>
      </c>
      <c r="L1798" t="s">
        <v>180</v>
      </c>
      <c r="M1798">
        <v>126417</v>
      </c>
      <c r="N1798">
        <v>1</v>
      </c>
      <c r="O1798">
        <v>77</v>
      </c>
      <c r="P1798">
        <v>210</v>
      </c>
      <c r="Q1798">
        <v>27</v>
      </c>
      <c r="R1798">
        <v>2</v>
      </c>
      <c r="S1798">
        <v>1</v>
      </c>
      <c r="T1798" t="s">
        <v>182</v>
      </c>
      <c r="U1798" t="s">
        <v>182</v>
      </c>
      <c r="V1798" t="s">
        <v>7</v>
      </c>
      <c r="W1798" t="s">
        <v>182</v>
      </c>
      <c r="X1798">
        <v>3</v>
      </c>
      <c r="Y1798" t="s">
        <v>182</v>
      </c>
      <c r="Z1798" t="s">
        <v>182</v>
      </c>
      <c r="AA1798">
        <v>8.0000000000000002E-3</v>
      </c>
      <c r="AB1798" t="s">
        <v>182</v>
      </c>
      <c r="AC1798">
        <v>57</v>
      </c>
      <c r="AD1798">
        <v>2</v>
      </c>
      <c r="AE1798">
        <v>1</v>
      </c>
      <c r="AF1798">
        <v>1</v>
      </c>
      <c r="AG1798" t="s">
        <v>182</v>
      </c>
      <c r="AH1798" t="s">
        <v>182</v>
      </c>
      <c r="AI1798" t="s">
        <v>182</v>
      </c>
      <c r="AJ1798">
        <v>1</v>
      </c>
      <c r="AK1798" t="s">
        <v>182</v>
      </c>
      <c r="AL1798" t="s">
        <v>182</v>
      </c>
      <c r="AM1798" t="s">
        <v>182</v>
      </c>
      <c r="AN1798" t="s">
        <v>182</v>
      </c>
      <c r="AO1798" t="b">
        <v>1</v>
      </c>
      <c r="AQ1798" s="10">
        <f t="shared" si="56"/>
        <v>95232280.122000009</v>
      </c>
      <c r="AR1798" s="10">
        <f t="shared" si="57"/>
        <v>12244150.3014</v>
      </c>
    </row>
    <row r="1799" spans="1:44" x14ac:dyDescent="0.3">
      <c r="A1799">
        <v>1798</v>
      </c>
      <c r="B1799">
        <v>141</v>
      </c>
      <c r="C1799">
        <v>1</v>
      </c>
      <c r="D1799">
        <v>27</v>
      </c>
      <c r="E1799">
        <v>0.5</v>
      </c>
      <c r="F1799">
        <v>453487.04820000002</v>
      </c>
      <c r="G1799">
        <v>2019207</v>
      </c>
      <c r="H1799">
        <v>24034</v>
      </c>
      <c r="I1799">
        <v>1019</v>
      </c>
      <c r="J1799" t="s">
        <v>180</v>
      </c>
      <c r="K1799" t="s">
        <v>181</v>
      </c>
      <c r="L1799" t="s">
        <v>180</v>
      </c>
      <c r="M1799">
        <v>126417</v>
      </c>
      <c r="N1799">
        <v>1</v>
      </c>
      <c r="O1799">
        <v>84</v>
      </c>
      <c r="P1799">
        <v>225</v>
      </c>
      <c r="Q1799">
        <v>27</v>
      </c>
      <c r="R1799">
        <v>5</v>
      </c>
      <c r="S1799">
        <v>1</v>
      </c>
      <c r="T1799" t="s">
        <v>182</v>
      </c>
      <c r="U1799" t="s">
        <v>182</v>
      </c>
      <c r="V1799" t="s">
        <v>7</v>
      </c>
      <c r="W1799" t="s">
        <v>182</v>
      </c>
      <c r="X1799">
        <v>4</v>
      </c>
      <c r="Y1799" t="s">
        <v>182</v>
      </c>
      <c r="Z1799" t="s">
        <v>182</v>
      </c>
      <c r="AA1799">
        <v>1E-3</v>
      </c>
      <c r="AB1799" t="s">
        <v>182</v>
      </c>
      <c r="AC1799">
        <v>56</v>
      </c>
      <c r="AD1799">
        <v>2</v>
      </c>
      <c r="AE1799">
        <v>1</v>
      </c>
      <c r="AF1799">
        <v>1</v>
      </c>
      <c r="AG1799" t="s">
        <v>182</v>
      </c>
      <c r="AH1799" t="s">
        <v>182</v>
      </c>
      <c r="AI1799" t="s">
        <v>182</v>
      </c>
      <c r="AJ1799">
        <v>1</v>
      </c>
      <c r="AK1799" t="s">
        <v>182</v>
      </c>
      <c r="AL1799" t="s">
        <v>182</v>
      </c>
      <c r="AM1799" t="s">
        <v>182</v>
      </c>
      <c r="AN1799" t="s">
        <v>182</v>
      </c>
      <c r="AO1799" t="b">
        <v>1</v>
      </c>
      <c r="AQ1799" s="10">
        <f t="shared" si="56"/>
        <v>102034585.845</v>
      </c>
      <c r="AR1799" s="10">
        <f t="shared" si="57"/>
        <v>12244150.3014</v>
      </c>
    </row>
    <row r="1800" spans="1:44" x14ac:dyDescent="0.3">
      <c r="A1800">
        <v>1799</v>
      </c>
      <c r="B1800">
        <v>141</v>
      </c>
      <c r="C1800">
        <v>1</v>
      </c>
      <c r="D1800">
        <v>27</v>
      </c>
      <c r="E1800">
        <v>0.5</v>
      </c>
      <c r="F1800">
        <v>453487.04820000002</v>
      </c>
      <c r="G1800">
        <v>2019207</v>
      </c>
      <c r="H1800">
        <v>24034</v>
      </c>
      <c r="I1800">
        <v>1019</v>
      </c>
      <c r="J1800" t="s">
        <v>180</v>
      </c>
      <c r="K1800" t="s">
        <v>181</v>
      </c>
      <c r="L1800" t="s">
        <v>180</v>
      </c>
      <c r="M1800">
        <v>126417</v>
      </c>
      <c r="N1800">
        <v>1</v>
      </c>
      <c r="O1800">
        <v>88</v>
      </c>
      <c r="P1800">
        <v>204</v>
      </c>
      <c r="Q1800">
        <v>27</v>
      </c>
      <c r="R1800">
        <v>2</v>
      </c>
      <c r="S1800">
        <v>1</v>
      </c>
      <c r="T1800" t="s">
        <v>182</v>
      </c>
      <c r="U1800" t="s">
        <v>182</v>
      </c>
      <c r="V1800" t="s">
        <v>7</v>
      </c>
      <c r="W1800" t="s">
        <v>182</v>
      </c>
      <c r="X1800">
        <v>2</v>
      </c>
      <c r="Y1800" t="s">
        <v>182</v>
      </c>
      <c r="Z1800" t="s">
        <v>182</v>
      </c>
      <c r="AA1800">
        <v>8.0000000000000002E-3</v>
      </c>
      <c r="AB1800" t="s">
        <v>182</v>
      </c>
      <c r="AC1800">
        <v>56</v>
      </c>
      <c r="AD1800">
        <v>2</v>
      </c>
      <c r="AE1800">
        <v>1</v>
      </c>
      <c r="AF1800">
        <v>2</v>
      </c>
      <c r="AG1800" t="s">
        <v>182</v>
      </c>
      <c r="AH1800" t="s">
        <v>182</v>
      </c>
      <c r="AI1800" t="s">
        <v>182</v>
      </c>
      <c r="AJ1800">
        <v>1</v>
      </c>
      <c r="AK1800" t="s">
        <v>182</v>
      </c>
      <c r="AL1800" t="s">
        <v>182</v>
      </c>
      <c r="AM1800" t="s">
        <v>182</v>
      </c>
      <c r="AN1800" t="s">
        <v>182</v>
      </c>
      <c r="AO1800" t="b">
        <v>1</v>
      </c>
      <c r="AQ1800" s="10">
        <f t="shared" si="56"/>
        <v>92511357.832800001</v>
      </c>
      <c r="AR1800" s="10">
        <f t="shared" si="57"/>
        <v>12244150.3014</v>
      </c>
    </row>
    <row r="1801" spans="1:44" x14ac:dyDescent="0.3">
      <c r="A1801">
        <v>1800</v>
      </c>
      <c r="B1801">
        <v>141</v>
      </c>
      <c r="C1801">
        <v>1</v>
      </c>
      <c r="D1801">
        <v>27</v>
      </c>
      <c r="E1801">
        <v>0.5</v>
      </c>
      <c r="F1801">
        <v>453487.04820000002</v>
      </c>
      <c r="G1801">
        <v>2019207</v>
      </c>
      <c r="H1801">
        <v>24034</v>
      </c>
      <c r="I1801">
        <v>1019</v>
      </c>
      <c r="J1801" t="s">
        <v>180</v>
      </c>
      <c r="K1801" t="s">
        <v>181</v>
      </c>
      <c r="L1801" t="s">
        <v>180</v>
      </c>
      <c r="M1801">
        <v>126417</v>
      </c>
      <c r="N1801">
        <v>1</v>
      </c>
      <c r="O1801">
        <v>89</v>
      </c>
      <c r="P1801">
        <v>157</v>
      </c>
      <c r="Q1801">
        <v>27</v>
      </c>
      <c r="R1801">
        <v>5</v>
      </c>
      <c r="S1801">
        <v>1</v>
      </c>
      <c r="T1801" t="s">
        <v>182</v>
      </c>
      <c r="U1801" t="s">
        <v>182</v>
      </c>
      <c r="V1801" t="s">
        <v>7</v>
      </c>
      <c r="W1801" t="s">
        <v>182</v>
      </c>
      <c r="X1801">
        <v>4</v>
      </c>
      <c r="Y1801" t="s">
        <v>182</v>
      </c>
      <c r="Z1801" t="s">
        <v>182</v>
      </c>
      <c r="AA1801">
        <v>1E-3</v>
      </c>
      <c r="AB1801" t="s">
        <v>182</v>
      </c>
      <c r="AC1801">
        <v>56</v>
      </c>
      <c r="AD1801">
        <v>2</v>
      </c>
      <c r="AE1801">
        <v>1</v>
      </c>
      <c r="AF1801">
        <v>1</v>
      </c>
      <c r="AG1801" t="s">
        <v>182</v>
      </c>
      <c r="AH1801" t="s">
        <v>182</v>
      </c>
      <c r="AI1801" t="s">
        <v>182</v>
      </c>
      <c r="AJ1801">
        <v>1</v>
      </c>
      <c r="AK1801" t="s">
        <v>182</v>
      </c>
      <c r="AL1801" t="s">
        <v>182</v>
      </c>
      <c r="AM1801" t="s">
        <v>182</v>
      </c>
      <c r="AN1801" t="s">
        <v>182</v>
      </c>
      <c r="AO1801" t="b">
        <v>1</v>
      </c>
      <c r="AQ1801" s="10">
        <f t="shared" si="56"/>
        <v>71197466.567400008</v>
      </c>
      <c r="AR1801" s="10">
        <f t="shared" si="57"/>
        <v>12244150.3014</v>
      </c>
    </row>
    <row r="1802" spans="1:44" x14ac:dyDescent="0.3">
      <c r="A1802">
        <v>1801</v>
      </c>
      <c r="B1802">
        <v>141</v>
      </c>
      <c r="C1802">
        <v>1</v>
      </c>
      <c r="D1802">
        <v>27</v>
      </c>
      <c r="E1802">
        <v>0.5</v>
      </c>
      <c r="F1802">
        <v>453487.04820000002</v>
      </c>
      <c r="G1802">
        <v>2019207</v>
      </c>
      <c r="H1802">
        <v>24034</v>
      </c>
      <c r="I1802">
        <v>1019</v>
      </c>
      <c r="J1802" t="s">
        <v>180</v>
      </c>
      <c r="K1802" t="s">
        <v>181</v>
      </c>
      <c r="L1802" t="s">
        <v>180</v>
      </c>
      <c r="M1802">
        <v>126417</v>
      </c>
      <c r="N1802">
        <v>1</v>
      </c>
      <c r="O1802">
        <v>94</v>
      </c>
      <c r="P1802">
        <v>179</v>
      </c>
      <c r="Q1802">
        <v>27</v>
      </c>
      <c r="R1802">
        <v>2</v>
      </c>
      <c r="S1802">
        <v>1</v>
      </c>
      <c r="T1802" t="s">
        <v>182</v>
      </c>
      <c r="U1802" t="s">
        <v>182</v>
      </c>
      <c r="V1802" t="s">
        <v>7</v>
      </c>
      <c r="W1802" t="s">
        <v>182</v>
      </c>
      <c r="X1802">
        <v>2</v>
      </c>
      <c r="Y1802" t="s">
        <v>182</v>
      </c>
      <c r="Z1802" t="s">
        <v>182</v>
      </c>
      <c r="AA1802">
        <v>8.0000000000000002E-3</v>
      </c>
      <c r="AB1802" t="s">
        <v>182</v>
      </c>
      <c r="AC1802">
        <v>56</v>
      </c>
      <c r="AD1802">
        <v>2</v>
      </c>
      <c r="AE1802">
        <v>1</v>
      </c>
      <c r="AF1802">
        <v>2</v>
      </c>
      <c r="AG1802" t="s">
        <v>182</v>
      </c>
      <c r="AH1802" t="s">
        <v>182</v>
      </c>
      <c r="AI1802" t="s">
        <v>182</v>
      </c>
      <c r="AJ1802">
        <v>1</v>
      </c>
      <c r="AK1802" t="s">
        <v>182</v>
      </c>
      <c r="AL1802" t="s">
        <v>182</v>
      </c>
      <c r="AM1802" t="s">
        <v>182</v>
      </c>
      <c r="AN1802" t="s">
        <v>182</v>
      </c>
      <c r="AO1802" t="b">
        <v>1</v>
      </c>
      <c r="AQ1802" s="10">
        <f t="shared" si="56"/>
        <v>81174181.627800003</v>
      </c>
      <c r="AR1802" s="10">
        <f t="shared" si="57"/>
        <v>12244150.3014</v>
      </c>
    </row>
    <row r="1803" spans="1:44" x14ac:dyDescent="0.3">
      <c r="A1803">
        <v>1802</v>
      </c>
      <c r="B1803">
        <v>141</v>
      </c>
      <c r="C1803">
        <v>1</v>
      </c>
      <c r="D1803">
        <v>27</v>
      </c>
      <c r="E1803">
        <v>0.5</v>
      </c>
      <c r="F1803">
        <v>453487.04820000002</v>
      </c>
      <c r="G1803">
        <v>2019207</v>
      </c>
      <c r="H1803">
        <v>24034</v>
      </c>
      <c r="I1803">
        <v>1019</v>
      </c>
      <c r="J1803" t="s">
        <v>180</v>
      </c>
      <c r="K1803" t="s">
        <v>181</v>
      </c>
      <c r="L1803" t="s">
        <v>180</v>
      </c>
      <c r="M1803">
        <v>126417</v>
      </c>
      <c r="N1803">
        <v>1</v>
      </c>
      <c r="O1803">
        <v>97</v>
      </c>
      <c r="P1803">
        <v>217</v>
      </c>
      <c r="Q1803">
        <v>27</v>
      </c>
      <c r="R1803">
        <v>6</v>
      </c>
      <c r="S1803">
        <v>1</v>
      </c>
      <c r="T1803" t="s">
        <v>182</v>
      </c>
      <c r="U1803" t="s">
        <v>182</v>
      </c>
      <c r="V1803" t="s">
        <v>7</v>
      </c>
      <c r="W1803" t="s">
        <v>182</v>
      </c>
      <c r="X1803">
        <v>4</v>
      </c>
      <c r="Y1803" t="s">
        <v>182</v>
      </c>
      <c r="Z1803" t="s">
        <v>182</v>
      </c>
      <c r="AA1803">
        <v>1E-3</v>
      </c>
      <c r="AB1803" t="s">
        <v>182</v>
      </c>
      <c r="AC1803">
        <v>57</v>
      </c>
      <c r="AD1803">
        <v>2</v>
      </c>
      <c r="AE1803">
        <v>1</v>
      </c>
      <c r="AF1803">
        <v>1</v>
      </c>
      <c r="AG1803" t="s">
        <v>182</v>
      </c>
      <c r="AH1803" t="s">
        <v>182</v>
      </c>
      <c r="AI1803" t="s">
        <v>182</v>
      </c>
      <c r="AJ1803">
        <v>1</v>
      </c>
      <c r="AK1803" t="s">
        <v>182</v>
      </c>
      <c r="AL1803" t="s">
        <v>182</v>
      </c>
      <c r="AM1803" t="s">
        <v>182</v>
      </c>
      <c r="AN1803" t="s">
        <v>182</v>
      </c>
      <c r="AO1803" t="b">
        <v>1</v>
      </c>
      <c r="AQ1803" s="10">
        <f t="shared" si="56"/>
        <v>98406689.459399998</v>
      </c>
      <c r="AR1803" s="10">
        <f t="shared" si="57"/>
        <v>12244150.3014</v>
      </c>
    </row>
    <row r="1804" spans="1:44" x14ac:dyDescent="0.3">
      <c r="A1804">
        <v>1803</v>
      </c>
      <c r="B1804">
        <v>141</v>
      </c>
      <c r="C1804">
        <v>1</v>
      </c>
      <c r="D1804">
        <v>27</v>
      </c>
      <c r="E1804">
        <v>0.5</v>
      </c>
      <c r="F1804">
        <v>453487.04820000002</v>
      </c>
      <c r="G1804">
        <v>2019207</v>
      </c>
      <c r="H1804">
        <v>24034</v>
      </c>
      <c r="I1804">
        <v>1019</v>
      </c>
      <c r="J1804" t="s">
        <v>180</v>
      </c>
      <c r="K1804" t="s">
        <v>181</v>
      </c>
      <c r="L1804" t="s">
        <v>180</v>
      </c>
      <c r="M1804">
        <v>126417</v>
      </c>
      <c r="N1804">
        <v>1</v>
      </c>
      <c r="O1804">
        <v>98</v>
      </c>
      <c r="P1804">
        <v>203</v>
      </c>
      <c r="Q1804">
        <v>27</v>
      </c>
      <c r="R1804">
        <v>2</v>
      </c>
      <c r="S1804">
        <v>1</v>
      </c>
      <c r="T1804" t="s">
        <v>182</v>
      </c>
      <c r="U1804" t="s">
        <v>182</v>
      </c>
      <c r="V1804" t="s">
        <v>7</v>
      </c>
      <c r="W1804" t="s">
        <v>182</v>
      </c>
      <c r="X1804">
        <v>2</v>
      </c>
      <c r="Y1804" t="s">
        <v>182</v>
      </c>
      <c r="Z1804" t="s">
        <v>182</v>
      </c>
      <c r="AA1804">
        <v>8.0000000000000002E-3</v>
      </c>
      <c r="AB1804" t="s">
        <v>182</v>
      </c>
      <c r="AC1804">
        <v>56</v>
      </c>
      <c r="AD1804">
        <v>2</v>
      </c>
      <c r="AE1804">
        <v>1</v>
      </c>
      <c r="AF1804">
        <v>2</v>
      </c>
      <c r="AG1804" t="s">
        <v>182</v>
      </c>
      <c r="AH1804" t="s">
        <v>182</v>
      </c>
      <c r="AI1804" t="s">
        <v>182</v>
      </c>
      <c r="AJ1804">
        <v>1</v>
      </c>
      <c r="AK1804" t="s">
        <v>182</v>
      </c>
      <c r="AL1804" t="s">
        <v>182</v>
      </c>
      <c r="AM1804" t="s">
        <v>182</v>
      </c>
      <c r="AN1804" t="s">
        <v>182</v>
      </c>
      <c r="AO1804" t="b">
        <v>1</v>
      </c>
      <c r="AQ1804" s="10">
        <f t="shared" si="56"/>
        <v>92057870.784600005</v>
      </c>
      <c r="AR1804" s="10">
        <f t="shared" si="57"/>
        <v>12244150.3014</v>
      </c>
    </row>
    <row r="1805" spans="1:44" x14ac:dyDescent="0.3">
      <c r="A1805">
        <v>1804</v>
      </c>
      <c r="B1805">
        <v>141</v>
      </c>
      <c r="C1805">
        <v>1</v>
      </c>
      <c r="D1805">
        <v>27</v>
      </c>
      <c r="E1805">
        <v>0.5</v>
      </c>
      <c r="F1805">
        <v>453487.04820000002</v>
      </c>
      <c r="G1805">
        <v>2019207</v>
      </c>
      <c r="H1805">
        <v>24035</v>
      </c>
      <c r="I1805">
        <v>1019</v>
      </c>
      <c r="J1805" t="s">
        <v>180</v>
      </c>
      <c r="K1805" t="s">
        <v>181</v>
      </c>
      <c r="L1805" t="s">
        <v>180</v>
      </c>
      <c r="M1805">
        <v>126417</v>
      </c>
      <c r="N1805">
        <v>1</v>
      </c>
      <c r="O1805">
        <v>12</v>
      </c>
      <c r="P1805">
        <v>159</v>
      </c>
      <c r="Q1805">
        <v>27</v>
      </c>
      <c r="R1805">
        <v>7</v>
      </c>
      <c r="S1805">
        <v>1</v>
      </c>
      <c r="T1805" t="s">
        <v>182</v>
      </c>
      <c r="U1805" t="s">
        <v>182</v>
      </c>
      <c r="V1805" t="s">
        <v>7</v>
      </c>
      <c r="W1805" t="s">
        <v>182</v>
      </c>
      <c r="X1805">
        <v>4</v>
      </c>
      <c r="Y1805" t="s">
        <v>182</v>
      </c>
      <c r="Z1805" t="s">
        <v>182</v>
      </c>
      <c r="AA1805">
        <v>1E-3</v>
      </c>
      <c r="AB1805" t="s">
        <v>182</v>
      </c>
      <c r="AC1805">
        <v>55</v>
      </c>
      <c r="AD1805">
        <v>2</v>
      </c>
      <c r="AE1805">
        <v>1</v>
      </c>
      <c r="AF1805">
        <v>2</v>
      </c>
      <c r="AG1805" t="s">
        <v>182</v>
      </c>
      <c r="AH1805" t="s">
        <v>182</v>
      </c>
      <c r="AI1805" t="s">
        <v>182</v>
      </c>
      <c r="AJ1805">
        <v>1</v>
      </c>
      <c r="AK1805" t="s">
        <v>182</v>
      </c>
      <c r="AL1805" t="s">
        <v>182</v>
      </c>
      <c r="AM1805" t="s">
        <v>182</v>
      </c>
      <c r="AN1805" t="s">
        <v>182</v>
      </c>
      <c r="AO1805" t="b">
        <v>1</v>
      </c>
      <c r="AQ1805" s="10">
        <f t="shared" si="56"/>
        <v>72104440.663800001</v>
      </c>
      <c r="AR1805" s="10">
        <f t="shared" si="57"/>
        <v>12244150.3014</v>
      </c>
    </row>
    <row r="1806" spans="1:44" x14ac:dyDescent="0.3">
      <c r="A1806">
        <v>1805</v>
      </c>
      <c r="B1806">
        <v>141</v>
      </c>
      <c r="C1806">
        <v>1</v>
      </c>
      <c r="D1806">
        <v>27</v>
      </c>
      <c r="E1806">
        <v>0.5</v>
      </c>
      <c r="F1806">
        <v>453487.04820000002</v>
      </c>
      <c r="G1806">
        <v>2019207</v>
      </c>
      <c r="H1806">
        <v>24035</v>
      </c>
      <c r="I1806">
        <v>1019</v>
      </c>
      <c r="J1806" t="s">
        <v>180</v>
      </c>
      <c r="K1806" t="s">
        <v>181</v>
      </c>
      <c r="L1806" t="s">
        <v>180</v>
      </c>
      <c r="M1806">
        <v>126417</v>
      </c>
      <c r="N1806">
        <v>1</v>
      </c>
      <c r="O1806">
        <v>19</v>
      </c>
      <c r="P1806">
        <v>171</v>
      </c>
      <c r="Q1806">
        <v>27</v>
      </c>
      <c r="R1806">
        <v>4</v>
      </c>
      <c r="S1806">
        <v>1</v>
      </c>
      <c r="T1806" t="s">
        <v>182</v>
      </c>
      <c r="U1806" t="s">
        <v>182</v>
      </c>
      <c r="V1806" t="s">
        <v>7</v>
      </c>
      <c r="W1806" t="s">
        <v>182</v>
      </c>
      <c r="X1806">
        <v>4</v>
      </c>
      <c r="Y1806" t="s">
        <v>182</v>
      </c>
      <c r="Z1806" t="s">
        <v>182</v>
      </c>
      <c r="AA1806">
        <v>2E-3</v>
      </c>
      <c r="AB1806" t="s">
        <v>182</v>
      </c>
      <c r="AC1806">
        <v>56</v>
      </c>
      <c r="AD1806">
        <v>2</v>
      </c>
      <c r="AE1806">
        <v>1</v>
      </c>
      <c r="AF1806">
        <v>2</v>
      </c>
      <c r="AG1806" t="s">
        <v>182</v>
      </c>
      <c r="AH1806" t="s">
        <v>182</v>
      </c>
      <c r="AI1806" t="s">
        <v>182</v>
      </c>
      <c r="AJ1806">
        <v>1</v>
      </c>
      <c r="AK1806" t="s">
        <v>182</v>
      </c>
      <c r="AL1806" t="s">
        <v>182</v>
      </c>
      <c r="AM1806" t="s">
        <v>182</v>
      </c>
      <c r="AN1806" t="s">
        <v>182</v>
      </c>
      <c r="AO1806" t="b">
        <v>1</v>
      </c>
      <c r="AQ1806" s="10">
        <f t="shared" si="56"/>
        <v>77546285.242200002</v>
      </c>
      <c r="AR1806" s="10">
        <f t="shared" si="57"/>
        <v>12244150.3014</v>
      </c>
    </row>
    <row r="1807" spans="1:44" x14ac:dyDescent="0.3">
      <c r="A1807">
        <v>1806</v>
      </c>
      <c r="B1807">
        <v>141</v>
      </c>
      <c r="C1807">
        <v>1</v>
      </c>
      <c r="D1807">
        <v>27</v>
      </c>
      <c r="E1807">
        <v>0.5</v>
      </c>
      <c r="F1807">
        <v>453487.04820000002</v>
      </c>
      <c r="G1807">
        <v>2019207</v>
      </c>
      <c r="H1807">
        <v>24035</v>
      </c>
      <c r="I1807">
        <v>1019</v>
      </c>
      <c r="J1807" t="s">
        <v>180</v>
      </c>
      <c r="K1807" t="s">
        <v>181</v>
      </c>
      <c r="L1807" t="s">
        <v>180</v>
      </c>
      <c r="M1807">
        <v>126417</v>
      </c>
      <c r="N1807">
        <v>1</v>
      </c>
      <c r="O1807">
        <v>21</v>
      </c>
      <c r="P1807">
        <v>177</v>
      </c>
      <c r="Q1807">
        <v>27</v>
      </c>
      <c r="R1807">
        <v>4</v>
      </c>
      <c r="S1807">
        <v>2</v>
      </c>
      <c r="T1807" t="s">
        <v>182</v>
      </c>
      <c r="U1807" t="s">
        <v>182</v>
      </c>
      <c r="V1807" t="s">
        <v>7</v>
      </c>
      <c r="W1807" t="s">
        <v>182</v>
      </c>
      <c r="X1807">
        <v>4</v>
      </c>
      <c r="Y1807" t="s">
        <v>182</v>
      </c>
      <c r="Z1807" t="s">
        <v>182</v>
      </c>
      <c r="AA1807">
        <v>2E-3</v>
      </c>
      <c r="AB1807" t="s">
        <v>182</v>
      </c>
      <c r="AC1807">
        <v>56</v>
      </c>
      <c r="AD1807">
        <v>2</v>
      </c>
      <c r="AE1807">
        <v>1</v>
      </c>
      <c r="AF1807">
        <v>2</v>
      </c>
      <c r="AG1807" t="s">
        <v>182</v>
      </c>
      <c r="AH1807" t="s">
        <v>182</v>
      </c>
      <c r="AI1807" t="s">
        <v>182</v>
      </c>
      <c r="AJ1807">
        <v>1</v>
      </c>
      <c r="AK1807" t="s">
        <v>182</v>
      </c>
      <c r="AL1807" t="s">
        <v>182</v>
      </c>
      <c r="AM1807" t="s">
        <v>182</v>
      </c>
      <c r="AN1807" t="s">
        <v>182</v>
      </c>
      <c r="AO1807" t="b">
        <v>1</v>
      </c>
      <c r="AQ1807" s="10">
        <f t="shared" si="56"/>
        <v>80267207.53140001</v>
      </c>
      <c r="AR1807" s="10">
        <f t="shared" si="57"/>
        <v>12244150.3014</v>
      </c>
    </row>
    <row r="1808" spans="1:44" x14ac:dyDescent="0.3">
      <c r="A1808">
        <v>1807</v>
      </c>
      <c r="B1808">
        <v>141</v>
      </c>
      <c r="C1808">
        <v>1</v>
      </c>
      <c r="D1808">
        <v>27</v>
      </c>
      <c r="E1808">
        <v>0.5</v>
      </c>
      <c r="F1808">
        <v>453487.04820000002</v>
      </c>
      <c r="G1808">
        <v>2019207</v>
      </c>
      <c r="H1808">
        <v>24035</v>
      </c>
      <c r="I1808">
        <v>1019</v>
      </c>
      <c r="J1808" t="s">
        <v>180</v>
      </c>
      <c r="K1808" t="s">
        <v>181</v>
      </c>
      <c r="L1808" t="s">
        <v>180</v>
      </c>
      <c r="M1808">
        <v>126417</v>
      </c>
      <c r="N1808">
        <v>1</v>
      </c>
      <c r="O1808">
        <v>81</v>
      </c>
      <c r="P1808">
        <v>183</v>
      </c>
      <c r="Q1808">
        <v>27</v>
      </c>
      <c r="R1808">
        <v>7</v>
      </c>
      <c r="S1808">
        <v>1</v>
      </c>
      <c r="T1808" t="s">
        <v>182</v>
      </c>
      <c r="U1808" t="s">
        <v>182</v>
      </c>
      <c r="V1808" t="s">
        <v>7</v>
      </c>
      <c r="W1808" t="s">
        <v>182</v>
      </c>
      <c r="X1808">
        <v>4</v>
      </c>
      <c r="Y1808" t="s">
        <v>182</v>
      </c>
      <c r="Z1808" t="s">
        <v>182</v>
      </c>
      <c r="AA1808">
        <v>1E-3</v>
      </c>
      <c r="AB1808" t="s">
        <v>182</v>
      </c>
      <c r="AC1808">
        <v>55</v>
      </c>
      <c r="AD1808">
        <v>2</v>
      </c>
      <c r="AE1808">
        <v>1</v>
      </c>
      <c r="AF1808">
        <v>2</v>
      </c>
      <c r="AG1808" t="s">
        <v>182</v>
      </c>
      <c r="AH1808" t="s">
        <v>182</v>
      </c>
      <c r="AI1808" t="s">
        <v>182</v>
      </c>
      <c r="AJ1808">
        <v>1</v>
      </c>
      <c r="AK1808" t="s">
        <v>182</v>
      </c>
      <c r="AL1808" t="s">
        <v>182</v>
      </c>
      <c r="AM1808" t="s">
        <v>182</v>
      </c>
      <c r="AN1808" t="s">
        <v>182</v>
      </c>
      <c r="AO1808" t="b">
        <v>1</v>
      </c>
      <c r="AQ1808" s="10">
        <f t="shared" si="56"/>
        <v>82988129.820600003</v>
      </c>
      <c r="AR1808" s="10">
        <f t="shared" si="57"/>
        <v>12244150.3014</v>
      </c>
    </row>
    <row r="1809" spans="1:44" x14ac:dyDescent="0.3">
      <c r="A1809">
        <v>1808</v>
      </c>
      <c r="B1809">
        <v>141</v>
      </c>
      <c r="C1809">
        <v>1</v>
      </c>
      <c r="D1809">
        <v>27</v>
      </c>
      <c r="E1809">
        <v>0.5</v>
      </c>
      <c r="F1809">
        <v>453487.04820000002</v>
      </c>
      <c r="G1809">
        <v>2019207</v>
      </c>
      <c r="H1809">
        <v>24035</v>
      </c>
      <c r="I1809">
        <v>1019</v>
      </c>
      <c r="J1809" t="s">
        <v>180</v>
      </c>
      <c r="K1809" t="s">
        <v>181</v>
      </c>
      <c r="L1809" t="s">
        <v>180</v>
      </c>
      <c r="M1809">
        <v>126417</v>
      </c>
      <c r="N1809">
        <v>1</v>
      </c>
      <c r="O1809">
        <v>96</v>
      </c>
      <c r="P1809">
        <v>193</v>
      </c>
      <c r="Q1809">
        <v>27</v>
      </c>
      <c r="R1809">
        <v>4</v>
      </c>
      <c r="S1809">
        <v>2</v>
      </c>
      <c r="T1809" t="s">
        <v>182</v>
      </c>
      <c r="U1809" t="s">
        <v>182</v>
      </c>
      <c r="V1809" t="s">
        <v>7</v>
      </c>
      <c r="W1809" t="s">
        <v>182</v>
      </c>
      <c r="X1809">
        <v>4</v>
      </c>
      <c r="Y1809" t="s">
        <v>182</v>
      </c>
      <c r="Z1809" t="s">
        <v>182</v>
      </c>
      <c r="AA1809">
        <v>2E-3</v>
      </c>
      <c r="AB1809" t="s">
        <v>182</v>
      </c>
      <c r="AC1809">
        <v>56</v>
      </c>
      <c r="AD1809">
        <v>2</v>
      </c>
      <c r="AE1809">
        <v>1</v>
      </c>
      <c r="AF1809">
        <v>2</v>
      </c>
      <c r="AG1809" t="s">
        <v>182</v>
      </c>
      <c r="AH1809" t="s">
        <v>182</v>
      </c>
      <c r="AI1809" t="s">
        <v>182</v>
      </c>
      <c r="AJ1809">
        <v>1</v>
      </c>
      <c r="AK1809" t="s">
        <v>182</v>
      </c>
      <c r="AL1809" t="s">
        <v>182</v>
      </c>
      <c r="AM1809" t="s">
        <v>182</v>
      </c>
      <c r="AN1809" t="s">
        <v>182</v>
      </c>
      <c r="AO1809" t="b">
        <v>1</v>
      </c>
      <c r="AQ1809" s="10">
        <f t="shared" si="56"/>
        <v>87523000.302599996</v>
      </c>
      <c r="AR1809" s="10">
        <f t="shared" si="57"/>
        <v>12244150.3014</v>
      </c>
    </row>
    <row r="1810" spans="1:44" x14ac:dyDescent="0.3">
      <c r="A1810">
        <v>1809</v>
      </c>
      <c r="B1810">
        <v>141</v>
      </c>
      <c r="C1810">
        <v>1</v>
      </c>
      <c r="D1810">
        <v>27</v>
      </c>
      <c r="E1810">
        <v>0.5</v>
      </c>
      <c r="F1810">
        <v>453487.04820000002</v>
      </c>
      <c r="G1810">
        <v>2019207</v>
      </c>
      <c r="H1810">
        <v>24037</v>
      </c>
      <c r="I1810">
        <v>1019</v>
      </c>
      <c r="J1810" t="s">
        <v>180</v>
      </c>
      <c r="K1810" t="s">
        <v>181</v>
      </c>
      <c r="L1810" t="s">
        <v>180</v>
      </c>
      <c r="M1810">
        <v>126417</v>
      </c>
      <c r="N1810">
        <v>1</v>
      </c>
      <c r="O1810">
        <v>5</v>
      </c>
      <c r="P1810">
        <v>169</v>
      </c>
      <c r="Q1810">
        <v>27</v>
      </c>
      <c r="R1810">
        <v>4</v>
      </c>
      <c r="S1810">
        <v>1</v>
      </c>
      <c r="T1810" t="s">
        <v>182</v>
      </c>
      <c r="U1810" t="s">
        <v>182</v>
      </c>
      <c r="V1810" t="s">
        <v>7</v>
      </c>
      <c r="W1810" t="s">
        <v>182</v>
      </c>
      <c r="X1810">
        <v>4</v>
      </c>
      <c r="Y1810" t="s">
        <v>182</v>
      </c>
      <c r="Z1810" t="s">
        <v>182</v>
      </c>
      <c r="AA1810">
        <v>1E-3</v>
      </c>
      <c r="AB1810" t="s">
        <v>182</v>
      </c>
      <c r="AC1810">
        <v>55</v>
      </c>
      <c r="AD1810">
        <v>2</v>
      </c>
      <c r="AE1810">
        <v>1</v>
      </c>
      <c r="AF1810">
        <v>1</v>
      </c>
      <c r="AG1810" t="s">
        <v>182</v>
      </c>
      <c r="AH1810" t="s">
        <v>182</v>
      </c>
      <c r="AI1810" t="s">
        <v>182</v>
      </c>
      <c r="AJ1810">
        <v>1</v>
      </c>
      <c r="AK1810" t="s">
        <v>182</v>
      </c>
      <c r="AL1810" t="s">
        <v>182</v>
      </c>
      <c r="AM1810" t="s">
        <v>182</v>
      </c>
      <c r="AN1810" t="s">
        <v>182</v>
      </c>
      <c r="AO1810" t="b">
        <v>1</v>
      </c>
      <c r="AQ1810" s="10">
        <f t="shared" si="56"/>
        <v>76639311.145800009</v>
      </c>
      <c r="AR1810" s="10">
        <f t="shared" si="57"/>
        <v>12244150.3014</v>
      </c>
    </row>
    <row r="1811" spans="1:44" x14ac:dyDescent="0.3">
      <c r="A1811">
        <v>1810</v>
      </c>
      <c r="B1811">
        <v>141</v>
      </c>
      <c r="C1811">
        <v>1</v>
      </c>
      <c r="D1811">
        <v>27</v>
      </c>
      <c r="E1811">
        <v>0.5</v>
      </c>
      <c r="F1811">
        <v>453487.04820000002</v>
      </c>
      <c r="G1811">
        <v>2019207</v>
      </c>
      <c r="H1811">
        <v>24037</v>
      </c>
      <c r="I1811">
        <v>1019</v>
      </c>
      <c r="J1811" t="s">
        <v>180</v>
      </c>
      <c r="K1811" t="s">
        <v>181</v>
      </c>
      <c r="L1811" t="s">
        <v>180</v>
      </c>
      <c r="M1811">
        <v>126417</v>
      </c>
      <c r="N1811">
        <v>1</v>
      </c>
      <c r="O1811">
        <v>6</v>
      </c>
      <c r="P1811">
        <v>162</v>
      </c>
      <c r="Q1811">
        <v>27</v>
      </c>
      <c r="R1811">
        <v>3</v>
      </c>
      <c r="S1811">
        <v>1</v>
      </c>
      <c r="T1811" t="s">
        <v>182</v>
      </c>
      <c r="U1811" t="s">
        <v>182</v>
      </c>
      <c r="V1811" t="s">
        <v>7</v>
      </c>
      <c r="W1811" t="s">
        <v>182</v>
      </c>
      <c r="X1811">
        <v>4</v>
      </c>
      <c r="Y1811" t="s">
        <v>182</v>
      </c>
      <c r="Z1811" t="s">
        <v>182</v>
      </c>
      <c r="AA1811">
        <v>1E-3</v>
      </c>
      <c r="AB1811" t="s">
        <v>182</v>
      </c>
      <c r="AC1811">
        <v>56</v>
      </c>
      <c r="AD1811">
        <v>2</v>
      </c>
      <c r="AE1811">
        <v>1</v>
      </c>
      <c r="AF1811">
        <v>1</v>
      </c>
      <c r="AG1811" t="s">
        <v>182</v>
      </c>
      <c r="AH1811" t="s">
        <v>182</v>
      </c>
      <c r="AI1811" t="s">
        <v>182</v>
      </c>
      <c r="AJ1811">
        <v>1</v>
      </c>
      <c r="AK1811" t="s">
        <v>182</v>
      </c>
      <c r="AL1811" t="s">
        <v>182</v>
      </c>
      <c r="AM1811" t="s">
        <v>182</v>
      </c>
      <c r="AN1811" t="s">
        <v>182</v>
      </c>
      <c r="AO1811" t="b">
        <v>1</v>
      </c>
      <c r="AQ1811" s="10">
        <f t="shared" si="56"/>
        <v>73464901.808400005</v>
      </c>
      <c r="AR1811" s="10">
        <f t="shared" si="57"/>
        <v>12244150.3014</v>
      </c>
    </row>
    <row r="1812" spans="1:44" x14ac:dyDescent="0.3">
      <c r="A1812">
        <v>1811</v>
      </c>
      <c r="B1812">
        <v>141</v>
      </c>
      <c r="C1812">
        <v>1</v>
      </c>
      <c r="D1812">
        <v>27</v>
      </c>
      <c r="E1812">
        <v>0.5</v>
      </c>
      <c r="F1812">
        <v>453487.04820000002</v>
      </c>
      <c r="G1812">
        <v>2019207</v>
      </c>
      <c r="H1812">
        <v>24037</v>
      </c>
      <c r="I1812">
        <v>1019</v>
      </c>
      <c r="J1812" t="s">
        <v>180</v>
      </c>
      <c r="K1812" t="s">
        <v>181</v>
      </c>
      <c r="L1812" t="s">
        <v>180</v>
      </c>
      <c r="M1812">
        <v>126417</v>
      </c>
      <c r="N1812">
        <v>1</v>
      </c>
      <c r="O1812">
        <v>7</v>
      </c>
      <c r="P1812">
        <v>179</v>
      </c>
      <c r="Q1812">
        <v>27</v>
      </c>
      <c r="R1812">
        <v>4</v>
      </c>
      <c r="S1812">
        <v>1</v>
      </c>
      <c r="T1812" t="s">
        <v>182</v>
      </c>
      <c r="U1812" t="s">
        <v>182</v>
      </c>
      <c r="V1812" t="s">
        <v>7</v>
      </c>
      <c r="W1812" t="s">
        <v>182</v>
      </c>
      <c r="X1812">
        <v>1</v>
      </c>
      <c r="Y1812" t="s">
        <v>182</v>
      </c>
      <c r="Z1812" t="s">
        <v>182</v>
      </c>
      <c r="AA1812">
        <v>8.9999999999999993E-3</v>
      </c>
      <c r="AB1812" t="s">
        <v>182</v>
      </c>
      <c r="AC1812">
        <v>56</v>
      </c>
      <c r="AD1812">
        <v>2</v>
      </c>
      <c r="AE1812">
        <v>1</v>
      </c>
      <c r="AF1812">
        <v>1</v>
      </c>
      <c r="AG1812" t="s">
        <v>182</v>
      </c>
      <c r="AH1812" t="s">
        <v>182</v>
      </c>
      <c r="AI1812" t="s">
        <v>182</v>
      </c>
      <c r="AJ1812">
        <v>2</v>
      </c>
      <c r="AK1812" t="s">
        <v>182</v>
      </c>
      <c r="AL1812" t="s">
        <v>182</v>
      </c>
      <c r="AM1812" t="s">
        <v>182</v>
      </c>
      <c r="AN1812" t="s">
        <v>182</v>
      </c>
      <c r="AO1812" t="b">
        <v>1</v>
      </c>
      <c r="AQ1812" s="10">
        <f t="shared" si="56"/>
        <v>81174181.627800003</v>
      </c>
      <c r="AR1812" s="10">
        <f t="shared" si="57"/>
        <v>12244150.3014</v>
      </c>
    </row>
    <row r="1813" spans="1:44" x14ac:dyDescent="0.3">
      <c r="A1813">
        <v>1812</v>
      </c>
      <c r="B1813">
        <v>141</v>
      </c>
      <c r="C1813">
        <v>1</v>
      </c>
      <c r="D1813">
        <v>27</v>
      </c>
      <c r="E1813">
        <v>0.5</v>
      </c>
      <c r="F1813">
        <v>453487.04820000002</v>
      </c>
      <c r="G1813">
        <v>2019207</v>
      </c>
      <c r="H1813">
        <v>24037</v>
      </c>
      <c r="I1813">
        <v>1019</v>
      </c>
      <c r="J1813" t="s">
        <v>180</v>
      </c>
      <c r="K1813" t="s">
        <v>181</v>
      </c>
      <c r="L1813" t="s">
        <v>180</v>
      </c>
      <c r="M1813">
        <v>126417</v>
      </c>
      <c r="N1813">
        <v>1</v>
      </c>
      <c r="O1813">
        <v>37</v>
      </c>
      <c r="P1813">
        <v>181</v>
      </c>
      <c r="Q1813">
        <v>27</v>
      </c>
      <c r="R1813">
        <v>4</v>
      </c>
      <c r="S1813">
        <v>2</v>
      </c>
      <c r="T1813" t="s">
        <v>182</v>
      </c>
      <c r="U1813" t="s">
        <v>182</v>
      </c>
      <c r="V1813" t="s">
        <v>7</v>
      </c>
      <c r="W1813" t="s">
        <v>182</v>
      </c>
      <c r="X1813">
        <v>4</v>
      </c>
      <c r="Y1813" t="s">
        <v>182</v>
      </c>
      <c r="Z1813" t="s">
        <v>182</v>
      </c>
      <c r="AA1813">
        <v>2E-3</v>
      </c>
      <c r="AB1813" t="s">
        <v>182</v>
      </c>
      <c r="AC1813">
        <v>55</v>
      </c>
      <c r="AD1813">
        <v>2</v>
      </c>
      <c r="AE1813">
        <v>1</v>
      </c>
      <c r="AF1813">
        <v>1</v>
      </c>
      <c r="AG1813" t="s">
        <v>182</v>
      </c>
      <c r="AH1813" t="s">
        <v>182</v>
      </c>
      <c r="AI1813" t="s">
        <v>182</v>
      </c>
      <c r="AJ1813">
        <v>1</v>
      </c>
      <c r="AK1813" t="s">
        <v>182</v>
      </c>
      <c r="AL1813" t="s">
        <v>182</v>
      </c>
      <c r="AM1813" t="s">
        <v>182</v>
      </c>
      <c r="AN1813" t="s">
        <v>182</v>
      </c>
      <c r="AO1813" t="b">
        <v>1</v>
      </c>
      <c r="AQ1813" s="10">
        <f t="shared" si="56"/>
        <v>82081155.72420001</v>
      </c>
      <c r="AR1813" s="10">
        <f t="shared" si="57"/>
        <v>12244150.3014</v>
      </c>
    </row>
    <row r="1814" spans="1:44" x14ac:dyDescent="0.3">
      <c r="A1814">
        <v>1813</v>
      </c>
      <c r="B1814">
        <v>141</v>
      </c>
      <c r="C1814">
        <v>1</v>
      </c>
      <c r="D1814">
        <v>27</v>
      </c>
      <c r="E1814">
        <v>0.5</v>
      </c>
      <c r="F1814">
        <v>453487.04820000002</v>
      </c>
      <c r="G1814">
        <v>2019207</v>
      </c>
      <c r="H1814">
        <v>24037</v>
      </c>
      <c r="I1814">
        <v>1019</v>
      </c>
      <c r="J1814" t="s">
        <v>180</v>
      </c>
      <c r="K1814" t="s">
        <v>181</v>
      </c>
      <c r="L1814" t="s">
        <v>180</v>
      </c>
      <c r="M1814">
        <v>126417</v>
      </c>
      <c r="N1814">
        <v>1</v>
      </c>
      <c r="O1814">
        <v>40</v>
      </c>
      <c r="P1814">
        <v>183</v>
      </c>
      <c r="Q1814">
        <v>27</v>
      </c>
      <c r="R1814">
        <v>3</v>
      </c>
      <c r="S1814">
        <v>1</v>
      </c>
      <c r="T1814" t="s">
        <v>182</v>
      </c>
      <c r="U1814" t="s">
        <v>182</v>
      </c>
      <c r="V1814" t="s">
        <v>0</v>
      </c>
      <c r="W1814" t="s">
        <v>182</v>
      </c>
      <c r="X1814">
        <v>4</v>
      </c>
      <c r="Y1814" t="s">
        <v>182</v>
      </c>
      <c r="Z1814" t="s">
        <v>182</v>
      </c>
      <c r="AA1814">
        <v>1E-3</v>
      </c>
      <c r="AB1814" t="s">
        <v>182</v>
      </c>
      <c r="AC1814">
        <v>55</v>
      </c>
      <c r="AD1814">
        <v>2</v>
      </c>
      <c r="AE1814">
        <v>1</v>
      </c>
      <c r="AF1814">
        <v>1</v>
      </c>
      <c r="AG1814" t="s">
        <v>182</v>
      </c>
      <c r="AH1814" t="s">
        <v>182</v>
      </c>
      <c r="AI1814" t="s">
        <v>182</v>
      </c>
      <c r="AJ1814">
        <v>1</v>
      </c>
      <c r="AK1814" t="s">
        <v>182</v>
      </c>
      <c r="AL1814" t="s">
        <v>182</v>
      </c>
      <c r="AM1814" t="s">
        <v>182</v>
      </c>
      <c r="AN1814" t="s">
        <v>182</v>
      </c>
      <c r="AO1814" t="b">
        <v>1</v>
      </c>
      <c r="AQ1814" s="10">
        <f t="shared" si="56"/>
        <v>82988129.820600003</v>
      </c>
      <c r="AR1814" s="10">
        <f t="shared" si="57"/>
        <v>12244150.3014</v>
      </c>
    </row>
    <row r="1815" spans="1:44" x14ac:dyDescent="0.3">
      <c r="A1815">
        <v>1814</v>
      </c>
      <c r="B1815">
        <v>141</v>
      </c>
      <c r="C1815">
        <v>1</v>
      </c>
      <c r="D1815">
        <v>27</v>
      </c>
      <c r="E1815">
        <v>0.5</v>
      </c>
      <c r="F1815">
        <v>453487.04820000002</v>
      </c>
      <c r="G1815">
        <v>2019207</v>
      </c>
      <c r="H1815">
        <v>24037</v>
      </c>
      <c r="I1815">
        <v>1019</v>
      </c>
      <c r="J1815" t="s">
        <v>180</v>
      </c>
      <c r="K1815" t="s">
        <v>181</v>
      </c>
      <c r="L1815" t="s">
        <v>180</v>
      </c>
      <c r="M1815">
        <v>126417</v>
      </c>
      <c r="N1815">
        <v>1</v>
      </c>
      <c r="O1815">
        <v>41</v>
      </c>
      <c r="P1815">
        <v>173</v>
      </c>
      <c r="Q1815">
        <v>27</v>
      </c>
      <c r="R1815">
        <v>4</v>
      </c>
      <c r="S1815">
        <v>2</v>
      </c>
      <c r="T1815" t="s">
        <v>182</v>
      </c>
      <c r="U1815" t="s">
        <v>182</v>
      </c>
      <c r="V1815" t="s">
        <v>7</v>
      </c>
      <c r="W1815" t="s">
        <v>182</v>
      </c>
      <c r="X1815">
        <v>4</v>
      </c>
      <c r="Y1815" t="s">
        <v>182</v>
      </c>
      <c r="Z1815" t="s">
        <v>182</v>
      </c>
      <c r="AA1815">
        <v>1E-3</v>
      </c>
      <c r="AB1815" t="s">
        <v>182</v>
      </c>
      <c r="AC1815">
        <v>56</v>
      </c>
      <c r="AD1815">
        <v>2</v>
      </c>
      <c r="AE1815">
        <v>1</v>
      </c>
      <c r="AF1815">
        <v>1</v>
      </c>
      <c r="AG1815" t="s">
        <v>182</v>
      </c>
      <c r="AH1815" t="s">
        <v>182</v>
      </c>
      <c r="AI1815" t="s">
        <v>182</v>
      </c>
      <c r="AJ1815">
        <v>1</v>
      </c>
      <c r="AK1815" t="s">
        <v>182</v>
      </c>
      <c r="AL1815" t="s">
        <v>182</v>
      </c>
      <c r="AM1815" t="s">
        <v>182</v>
      </c>
      <c r="AN1815" t="s">
        <v>182</v>
      </c>
      <c r="AO1815" t="b">
        <v>1</v>
      </c>
      <c r="AQ1815" s="10">
        <f t="shared" si="56"/>
        <v>78453259.33860001</v>
      </c>
      <c r="AR1815" s="10">
        <f t="shared" si="57"/>
        <v>12244150.3014</v>
      </c>
    </row>
    <row r="1816" spans="1:44" x14ac:dyDescent="0.3">
      <c r="A1816">
        <v>1815</v>
      </c>
      <c r="B1816">
        <v>141</v>
      </c>
      <c r="C1816">
        <v>1</v>
      </c>
      <c r="D1816">
        <v>27</v>
      </c>
      <c r="E1816">
        <v>0.5</v>
      </c>
      <c r="F1816">
        <v>453487.04820000002</v>
      </c>
      <c r="G1816">
        <v>2019207</v>
      </c>
      <c r="H1816">
        <v>24037</v>
      </c>
      <c r="I1816">
        <v>1019</v>
      </c>
      <c r="J1816" t="s">
        <v>180</v>
      </c>
      <c r="K1816" t="s">
        <v>181</v>
      </c>
      <c r="L1816" t="s">
        <v>180</v>
      </c>
      <c r="M1816">
        <v>126417</v>
      </c>
      <c r="N1816">
        <v>1</v>
      </c>
      <c r="O1816">
        <v>53</v>
      </c>
      <c r="P1816">
        <v>139</v>
      </c>
      <c r="Q1816">
        <v>27</v>
      </c>
      <c r="R1816">
        <v>4</v>
      </c>
      <c r="S1816">
        <v>2</v>
      </c>
      <c r="T1816" t="s">
        <v>182</v>
      </c>
      <c r="U1816" t="s">
        <v>182</v>
      </c>
      <c r="V1816" t="s">
        <v>7</v>
      </c>
      <c r="W1816" t="s">
        <v>182</v>
      </c>
      <c r="X1816">
        <v>4</v>
      </c>
      <c r="Y1816" t="s">
        <v>182</v>
      </c>
      <c r="Z1816" t="s">
        <v>182</v>
      </c>
      <c r="AA1816">
        <v>1E-3</v>
      </c>
      <c r="AB1816" t="s">
        <v>182</v>
      </c>
      <c r="AC1816">
        <v>56</v>
      </c>
      <c r="AD1816">
        <v>2</v>
      </c>
      <c r="AE1816">
        <v>1</v>
      </c>
      <c r="AF1816">
        <v>1</v>
      </c>
      <c r="AG1816" t="s">
        <v>182</v>
      </c>
      <c r="AH1816" t="s">
        <v>182</v>
      </c>
      <c r="AI1816" t="s">
        <v>182</v>
      </c>
      <c r="AJ1816">
        <v>1</v>
      </c>
      <c r="AK1816" t="s">
        <v>182</v>
      </c>
      <c r="AL1816" t="s">
        <v>182</v>
      </c>
      <c r="AM1816" t="s">
        <v>182</v>
      </c>
      <c r="AN1816" t="s">
        <v>182</v>
      </c>
      <c r="AO1816" t="b">
        <v>1</v>
      </c>
      <c r="AQ1816" s="10">
        <f t="shared" si="56"/>
        <v>63034699.6998</v>
      </c>
      <c r="AR1816" s="10">
        <f t="shared" si="57"/>
        <v>12244150.3014</v>
      </c>
    </row>
    <row r="1817" spans="1:44" x14ac:dyDescent="0.3">
      <c r="A1817">
        <v>1816</v>
      </c>
      <c r="B1817">
        <v>141</v>
      </c>
      <c r="C1817">
        <v>1</v>
      </c>
      <c r="D1817">
        <v>27</v>
      </c>
      <c r="E1817">
        <v>0.5</v>
      </c>
      <c r="F1817">
        <v>453487.04820000002</v>
      </c>
      <c r="G1817">
        <v>2019207</v>
      </c>
      <c r="H1817">
        <v>24037</v>
      </c>
      <c r="I1817">
        <v>1019</v>
      </c>
      <c r="J1817" t="s">
        <v>180</v>
      </c>
      <c r="K1817" t="s">
        <v>181</v>
      </c>
      <c r="L1817" t="s">
        <v>180</v>
      </c>
      <c r="M1817">
        <v>126417</v>
      </c>
      <c r="N1817">
        <v>1</v>
      </c>
      <c r="O1817">
        <v>54</v>
      </c>
      <c r="P1817">
        <v>173</v>
      </c>
      <c r="Q1817">
        <v>27</v>
      </c>
      <c r="R1817">
        <v>4</v>
      </c>
      <c r="S1817">
        <v>2</v>
      </c>
      <c r="T1817" t="s">
        <v>182</v>
      </c>
      <c r="U1817" t="s">
        <v>182</v>
      </c>
      <c r="V1817" t="s">
        <v>7</v>
      </c>
      <c r="W1817" t="s">
        <v>182</v>
      </c>
      <c r="X1817">
        <v>4</v>
      </c>
      <c r="Y1817" t="s">
        <v>182</v>
      </c>
      <c r="Z1817" t="s">
        <v>182</v>
      </c>
      <c r="AA1817">
        <v>2E-3</v>
      </c>
      <c r="AB1817" t="s">
        <v>182</v>
      </c>
      <c r="AC1817">
        <v>55</v>
      </c>
      <c r="AD1817">
        <v>2</v>
      </c>
      <c r="AE1817">
        <v>1</v>
      </c>
      <c r="AF1817">
        <v>1</v>
      </c>
      <c r="AG1817" t="s">
        <v>182</v>
      </c>
      <c r="AH1817" t="s">
        <v>182</v>
      </c>
      <c r="AI1817" t="s">
        <v>182</v>
      </c>
      <c r="AJ1817">
        <v>1</v>
      </c>
      <c r="AK1817" t="s">
        <v>182</v>
      </c>
      <c r="AL1817" t="s">
        <v>182</v>
      </c>
      <c r="AM1817" t="s">
        <v>182</v>
      </c>
      <c r="AN1817" t="s">
        <v>182</v>
      </c>
      <c r="AO1817" t="b">
        <v>1</v>
      </c>
      <c r="AQ1817" s="10">
        <f t="shared" si="56"/>
        <v>78453259.33860001</v>
      </c>
      <c r="AR1817" s="10">
        <f t="shared" si="57"/>
        <v>12244150.3014</v>
      </c>
    </row>
    <row r="1818" spans="1:44" x14ac:dyDescent="0.3">
      <c r="A1818">
        <v>1817</v>
      </c>
      <c r="B1818">
        <v>141</v>
      </c>
      <c r="C1818">
        <v>1</v>
      </c>
      <c r="D1818">
        <v>27</v>
      </c>
      <c r="E1818">
        <v>0.5</v>
      </c>
      <c r="F1818">
        <v>453487.04820000002</v>
      </c>
      <c r="G1818">
        <v>2019207</v>
      </c>
      <c r="H1818">
        <v>24037</v>
      </c>
      <c r="I1818">
        <v>1019</v>
      </c>
      <c r="J1818" t="s">
        <v>180</v>
      </c>
      <c r="K1818" t="s">
        <v>181</v>
      </c>
      <c r="L1818" t="s">
        <v>180</v>
      </c>
      <c r="M1818">
        <v>126417</v>
      </c>
      <c r="N1818">
        <v>1</v>
      </c>
      <c r="O1818">
        <v>56</v>
      </c>
      <c r="P1818">
        <v>175</v>
      </c>
      <c r="Q1818">
        <v>27</v>
      </c>
      <c r="R1818">
        <v>4</v>
      </c>
      <c r="S1818">
        <v>2</v>
      </c>
      <c r="T1818" t="s">
        <v>182</v>
      </c>
      <c r="U1818" t="s">
        <v>182</v>
      </c>
      <c r="V1818" t="s">
        <v>7</v>
      </c>
      <c r="W1818" t="s">
        <v>182</v>
      </c>
      <c r="X1818">
        <v>4</v>
      </c>
      <c r="Y1818" t="s">
        <v>182</v>
      </c>
      <c r="Z1818" t="s">
        <v>182</v>
      </c>
      <c r="AA1818">
        <v>2E-3</v>
      </c>
      <c r="AB1818" t="s">
        <v>182</v>
      </c>
      <c r="AC1818">
        <v>55</v>
      </c>
      <c r="AD1818">
        <v>2</v>
      </c>
      <c r="AE1818">
        <v>1</v>
      </c>
      <c r="AF1818">
        <v>1</v>
      </c>
      <c r="AG1818" t="s">
        <v>182</v>
      </c>
      <c r="AH1818" t="s">
        <v>182</v>
      </c>
      <c r="AI1818" t="s">
        <v>182</v>
      </c>
      <c r="AJ1818">
        <v>1</v>
      </c>
      <c r="AK1818" t="s">
        <v>182</v>
      </c>
      <c r="AL1818" t="s">
        <v>182</v>
      </c>
      <c r="AM1818" t="s">
        <v>182</v>
      </c>
      <c r="AN1818" t="s">
        <v>182</v>
      </c>
      <c r="AO1818" t="b">
        <v>1</v>
      </c>
      <c r="AQ1818" s="10">
        <f t="shared" si="56"/>
        <v>79360233.435000002</v>
      </c>
      <c r="AR1818" s="10">
        <f t="shared" si="57"/>
        <v>12244150.3014</v>
      </c>
    </row>
    <row r="1819" spans="1:44" x14ac:dyDescent="0.3">
      <c r="A1819">
        <v>1818</v>
      </c>
      <c r="B1819">
        <v>141</v>
      </c>
      <c r="C1819">
        <v>1</v>
      </c>
      <c r="D1819">
        <v>27</v>
      </c>
      <c r="E1819">
        <v>0.5</v>
      </c>
      <c r="F1819">
        <v>453487.04820000002</v>
      </c>
      <c r="G1819">
        <v>2019207</v>
      </c>
      <c r="H1819">
        <v>24037</v>
      </c>
      <c r="I1819">
        <v>1019</v>
      </c>
      <c r="J1819" t="s">
        <v>180</v>
      </c>
      <c r="K1819" t="s">
        <v>181</v>
      </c>
      <c r="L1819" t="s">
        <v>180</v>
      </c>
      <c r="M1819">
        <v>126417</v>
      </c>
      <c r="N1819">
        <v>1</v>
      </c>
      <c r="O1819">
        <v>57</v>
      </c>
      <c r="P1819">
        <v>169</v>
      </c>
      <c r="Q1819">
        <v>27</v>
      </c>
      <c r="R1819">
        <v>3</v>
      </c>
      <c r="S1819">
        <v>1</v>
      </c>
      <c r="T1819" t="s">
        <v>182</v>
      </c>
      <c r="U1819" t="s">
        <v>182</v>
      </c>
      <c r="V1819" t="s">
        <v>7</v>
      </c>
      <c r="W1819" t="s">
        <v>182</v>
      </c>
      <c r="X1819">
        <v>4</v>
      </c>
      <c r="Y1819" t="s">
        <v>182</v>
      </c>
      <c r="Z1819" t="s">
        <v>182</v>
      </c>
      <c r="AA1819">
        <v>1E-3</v>
      </c>
      <c r="AB1819" t="s">
        <v>182</v>
      </c>
      <c r="AC1819">
        <v>56</v>
      </c>
      <c r="AD1819">
        <v>2</v>
      </c>
      <c r="AE1819">
        <v>1</v>
      </c>
      <c r="AF1819">
        <v>1</v>
      </c>
      <c r="AG1819" t="s">
        <v>182</v>
      </c>
      <c r="AH1819" t="s">
        <v>182</v>
      </c>
      <c r="AI1819" t="s">
        <v>182</v>
      </c>
      <c r="AJ1819">
        <v>1</v>
      </c>
      <c r="AK1819" t="s">
        <v>182</v>
      </c>
      <c r="AL1819" t="s">
        <v>182</v>
      </c>
      <c r="AM1819" t="s">
        <v>182</v>
      </c>
      <c r="AN1819" t="s">
        <v>182</v>
      </c>
      <c r="AO1819" t="b">
        <v>1</v>
      </c>
      <c r="AQ1819" s="10">
        <f t="shared" si="56"/>
        <v>76639311.145800009</v>
      </c>
      <c r="AR1819" s="10">
        <f t="shared" si="57"/>
        <v>12244150.3014</v>
      </c>
    </row>
    <row r="1820" spans="1:44" x14ac:dyDescent="0.3">
      <c r="A1820">
        <v>1819</v>
      </c>
      <c r="B1820">
        <v>141</v>
      </c>
      <c r="C1820">
        <v>1</v>
      </c>
      <c r="D1820">
        <v>27</v>
      </c>
      <c r="E1820">
        <v>0.5</v>
      </c>
      <c r="F1820">
        <v>453487.04820000002</v>
      </c>
      <c r="G1820">
        <v>2019207</v>
      </c>
      <c r="H1820">
        <v>24037</v>
      </c>
      <c r="I1820">
        <v>1019</v>
      </c>
      <c r="J1820" t="s">
        <v>180</v>
      </c>
      <c r="K1820" t="s">
        <v>181</v>
      </c>
      <c r="L1820" t="s">
        <v>180</v>
      </c>
      <c r="M1820">
        <v>126417</v>
      </c>
      <c r="N1820">
        <v>1</v>
      </c>
      <c r="O1820">
        <v>62</v>
      </c>
      <c r="P1820">
        <v>154</v>
      </c>
      <c r="Q1820">
        <v>27</v>
      </c>
      <c r="R1820">
        <v>4</v>
      </c>
      <c r="S1820">
        <v>1</v>
      </c>
      <c r="T1820" t="s">
        <v>182</v>
      </c>
      <c r="U1820" t="s">
        <v>182</v>
      </c>
      <c r="V1820" t="s">
        <v>7</v>
      </c>
      <c r="W1820" t="s">
        <v>182</v>
      </c>
      <c r="X1820">
        <v>1</v>
      </c>
      <c r="Y1820" t="s">
        <v>182</v>
      </c>
      <c r="Z1820" t="s">
        <v>182</v>
      </c>
      <c r="AA1820">
        <v>8.9999999999999993E-3</v>
      </c>
      <c r="AB1820" t="s">
        <v>182</v>
      </c>
      <c r="AC1820">
        <v>56</v>
      </c>
      <c r="AD1820">
        <v>2</v>
      </c>
      <c r="AE1820">
        <v>1</v>
      </c>
      <c r="AF1820">
        <v>1</v>
      </c>
      <c r="AG1820" t="s">
        <v>182</v>
      </c>
      <c r="AH1820" t="s">
        <v>182</v>
      </c>
      <c r="AI1820" t="s">
        <v>182</v>
      </c>
      <c r="AJ1820">
        <v>2</v>
      </c>
      <c r="AK1820" t="s">
        <v>182</v>
      </c>
      <c r="AL1820" t="s">
        <v>182</v>
      </c>
      <c r="AM1820" t="s">
        <v>182</v>
      </c>
      <c r="AN1820" t="s">
        <v>182</v>
      </c>
      <c r="AO1820" t="b">
        <v>1</v>
      </c>
      <c r="AQ1820" s="10">
        <f t="shared" si="56"/>
        <v>69837005.422800004</v>
      </c>
      <c r="AR1820" s="10">
        <f t="shared" si="57"/>
        <v>12244150.3014</v>
      </c>
    </row>
    <row r="1821" spans="1:44" x14ac:dyDescent="0.3">
      <c r="A1821">
        <v>1820</v>
      </c>
      <c r="B1821">
        <v>141</v>
      </c>
      <c r="C1821">
        <v>1</v>
      </c>
      <c r="D1821">
        <v>27</v>
      </c>
      <c r="E1821">
        <v>0.5</v>
      </c>
      <c r="F1821">
        <v>453487.04820000002</v>
      </c>
      <c r="G1821">
        <v>2019207</v>
      </c>
      <c r="H1821">
        <v>24037</v>
      </c>
      <c r="I1821">
        <v>1019</v>
      </c>
      <c r="J1821" t="s">
        <v>180</v>
      </c>
      <c r="K1821" t="s">
        <v>181</v>
      </c>
      <c r="L1821" t="s">
        <v>180</v>
      </c>
      <c r="M1821">
        <v>126417</v>
      </c>
      <c r="N1821">
        <v>1</v>
      </c>
      <c r="O1821">
        <v>72</v>
      </c>
      <c r="P1821">
        <v>173</v>
      </c>
      <c r="Q1821">
        <v>27</v>
      </c>
      <c r="R1821">
        <v>3</v>
      </c>
      <c r="S1821">
        <v>1</v>
      </c>
      <c r="T1821" t="s">
        <v>182</v>
      </c>
      <c r="U1821" t="s">
        <v>182</v>
      </c>
      <c r="V1821" t="s">
        <v>7</v>
      </c>
      <c r="W1821" t="s">
        <v>182</v>
      </c>
      <c r="X1821">
        <v>4</v>
      </c>
      <c r="Y1821" t="s">
        <v>182</v>
      </c>
      <c r="Z1821" t="s">
        <v>182</v>
      </c>
      <c r="AA1821">
        <v>1E-3</v>
      </c>
      <c r="AB1821" t="s">
        <v>182</v>
      </c>
      <c r="AC1821">
        <v>56</v>
      </c>
      <c r="AD1821">
        <v>2</v>
      </c>
      <c r="AE1821">
        <v>1</v>
      </c>
      <c r="AF1821">
        <v>1</v>
      </c>
      <c r="AG1821" t="s">
        <v>182</v>
      </c>
      <c r="AH1821" t="s">
        <v>182</v>
      </c>
      <c r="AI1821" t="s">
        <v>182</v>
      </c>
      <c r="AJ1821">
        <v>1</v>
      </c>
      <c r="AK1821" t="s">
        <v>182</v>
      </c>
      <c r="AL1821" t="s">
        <v>182</v>
      </c>
      <c r="AM1821" t="s">
        <v>182</v>
      </c>
      <c r="AN1821" t="s">
        <v>182</v>
      </c>
      <c r="AO1821" t="b">
        <v>1</v>
      </c>
      <c r="AQ1821" s="10">
        <f t="shared" si="56"/>
        <v>78453259.33860001</v>
      </c>
      <c r="AR1821" s="10">
        <f t="shared" si="57"/>
        <v>12244150.3014</v>
      </c>
    </row>
    <row r="1822" spans="1:44" x14ac:dyDescent="0.3">
      <c r="A1822">
        <v>1821</v>
      </c>
      <c r="B1822">
        <v>141</v>
      </c>
      <c r="C1822">
        <v>1</v>
      </c>
      <c r="D1822">
        <v>27</v>
      </c>
      <c r="E1822">
        <v>0.5</v>
      </c>
      <c r="F1822">
        <v>453487.04820000002</v>
      </c>
      <c r="G1822">
        <v>2019207</v>
      </c>
      <c r="H1822">
        <v>24037</v>
      </c>
      <c r="I1822">
        <v>1019</v>
      </c>
      <c r="J1822" t="s">
        <v>180</v>
      </c>
      <c r="K1822" t="s">
        <v>181</v>
      </c>
      <c r="L1822" t="s">
        <v>180</v>
      </c>
      <c r="M1822">
        <v>126417</v>
      </c>
      <c r="N1822">
        <v>1</v>
      </c>
      <c r="O1822">
        <v>93</v>
      </c>
      <c r="P1822">
        <v>177</v>
      </c>
      <c r="Q1822">
        <v>27</v>
      </c>
      <c r="R1822">
        <v>4</v>
      </c>
      <c r="S1822">
        <v>2</v>
      </c>
      <c r="T1822" t="s">
        <v>182</v>
      </c>
      <c r="U1822" t="s">
        <v>182</v>
      </c>
      <c r="V1822" t="s">
        <v>7</v>
      </c>
      <c r="W1822" t="s">
        <v>182</v>
      </c>
      <c r="X1822">
        <v>4</v>
      </c>
      <c r="Y1822" t="s">
        <v>182</v>
      </c>
      <c r="Z1822" t="s">
        <v>182</v>
      </c>
      <c r="AA1822">
        <v>2E-3</v>
      </c>
      <c r="AB1822" t="s">
        <v>182</v>
      </c>
      <c r="AC1822">
        <v>55</v>
      </c>
      <c r="AD1822">
        <v>2</v>
      </c>
      <c r="AE1822">
        <v>1</v>
      </c>
      <c r="AF1822">
        <v>1</v>
      </c>
      <c r="AG1822" t="s">
        <v>182</v>
      </c>
      <c r="AH1822" t="s">
        <v>182</v>
      </c>
      <c r="AI1822" t="s">
        <v>182</v>
      </c>
      <c r="AJ1822">
        <v>1</v>
      </c>
      <c r="AK1822" t="s">
        <v>182</v>
      </c>
      <c r="AL1822" t="s">
        <v>182</v>
      </c>
      <c r="AM1822" t="s">
        <v>182</v>
      </c>
      <c r="AN1822" t="s">
        <v>182</v>
      </c>
      <c r="AO1822" t="b">
        <v>1</v>
      </c>
      <c r="AQ1822" s="10">
        <f t="shared" si="56"/>
        <v>80267207.53140001</v>
      </c>
      <c r="AR1822" s="10">
        <f t="shared" si="57"/>
        <v>12244150.3014</v>
      </c>
    </row>
    <row r="1823" spans="1:44" x14ac:dyDescent="0.3">
      <c r="A1823">
        <v>1822</v>
      </c>
      <c r="B1823">
        <v>141</v>
      </c>
      <c r="C1823">
        <v>1</v>
      </c>
      <c r="D1823">
        <v>27</v>
      </c>
      <c r="E1823">
        <v>0.5</v>
      </c>
      <c r="F1823">
        <v>453487.04820000002</v>
      </c>
      <c r="G1823">
        <v>2019207</v>
      </c>
      <c r="H1823">
        <v>24045</v>
      </c>
      <c r="I1823">
        <v>1019</v>
      </c>
      <c r="J1823" t="s">
        <v>180</v>
      </c>
      <c r="K1823" t="s">
        <v>181</v>
      </c>
      <c r="L1823" t="s">
        <v>180</v>
      </c>
      <c r="M1823">
        <v>126417</v>
      </c>
      <c r="N1823">
        <v>1</v>
      </c>
      <c r="O1823">
        <v>8</v>
      </c>
      <c r="P1823">
        <v>169</v>
      </c>
      <c r="Q1823">
        <v>27</v>
      </c>
      <c r="R1823">
        <v>3</v>
      </c>
      <c r="S1823">
        <v>2</v>
      </c>
      <c r="T1823" t="s">
        <v>182</v>
      </c>
      <c r="U1823" t="s">
        <v>182</v>
      </c>
      <c r="V1823" t="s">
        <v>7</v>
      </c>
      <c r="W1823" t="s">
        <v>182</v>
      </c>
      <c r="X1823">
        <v>4</v>
      </c>
      <c r="Y1823" t="s">
        <v>182</v>
      </c>
      <c r="Z1823" t="s">
        <v>182</v>
      </c>
      <c r="AA1823" t="s">
        <v>182</v>
      </c>
      <c r="AB1823" t="s">
        <v>182</v>
      </c>
      <c r="AC1823">
        <v>57</v>
      </c>
      <c r="AD1823">
        <v>2</v>
      </c>
      <c r="AE1823">
        <v>1</v>
      </c>
      <c r="AF1823">
        <v>1</v>
      </c>
      <c r="AG1823" t="s">
        <v>182</v>
      </c>
      <c r="AH1823" t="s">
        <v>182</v>
      </c>
      <c r="AI1823" t="s">
        <v>182</v>
      </c>
      <c r="AJ1823">
        <v>1</v>
      </c>
      <c r="AK1823" t="s">
        <v>182</v>
      </c>
      <c r="AL1823" t="s">
        <v>182</v>
      </c>
      <c r="AM1823" t="s">
        <v>182</v>
      </c>
      <c r="AN1823" t="s">
        <v>182</v>
      </c>
      <c r="AO1823" t="b">
        <v>1</v>
      </c>
      <c r="AQ1823" s="10">
        <f t="shared" si="56"/>
        <v>76639311.145800009</v>
      </c>
      <c r="AR1823" s="10">
        <f t="shared" si="57"/>
        <v>12244150.3014</v>
      </c>
    </row>
    <row r="1824" spans="1:44" x14ac:dyDescent="0.3">
      <c r="A1824">
        <v>1823</v>
      </c>
      <c r="B1824">
        <v>141</v>
      </c>
      <c r="C1824">
        <v>1</v>
      </c>
      <c r="D1824">
        <v>27</v>
      </c>
      <c r="E1824">
        <v>0.5</v>
      </c>
      <c r="F1824">
        <v>453487.04820000002</v>
      </c>
      <c r="G1824">
        <v>2019207</v>
      </c>
      <c r="H1824">
        <v>24045</v>
      </c>
      <c r="I1824">
        <v>1019</v>
      </c>
      <c r="J1824" t="s">
        <v>180</v>
      </c>
      <c r="K1824" t="s">
        <v>181</v>
      </c>
      <c r="L1824" t="s">
        <v>180</v>
      </c>
      <c r="M1824">
        <v>126417</v>
      </c>
      <c r="N1824">
        <v>1</v>
      </c>
      <c r="O1824">
        <v>46</v>
      </c>
      <c r="P1824">
        <v>154</v>
      </c>
      <c r="Q1824">
        <v>27</v>
      </c>
      <c r="R1824">
        <v>5</v>
      </c>
      <c r="S1824">
        <v>1</v>
      </c>
      <c r="T1824" t="s">
        <v>182</v>
      </c>
      <c r="U1824" t="s">
        <v>182</v>
      </c>
      <c r="V1824" t="s">
        <v>7</v>
      </c>
      <c r="W1824" t="s">
        <v>182</v>
      </c>
      <c r="X1824">
        <v>3</v>
      </c>
      <c r="Y1824" t="s">
        <v>182</v>
      </c>
      <c r="Z1824" t="s">
        <v>182</v>
      </c>
      <c r="AA1824" t="s">
        <v>182</v>
      </c>
      <c r="AB1824" t="s">
        <v>182</v>
      </c>
      <c r="AC1824">
        <v>56</v>
      </c>
      <c r="AD1824">
        <v>2</v>
      </c>
      <c r="AE1824">
        <v>1</v>
      </c>
      <c r="AF1824">
        <v>1</v>
      </c>
      <c r="AG1824" t="s">
        <v>182</v>
      </c>
      <c r="AH1824" t="s">
        <v>182</v>
      </c>
      <c r="AI1824" t="s">
        <v>182</v>
      </c>
      <c r="AJ1824">
        <v>1</v>
      </c>
      <c r="AK1824" t="s">
        <v>182</v>
      </c>
      <c r="AL1824" t="s">
        <v>182</v>
      </c>
      <c r="AM1824" t="s">
        <v>182</v>
      </c>
      <c r="AN1824" t="s">
        <v>182</v>
      </c>
      <c r="AO1824" t="b">
        <v>1</v>
      </c>
      <c r="AQ1824" s="10">
        <f t="shared" si="56"/>
        <v>69837005.422800004</v>
      </c>
      <c r="AR1824" s="10">
        <f t="shared" si="57"/>
        <v>12244150.3014</v>
      </c>
    </row>
    <row r="1825" spans="1:44" x14ac:dyDescent="0.3">
      <c r="A1825">
        <v>1824</v>
      </c>
      <c r="B1825">
        <v>141</v>
      </c>
      <c r="C1825">
        <v>1</v>
      </c>
      <c r="D1825">
        <v>27</v>
      </c>
      <c r="E1825">
        <v>0.5</v>
      </c>
      <c r="F1825">
        <v>453487.04820000002</v>
      </c>
      <c r="G1825">
        <v>2019207</v>
      </c>
      <c r="H1825">
        <v>24045</v>
      </c>
      <c r="I1825">
        <v>1019</v>
      </c>
      <c r="J1825" t="s">
        <v>180</v>
      </c>
      <c r="K1825" t="s">
        <v>181</v>
      </c>
      <c r="L1825" t="s">
        <v>180</v>
      </c>
      <c r="M1825">
        <v>126417</v>
      </c>
      <c r="N1825">
        <v>1</v>
      </c>
      <c r="O1825">
        <v>53</v>
      </c>
      <c r="P1825">
        <v>169</v>
      </c>
      <c r="Q1825">
        <v>27</v>
      </c>
      <c r="R1825">
        <v>5</v>
      </c>
      <c r="S1825">
        <v>1</v>
      </c>
      <c r="T1825" t="s">
        <v>182</v>
      </c>
      <c r="U1825" t="s">
        <v>182</v>
      </c>
      <c r="V1825" t="s">
        <v>7</v>
      </c>
      <c r="W1825" t="s">
        <v>182</v>
      </c>
      <c r="X1825">
        <v>3</v>
      </c>
      <c r="Y1825" t="s">
        <v>182</v>
      </c>
      <c r="Z1825" t="s">
        <v>182</v>
      </c>
      <c r="AA1825" t="s">
        <v>182</v>
      </c>
      <c r="AB1825" t="s">
        <v>182</v>
      </c>
      <c r="AC1825">
        <v>56</v>
      </c>
      <c r="AD1825">
        <v>2</v>
      </c>
      <c r="AE1825">
        <v>1</v>
      </c>
      <c r="AF1825">
        <v>1</v>
      </c>
      <c r="AG1825" t="s">
        <v>182</v>
      </c>
      <c r="AH1825" t="s">
        <v>182</v>
      </c>
      <c r="AI1825" t="s">
        <v>182</v>
      </c>
      <c r="AJ1825">
        <v>1</v>
      </c>
      <c r="AK1825" t="s">
        <v>182</v>
      </c>
      <c r="AL1825" t="s">
        <v>182</v>
      </c>
      <c r="AM1825" t="s">
        <v>182</v>
      </c>
      <c r="AN1825" t="s">
        <v>182</v>
      </c>
      <c r="AO1825" t="b">
        <v>1</v>
      </c>
      <c r="AQ1825" s="10">
        <f t="shared" si="56"/>
        <v>76639311.145800009</v>
      </c>
      <c r="AR1825" s="10">
        <f t="shared" si="57"/>
        <v>12244150.3014</v>
      </c>
    </row>
    <row r="1826" spans="1:44" x14ac:dyDescent="0.3">
      <c r="A1826">
        <v>1825</v>
      </c>
      <c r="B1826">
        <v>141</v>
      </c>
      <c r="C1826">
        <v>1</v>
      </c>
      <c r="D1826">
        <v>27</v>
      </c>
      <c r="E1826">
        <v>0.5</v>
      </c>
      <c r="F1826">
        <v>453487.04820000002</v>
      </c>
      <c r="G1826">
        <v>2019207</v>
      </c>
      <c r="H1826">
        <v>24045</v>
      </c>
      <c r="I1826">
        <v>1019</v>
      </c>
      <c r="J1826" t="s">
        <v>180</v>
      </c>
      <c r="K1826" t="s">
        <v>181</v>
      </c>
      <c r="L1826" t="s">
        <v>180</v>
      </c>
      <c r="M1826">
        <v>126417</v>
      </c>
      <c r="N1826">
        <v>1</v>
      </c>
      <c r="O1826">
        <v>58</v>
      </c>
      <c r="P1826">
        <v>182</v>
      </c>
      <c r="Q1826">
        <v>27</v>
      </c>
      <c r="R1826">
        <v>5</v>
      </c>
      <c r="S1826">
        <v>1</v>
      </c>
      <c r="T1826" t="s">
        <v>182</v>
      </c>
      <c r="U1826" t="s">
        <v>182</v>
      </c>
      <c r="V1826" t="s">
        <v>7</v>
      </c>
      <c r="W1826" t="s">
        <v>182</v>
      </c>
      <c r="X1826">
        <v>3</v>
      </c>
      <c r="Y1826" t="s">
        <v>182</v>
      </c>
      <c r="Z1826" t="s">
        <v>182</v>
      </c>
      <c r="AA1826" t="s">
        <v>182</v>
      </c>
      <c r="AB1826" t="s">
        <v>182</v>
      </c>
      <c r="AC1826">
        <v>56</v>
      </c>
      <c r="AD1826">
        <v>2</v>
      </c>
      <c r="AE1826">
        <v>1</v>
      </c>
      <c r="AF1826">
        <v>1</v>
      </c>
      <c r="AG1826" t="s">
        <v>182</v>
      </c>
      <c r="AH1826" t="s">
        <v>182</v>
      </c>
      <c r="AI1826" t="s">
        <v>182</v>
      </c>
      <c r="AJ1826">
        <v>1</v>
      </c>
      <c r="AK1826" t="s">
        <v>182</v>
      </c>
      <c r="AL1826" t="s">
        <v>182</v>
      </c>
      <c r="AM1826" t="s">
        <v>182</v>
      </c>
      <c r="AN1826" t="s">
        <v>182</v>
      </c>
      <c r="AO1826" t="b">
        <v>1</v>
      </c>
      <c r="AQ1826" s="10">
        <f t="shared" si="56"/>
        <v>82534642.772400007</v>
      </c>
      <c r="AR1826" s="10">
        <f t="shared" si="57"/>
        <v>12244150.3014</v>
      </c>
    </row>
    <row r="1827" spans="1:44" x14ac:dyDescent="0.3">
      <c r="A1827">
        <v>1826</v>
      </c>
      <c r="B1827">
        <v>141</v>
      </c>
      <c r="C1827">
        <v>1</v>
      </c>
      <c r="D1827">
        <v>27</v>
      </c>
      <c r="E1827">
        <v>0.5</v>
      </c>
      <c r="F1827">
        <v>453487.04820000002</v>
      </c>
      <c r="G1827">
        <v>2019207</v>
      </c>
      <c r="H1827">
        <v>24045</v>
      </c>
      <c r="I1827">
        <v>1019</v>
      </c>
      <c r="J1827" t="s">
        <v>180</v>
      </c>
      <c r="K1827" t="s">
        <v>181</v>
      </c>
      <c r="L1827" t="s">
        <v>180</v>
      </c>
      <c r="M1827">
        <v>126417</v>
      </c>
      <c r="N1827">
        <v>1</v>
      </c>
      <c r="O1827">
        <v>76</v>
      </c>
      <c r="P1827">
        <v>177</v>
      </c>
      <c r="Q1827">
        <v>27</v>
      </c>
      <c r="R1827">
        <v>5</v>
      </c>
      <c r="S1827">
        <v>1</v>
      </c>
      <c r="T1827" t="s">
        <v>182</v>
      </c>
      <c r="U1827" t="s">
        <v>182</v>
      </c>
      <c r="V1827" t="s">
        <v>7</v>
      </c>
      <c r="W1827" t="s">
        <v>182</v>
      </c>
      <c r="X1827">
        <v>3</v>
      </c>
      <c r="Y1827" t="s">
        <v>182</v>
      </c>
      <c r="Z1827" t="s">
        <v>182</v>
      </c>
      <c r="AA1827" t="s">
        <v>182</v>
      </c>
      <c r="AB1827" t="s">
        <v>182</v>
      </c>
      <c r="AC1827">
        <v>56</v>
      </c>
      <c r="AD1827">
        <v>2</v>
      </c>
      <c r="AE1827">
        <v>1</v>
      </c>
      <c r="AF1827">
        <v>1</v>
      </c>
      <c r="AG1827" t="s">
        <v>182</v>
      </c>
      <c r="AH1827" t="s">
        <v>182</v>
      </c>
      <c r="AI1827" t="s">
        <v>182</v>
      </c>
      <c r="AJ1827">
        <v>1</v>
      </c>
      <c r="AK1827" t="s">
        <v>182</v>
      </c>
      <c r="AL1827" t="s">
        <v>182</v>
      </c>
      <c r="AM1827" t="s">
        <v>182</v>
      </c>
      <c r="AN1827" t="s">
        <v>182</v>
      </c>
      <c r="AO1827" t="b">
        <v>1</v>
      </c>
      <c r="AQ1827" s="10">
        <f t="shared" si="56"/>
        <v>80267207.53140001</v>
      </c>
      <c r="AR1827" s="10">
        <f t="shared" si="57"/>
        <v>12244150.3014</v>
      </c>
    </row>
    <row r="1828" spans="1:44" x14ac:dyDescent="0.3">
      <c r="A1828">
        <v>1827</v>
      </c>
      <c r="B1828">
        <v>141</v>
      </c>
      <c r="C1828">
        <v>1</v>
      </c>
      <c r="D1828">
        <v>27</v>
      </c>
      <c r="E1828">
        <v>0.5</v>
      </c>
      <c r="F1828">
        <v>453487.04820000002</v>
      </c>
      <c r="G1828">
        <v>2019207</v>
      </c>
      <c r="H1828">
        <v>24045</v>
      </c>
      <c r="I1828">
        <v>1019</v>
      </c>
      <c r="J1828" t="s">
        <v>180</v>
      </c>
      <c r="K1828" t="s">
        <v>181</v>
      </c>
      <c r="L1828" t="s">
        <v>180</v>
      </c>
      <c r="M1828">
        <v>126417</v>
      </c>
      <c r="N1828">
        <v>1</v>
      </c>
      <c r="O1828">
        <v>90</v>
      </c>
      <c r="P1828">
        <v>196</v>
      </c>
      <c r="Q1828">
        <v>27</v>
      </c>
      <c r="R1828">
        <v>5</v>
      </c>
      <c r="S1828">
        <v>1</v>
      </c>
      <c r="T1828" t="s">
        <v>182</v>
      </c>
      <c r="U1828" t="s">
        <v>182</v>
      </c>
      <c r="V1828" t="s">
        <v>7</v>
      </c>
      <c r="W1828" t="s">
        <v>182</v>
      </c>
      <c r="X1828">
        <v>3</v>
      </c>
      <c r="Y1828" t="s">
        <v>182</v>
      </c>
      <c r="Z1828" t="s">
        <v>182</v>
      </c>
      <c r="AA1828" t="s">
        <v>182</v>
      </c>
      <c r="AB1828" t="s">
        <v>182</v>
      </c>
      <c r="AC1828">
        <v>56</v>
      </c>
      <c r="AD1828">
        <v>2</v>
      </c>
      <c r="AE1828">
        <v>1</v>
      </c>
      <c r="AF1828">
        <v>1</v>
      </c>
      <c r="AG1828" t="s">
        <v>182</v>
      </c>
      <c r="AH1828" t="s">
        <v>182</v>
      </c>
      <c r="AI1828" t="s">
        <v>182</v>
      </c>
      <c r="AJ1828">
        <v>1</v>
      </c>
      <c r="AK1828" t="s">
        <v>182</v>
      </c>
      <c r="AL1828" t="s">
        <v>182</v>
      </c>
      <c r="AM1828" t="s">
        <v>182</v>
      </c>
      <c r="AN1828" t="s">
        <v>182</v>
      </c>
      <c r="AO1828" t="b">
        <v>1</v>
      </c>
      <c r="AQ1828" s="10">
        <f t="shared" si="56"/>
        <v>88883461.4472</v>
      </c>
      <c r="AR1828" s="10">
        <f t="shared" si="57"/>
        <v>12244150.3014</v>
      </c>
    </row>
    <row r="1829" spans="1:44" x14ac:dyDescent="0.3">
      <c r="A1829">
        <v>1828</v>
      </c>
      <c r="B1829">
        <v>141</v>
      </c>
      <c r="C1829">
        <v>1</v>
      </c>
      <c r="D1829">
        <v>27</v>
      </c>
      <c r="E1829">
        <v>0.5</v>
      </c>
      <c r="F1829">
        <v>453487.04820000002</v>
      </c>
      <c r="G1829">
        <v>2019207</v>
      </c>
      <c r="H1829">
        <v>24052</v>
      </c>
      <c r="I1829">
        <v>1019</v>
      </c>
      <c r="J1829" t="s">
        <v>180</v>
      </c>
      <c r="K1829" t="s">
        <v>181</v>
      </c>
      <c r="L1829" t="s">
        <v>180</v>
      </c>
      <c r="M1829">
        <v>126417</v>
      </c>
      <c r="N1829">
        <v>1</v>
      </c>
      <c r="O1829">
        <v>7</v>
      </c>
      <c r="P1829">
        <v>171</v>
      </c>
      <c r="Q1829">
        <v>27</v>
      </c>
      <c r="R1829">
        <v>5</v>
      </c>
      <c r="S1829">
        <v>1</v>
      </c>
      <c r="T1829" t="s">
        <v>182</v>
      </c>
      <c r="U1829" t="s">
        <v>182</v>
      </c>
      <c r="V1829" t="s">
        <v>7</v>
      </c>
      <c r="W1829" t="s">
        <v>182</v>
      </c>
      <c r="X1829">
        <v>4</v>
      </c>
      <c r="Y1829" t="s">
        <v>182</v>
      </c>
      <c r="Z1829" t="s">
        <v>182</v>
      </c>
      <c r="AA1829">
        <v>2E-3</v>
      </c>
      <c r="AB1829" t="s">
        <v>182</v>
      </c>
      <c r="AC1829">
        <v>56</v>
      </c>
      <c r="AD1829">
        <v>2</v>
      </c>
      <c r="AE1829">
        <v>1</v>
      </c>
      <c r="AF1829">
        <v>2</v>
      </c>
      <c r="AG1829" t="s">
        <v>182</v>
      </c>
      <c r="AH1829" t="s">
        <v>182</v>
      </c>
      <c r="AI1829" t="s">
        <v>182</v>
      </c>
      <c r="AJ1829">
        <v>1</v>
      </c>
      <c r="AK1829" t="s">
        <v>182</v>
      </c>
      <c r="AL1829" t="s">
        <v>182</v>
      </c>
      <c r="AM1829" t="s">
        <v>182</v>
      </c>
      <c r="AN1829" t="s">
        <v>182</v>
      </c>
      <c r="AO1829" t="b">
        <v>1</v>
      </c>
      <c r="AQ1829" s="10">
        <f t="shared" si="56"/>
        <v>77546285.242200002</v>
      </c>
      <c r="AR1829" s="10">
        <f t="shared" si="57"/>
        <v>12244150.3014</v>
      </c>
    </row>
    <row r="1830" spans="1:44" x14ac:dyDescent="0.3">
      <c r="A1830">
        <v>1829</v>
      </c>
      <c r="B1830">
        <v>141</v>
      </c>
      <c r="C1830">
        <v>1</v>
      </c>
      <c r="D1830">
        <v>27</v>
      </c>
      <c r="E1830">
        <v>0.5</v>
      </c>
      <c r="F1830">
        <v>453487.04820000002</v>
      </c>
      <c r="G1830">
        <v>2019207</v>
      </c>
      <c r="H1830">
        <v>24052</v>
      </c>
      <c r="I1830">
        <v>1019</v>
      </c>
      <c r="J1830" t="s">
        <v>180</v>
      </c>
      <c r="K1830" t="s">
        <v>181</v>
      </c>
      <c r="L1830" t="s">
        <v>180</v>
      </c>
      <c r="M1830">
        <v>126417</v>
      </c>
      <c r="N1830">
        <v>1</v>
      </c>
      <c r="O1830">
        <v>10</v>
      </c>
      <c r="P1830">
        <v>178</v>
      </c>
      <c r="Q1830">
        <v>27</v>
      </c>
      <c r="R1830">
        <v>5</v>
      </c>
      <c r="S1830">
        <v>2</v>
      </c>
      <c r="T1830" t="s">
        <v>182</v>
      </c>
      <c r="U1830" t="s">
        <v>182</v>
      </c>
      <c r="V1830" t="s">
        <v>7</v>
      </c>
      <c r="W1830" t="s">
        <v>182</v>
      </c>
      <c r="X1830">
        <v>4</v>
      </c>
      <c r="Y1830" t="s">
        <v>182</v>
      </c>
      <c r="Z1830" t="s">
        <v>182</v>
      </c>
      <c r="AA1830">
        <v>2E-3</v>
      </c>
      <c r="AB1830" t="s">
        <v>182</v>
      </c>
      <c r="AC1830">
        <v>57</v>
      </c>
      <c r="AD1830">
        <v>2</v>
      </c>
      <c r="AE1830">
        <v>1</v>
      </c>
      <c r="AF1830">
        <v>2</v>
      </c>
      <c r="AG1830" t="s">
        <v>182</v>
      </c>
      <c r="AH1830" t="s">
        <v>182</v>
      </c>
      <c r="AI1830" t="s">
        <v>182</v>
      </c>
      <c r="AJ1830">
        <v>1</v>
      </c>
      <c r="AK1830" t="s">
        <v>182</v>
      </c>
      <c r="AL1830" t="s">
        <v>182</v>
      </c>
      <c r="AM1830" t="s">
        <v>182</v>
      </c>
      <c r="AN1830" t="s">
        <v>182</v>
      </c>
      <c r="AO1830" t="b">
        <v>1</v>
      </c>
      <c r="AQ1830" s="10">
        <f t="shared" si="56"/>
        <v>80720694.579600006</v>
      </c>
      <c r="AR1830" s="10">
        <f t="shared" si="57"/>
        <v>12244150.3014</v>
      </c>
    </row>
    <row r="1831" spans="1:44" x14ac:dyDescent="0.3">
      <c r="A1831">
        <v>1830</v>
      </c>
      <c r="B1831">
        <v>141</v>
      </c>
      <c r="C1831">
        <v>1</v>
      </c>
      <c r="D1831">
        <v>27</v>
      </c>
      <c r="E1831">
        <v>0.5</v>
      </c>
      <c r="F1831">
        <v>453487.04820000002</v>
      </c>
      <c r="G1831">
        <v>2019207</v>
      </c>
      <c r="H1831">
        <v>24052</v>
      </c>
      <c r="I1831">
        <v>1019</v>
      </c>
      <c r="J1831" t="s">
        <v>180</v>
      </c>
      <c r="K1831" t="s">
        <v>181</v>
      </c>
      <c r="L1831" t="s">
        <v>180</v>
      </c>
      <c r="M1831">
        <v>126417</v>
      </c>
      <c r="N1831">
        <v>1</v>
      </c>
      <c r="O1831">
        <v>15</v>
      </c>
      <c r="P1831">
        <v>195</v>
      </c>
      <c r="Q1831">
        <v>27</v>
      </c>
      <c r="R1831">
        <v>3</v>
      </c>
      <c r="S1831">
        <v>2</v>
      </c>
      <c r="T1831" t="s">
        <v>182</v>
      </c>
      <c r="U1831" t="s">
        <v>182</v>
      </c>
      <c r="V1831" t="s">
        <v>7</v>
      </c>
      <c r="W1831" t="s">
        <v>182</v>
      </c>
      <c r="X1831">
        <v>4</v>
      </c>
      <c r="Y1831" t="s">
        <v>182</v>
      </c>
      <c r="Z1831" t="s">
        <v>182</v>
      </c>
      <c r="AA1831">
        <v>3.0000000000000001E-3</v>
      </c>
      <c r="AB1831" t="s">
        <v>182</v>
      </c>
      <c r="AC1831">
        <v>56</v>
      </c>
      <c r="AD1831">
        <v>2</v>
      </c>
      <c r="AE1831">
        <v>1</v>
      </c>
      <c r="AF1831">
        <v>2</v>
      </c>
      <c r="AG1831" t="s">
        <v>182</v>
      </c>
      <c r="AH1831" t="s">
        <v>182</v>
      </c>
      <c r="AI1831" t="s">
        <v>182</v>
      </c>
      <c r="AJ1831">
        <v>1</v>
      </c>
      <c r="AK1831" t="s">
        <v>182</v>
      </c>
      <c r="AL1831" t="s">
        <v>182</v>
      </c>
      <c r="AM1831" t="s">
        <v>182</v>
      </c>
      <c r="AN1831" t="s">
        <v>182</v>
      </c>
      <c r="AO1831" t="b">
        <v>1</v>
      </c>
      <c r="AQ1831" s="10">
        <f t="shared" si="56"/>
        <v>88429974.399000004</v>
      </c>
      <c r="AR1831" s="10">
        <f t="shared" si="57"/>
        <v>12244150.3014</v>
      </c>
    </row>
    <row r="1832" spans="1:44" x14ac:dyDescent="0.3">
      <c r="A1832">
        <v>1831</v>
      </c>
      <c r="B1832">
        <v>141</v>
      </c>
      <c r="C1832">
        <v>1</v>
      </c>
      <c r="D1832">
        <v>27</v>
      </c>
      <c r="E1832">
        <v>0.5</v>
      </c>
      <c r="F1832">
        <v>453487.04820000002</v>
      </c>
      <c r="G1832">
        <v>2019207</v>
      </c>
      <c r="H1832">
        <v>24052</v>
      </c>
      <c r="I1832">
        <v>1019</v>
      </c>
      <c r="J1832" t="s">
        <v>180</v>
      </c>
      <c r="K1832" t="s">
        <v>181</v>
      </c>
      <c r="L1832" t="s">
        <v>180</v>
      </c>
      <c r="M1832">
        <v>126417</v>
      </c>
      <c r="N1832">
        <v>1</v>
      </c>
      <c r="O1832">
        <v>22</v>
      </c>
      <c r="P1832">
        <v>199</v>
      </c>
      <c r="Q1832">
        <v>27</v>
      </c>
      <c r="R1832">
        <v>2</v>
      </c>
      <c r="S1832">
        <v>2</v>
      </c>
      <c r="T1832" t="s">
        <v>182</v>
      </c>
      <c r="U1832" t="s">
        <v>182</v>
      </c>
      <c r="V1832" t="s">
        <v>7</v>
      </c>
      <c r="W1832" t="s">
        <v>182</v>
      </c>
      <c r="X1832">
        <v>2</v>
      </c>
      <c r="Y1832" t="s">
        <v>182</v>
      </c>
      <c r="Z1832" t="s">
        <v>182</v>
      </c>
      <c r="AA1832">
        <v>2.8000000000000001E-2</v>
      </c>
      <c r="AB1832" t="s">
        <v>182</v>
      </c>
      <c r="AC1832">
        <v>56</v>
      </c>
      <c r="AD1832">
        <v>2</v>
      </c>
      <c r="AE1832">
        <v>1</v>
      </c>
      <c r="AF1832">
        <v>1</v>
      </c>
      <c r="AG1832" t="s">
        <v>182</v>
      </c>
      <c r="AH1832" t="s">
        <v>182</v>
      </c>
      <c r="AI1832" t="s">
        <v>182</v>
      </c>
      <c r="AJ1832">
        <v>1</v>
      </c>
      <c r="AK1832" t="s">
        <v>182</v>
      </c>
      <c r="AL1832" t="s">
        <v>182</v>
      </c>
      <c r="AM1832" t="s">
        <v>182</v>
      </c>
      <c r="AN1832" t="s">
        <v>182</v>
      </c>
      <c r="AO1832" t="b">
        <v>1</v>
      </c>
      <c r="AQ1832" s="10">
        <f t="shared" si="56"/>
        <v>90243922.591800004</v>
      </c>
      <c r="AR1832" s="10">
        <f t="shared" si="57"/>
        <v>12244150.3014</v>
      </c>
    </row>
    <row r="1833" spans="1:44" x14ac:dyDescent="0.3">
      <c r="A1833">
        <v>1832</v>
      </c>
      <c r="B1833">
        <v>141</v>
      </c>
      <c r="C1833">
        <v>1</v>
      </c>
      <c r="D1833">
        <v>27</v>
      </c>
      <c r="E1833">
        <v>0.5</v>
      </c>
      <c r="F1833">
        <v>453487.04820000002</v>
      </c>
      <c r="G1833">
        <v>2019207</v>
      </c>
      <c r="H1833">
        <v>24052</v>
      </c>
      <c r="I1833">
        <v>1019</v>
      </c>
      <c r="J1833" t="s">
        <v>180</v>
      </c>
      <c r="K1833" t="s">
        <v>181</v>
      </c>
      <c r="L1833" t="s">
        <v>180</v>
      </c>
      <c r="M1833">
        <v>126417</v>
      </c>
      <c r="N1833">
        <v>1</v>
      </c>
      <c r="O1833">
        <v>36</v>
      </c>
      <c r="P1833">
        <v>174</v>
      </c>
      <c r="Q1833">
        <v>27</v>
      </c>
      <c r="R1833">
        <v>4</v>
      </c>
      <c r="S1833">
        <v>1</v>
      </c>
      <c r="T1833" t="s">
        <v>182</v>
      </c>
      <c r="U1833" t="s">
        <v>182</v>
      </c>
      <c r="V1833" t="s">
        <v>0</v>
      </c>
      <c r="W1833" t="s">
        <v>182</v>
      </c>
      <c r="X1833">
        <v>4</v>
      </c>
      <c r="Y1833" t="s">
        <v>182</v>
      </c>
      <c r="Z1833" t="s">
        <v>182</v>
      </c>
      <c r="AA1833" t="s">
        <v>182</v>
      </c>
      <c r="AB1833" t="s">
        <v>182</v>
      </c>
      <c r="AC1833">
        <v>57</v>
      </c>
      <c r="AD1833">
        <v>2</v>
      </c>
      <c r="AE1833">
        <v>1</v>
      </c>
      <c r="AF1833">
        <v>1</v>
      </c>
      <c r="AG1833" t="s">
        <v>182</v>
      </c>
      <c r="AH1833" t="s">
        <v>182</v>
      </c>
      <c r="AI1833" t="s">
        <v>182</v>
      </c>
      <c r="AJ1833">
        <v>1</v>
      </c>
      <c r="AK1833" t="s">
        <v>182</v>
      </c>
      <c r="AL1833" t="s">
        <v>182</v>
      </c>
      <c r="AM1833" t="s">
        <v>182</v>
      </c>
      <c r="AN1833" t="s">
        <v>182</v>
      </c>
      <c r="AO1833" t="b">
        <v>1</v>
      </c>
      <c r="AQ1833" s="10">
        <f t="shared" si="56"/>
        <v>78906746.386800006</v>
      </c>
      <c r="AR1833" s="10">
        <f t="shared" si="57"/>
        <v>12244150.3014</v>
      </c>
    </row>
    <row r="1834" spans="1:44" x14ac:dyDescent="0.3">
      <c r="A1834">
        <v>1833</v>
      </c>
      <c r="B1834">
        <v>141</v>
      </c>
      <c r="C1834">
        <v>1</v>
      </c>
      <c r="D1834">
        <v>27</v>
      </c>
      <c r="E1834">
        <v>0.5</v>
      </c>
      <c r="F1834">
        <v>453487.04820000002</v>
      </c>
      <c r="G1834">
        <v>2019207</v>
      </c>
      <c r="H1834">
        <v>24052</v>
      </c>
      <c r="I1834">
        <v>1019</v>
      </c>
      <c r="J1834" t="s">
        <v>180</v>
      </c>
      <c r="K1834" t="s">
        <v>181</v>
      </c>
      <c r="L1834" t="s">
        <v>180</v>
      </c>
      <c r="M1834">
        <v>126417</v>
      </c>
      <c r="N1834">
        <v>1</v>
      </c>
      <c r="O1834">
        <v>42</v>
      </c>
      <c r="P1834">
        <v>176</v>
      </c>
      <c r="Q1834">
        <v>27</v>
      </c>
      <c r="R1834">
        <v>4</v>
      </c>
      <c r="S1834">
        <v>2</v>
      </c>
      <c r="T1834" t="s">
        <v>182</v>
      </c>
      <c r="U1834" t="s">
        <v>182</v>
      </c>
      <c r="V1834" t="s">
        <v>7</v>
      </c>
      <c r="W1834" t="s">
        <v>182</v>
      </c>
      <c r="X1834">
        <v>4</v>
      </c>
      <c r="Y1834" t="s">
        <v>182</v>
      </c>
      <c r="Z1834" t="s">
        <v>182</v>
      </c>
      <c r="AA1834" t="s">
        <v>182</v>
      </c>
      <c r="AB1834" t="s">
        <v>182</v>
      </c>
      <c r="AC1834">
        <v>56</v>
      </c>
      <c r="AD1834">
        <v>2</v>
      </c>
      <c r="AE1834">
        <v>1</v>
      </c>
      <c r="AF1834">
        <v>2</v>
      </c>
      <c r="AG1834" t="s">
        <v>182</v>
      </c>
      <c r="AH1834" t="s">
        <v>182</v>
      </c>
      <c r="AI1834" t="s">
        <v>182</v>
      </c>
      <c r="AJ1834">
        <v>1</v>
      </c>
      <c r="AK1834" t="s">
        <v>182</v>
      </c>
      <c r="AL1834" t="s">
        <v>182</v>
      </c>
      <c r="AM1834" t="s">
        <v>182</v>
      </c>
      <c r="AN1834" t="s">
        <v>182</v>
      </c>
      <c r="AO1834" t="b">
        <v>1</v>
      </c>
      <c r="AQ1834" s="10">
        <f t="shared" si="56"/>
        <v>79813720.483199999</v>
      </c>
      <c r="AR1834" s="10">
        <f t="shared" si="57"/>
        <v>12244150.3014</v>
      </c>
    </row>
    <row r="1835" spans="1:44" x14ac:dyDescent="0.3">
      <c r="A1835">
        <v>1834</v>
      </c>
      <c r="B1835">
        <v>141</v>
      </c>
      <c r="C1835">
        <v>1</v>
      </c>
      <c r="D1835">
        <v>27</v>
      </c>
      <c r="E1835">
        <v>0.5</v>
      </c>
      <c r="F1835">
        <v>453487.04820000002</v>
      </c>
      <c r="G1835">
        <v>2019207</v>
      </c>
      <c r="H1835">
        <v>24052</v>
      </c>
      <c r="I1835">
        <v>1019</v>
      </c>
      <c r="J1835" t="s">
        <v>180</v>
      </c>
      <c r="K1835" t="s">
        <v>181</v>
      </c>
      <c r="L1835" t="s">
        <v>180</v>
      </c>
      <c r="M1835">
        <v>126417</v>
      </c>
      <c r="N1835">
        <v>1</v>
      </c>
      <c r="O1835">
        <v>67</v>
      </c>
      <c r="P1835">
        <v>179</v>
      </c>
      <c r="Q1835">
        <v>27</v>
      </c>
      <c r="R1835">
        <v>4</v>
      </c>
      <c r="S1835">
        <v>2</v>
      </c>
      <c r="T1835" t="s">
        <v>182</v>
      </c>
      <c r="U1835" t="s">
        <v>182</v>
      </c>
      <c r="V1835" t="s">
        <v>7</v>
      </c>
      <c r="W1835" t="s">
        <v>182</v>
      </c>
      <c r="X1835">
        <v>4</v>
      </c>
      <c r="Y1835" t="s">
        <v>182</v>
      </c>
      <c r="Z1835" t="s">
        <v>182</v>
      </c>
      <c r="AA1835" t="s">
        <v>182</v>
      </c>
      <c r="AB1835" t="s">
        <v>182</v>
      </c>
      <c r="AC1835">
        <v>56</v>
      </c>
      <c r="AD1835">
        <v>2</v>
      </c>
      <c r="AE1835">
        <v>1</v>
      </c>
      <c r="AF1835">
        <v>2</v>
      </c>
      <c r="AG1835" t="s">
        <v>182</v>
      </c>
      <c r="AH1835" t="s">
        <v>182</v>
      </c>
      <c r="AI1835" t="s">
        <v>182</v>
      </c>
      <c r="AJ1835">
        <v>1</v>
      </c>
      <c r="AK1835" t="s">
        <v>182</v>
      </c>
      <c r="AL1835" t="s">
        <v>182</v>
      </c>
      <c r="AM1835" t="s">
        <v>182</v>
      </c>
      <c r="AN1835" t="s">
        <v>182</v>
      </c>
      <c r="AO1835" t="b">
        <v>1</v>
      </c>
      <c r="AQ1835" s="10">
        <f t="shared" si="56"/>
        <v>81174181.627800003</v>
      </c>
      <c r="AR1835" s="10">
        <f t="shared" si="57"/>
        <v>12244150.3014</v>
      </c>
    </row>
    <row r="1836" spans="1:44" x14ac:dyDescent="0.3">
      <c r="A1836">
        <v>1835</v>
      </c>
      <c r="B1836">
        <v>141</v>
      </c>
      <c r="C1836">
        <v>1</v>
      </c>
      <c r="D1836">
        <v>27</v>
      </c>
      <c r="E1836">
        <v>0.5</v>
      </c>
      <c r="F1836">
        <v>453487.04820000002</v>
      </c>
      <c r="G1836">
        <v>2019207</v>
      </c>
      <c r="H1836">
        <v>24052</v>
      </c>
      <c r="I1836">
        <v>1019</v>
      </c>
      <c r="J1836" t="s">
        <v>180</v>
      </c>
      <c r="K1836" t="s">
        <v>181</v>
      </c>
      <c r="L1836" t="s">
        <v>180</v>
      </c>
      <c r="M1836">
        <v>126417</v>
      </c>
      <c r="N1836">
        <v>1</v>
      </c>
      <c r="O1836">
        <v>71</v>
      </c>
      <c r="P1836">
        <v>162</v>
      </c>
      <c r="Q1836">
        <v>27</v>
      </c>
      <c r="R1836">
        <v>3</v>
      </c>
      <c r="S1836">
        <v>2</v>
      </c>
      <c r="T1836" t="s">
        <v>182</v>
      </c>
      <c r="U1836" t="s">
        <v>182</v>
      </c>
      <c r="V1836" t="s">
        <v>7</v>
      </c>
      <c r="W1836" t="s">
        <v>182</v>
      </c>
      <c r="X1836">
        <v>4</v>
      </c>
      <c r="Y1836" t="s">
        <v>182</v>
      </c>
      <c r="Z1836" t="s">
        <v>182</v>
      </c>
      <c r="AA1836">
        <v>3.0000000000000001E-3</v>
      </c>
      <c r="AB1836" t="s">
        <v>182</v>
      </c>
      <c r="AC1836">
        <v>56</v>
      </c>
      <c r="AD1836">
        <v>2</v>
      </c>
      <c r="AE1836">
        <v>1</v>
      </c>
      <c r="AF1836">
        <v>2</v>
      </c>
      <c r="AG1836" t="s">
        <v>182</v>
      </c>
      <c r="AH1836" t="s">
        <v>182</v>
      </c>
      <c r="AI1836" t="s">
        <v>182</v>
      </c>
      <c r="AJ1836">
        <v>1</v>
      </c>
      <c r="AK1836" t="s">
        <v>182</v>
      </c>
      <c r="AL1836" t="s">
        <v>182</v>
      </c>
      <c r="AM1836" t="s">
        <v>182</v>
      </c>
      <c r="AN1836" t="s">
        <v>182</v>
      </c>
      <c r="AO1836" t="b">
        <v>1</v>
      </c>
      <c r="AQ1836" s="10">
        <f t="shared" si="56"/>
        <v>73464901.808400005</v>
      </c>
      <c r="AR1836" s="10">
        <f t="shared" si="57"/>
        <v>12244150.3014</v>
      </c>
    </row>
    <row r="1837" spans="1:44" x14ac:dyDescent="0.3">
      <c r="A1837">
        <v>1836</v>
      </c>
      <c r="B1837">
        <v>141</v>
      </c>
      <c r="C1837">
        <v>1</v>
      </c>
      <c r="D1837">
        <v>27</v>
      </c>
      <c r="E1837">
        <v>0.5</v>
      </c>
      <c r="F1837">
        <v>453487.04820000002</v>
      </c>
      <c r="G1837">
        <v>2019207</v>
      </c>
      <c r="H1837">
        <v>24052</v>
      </c>
      <c r="I1837">
        <v>1019</v>
      </c>
      <c r="J1837" t="s">
        <v>180</v>
      </c>
      <c r="K1837" t="s">
        <v>181</v>
      </c>
      <c r="L1837" t="s">
        <v>180</v>
      </c>
      <c r="M1837">
        <v>126417</v>
      </c>
      <c r="N1837">
        <v>1</v>
      </c>
      <c r="O1837">
        <v>86</v>
      </c>
      <c r="P1837">
        <v>147</v>
      </c>
      <c r="Q1837">
        <v>27</v>
      </c>
      <c r="R1837">
        <v>4</v>
      </c>
      <c r="S1837">
        <v>1</v>
      </c>
      <c r="T1837" t="s">
        <v>182</v>
      </c>
      <c r="U1837" t="s">
        <v>182</v>
      </c>
      <c r="V1837" t="s">
        <v>0</v>
      </c>
      <c r="W1837" t="s">
        <v>182</v>
      </c>
      <c r="X1837">
        <v>4</v>
      </c>
      <c r="Y1837" t="s">
        <v>182</v>
      </c>
      <c r="Z1837" t="s">
        <v>182</v>
      </c>
      <c r="AA1837" t="s">
        <v>182</v>
      </c>
      <c r="AB1837" t="s">
        <v>182</v>
      </c>
      <c r="AC1837">
        <v>57</v>
      </c>
      <c r="AD1837">
        <v>2</v>
      </c>
      <c r="AE1837">
        <v>1</v>
      </c>
      <c r="AF1837">
        <v>1</v>
      </c>
      <c r="AG1837" t="s">
        <v>182</v>
      </c>
      <c r="AH1837" t="s">
        <v>182</v>
      </c>
      <c r="AI1837" t="s">
        <v>182</v>
      </c>
      <c r="AJ1837">
        <v>1</v>
      </c>
      <c r="AK1837" t="s">
        <v>182</v>
      </c>
      <c r="AL1837" t="s">
        <v>182</v>
      </c>
      <c r="AM1837" t="s">
        <v>182</v>
      </c>
      <c r="AN1837" t="s">
        <v>182</v>
      </c>
      <c r="AO1837" t="b">
        <v>1</v>
      </c>
      <c r="AQ1837" s="10">
        <f t="shared" si="56"/>
        <v>66662596.0854</v>
      </c>
      <c r="AR1837" s="10">
        <f t="shared" si="57"/>
        <v>12244150.3014</v>
      </c>
    </row>
    <row r="1838" spans="1:44" x14ac:dyDescent="0.3">
      <c r="A1838">
        <v>1837</v>
      </c>
      <c r="B1838">
        <v>141</v>
      </c>
      <c r="C1838">
        <v>1</v>
      </c>
      <c r="D1838">
        <v>27.5</v>
      </c>
      <c r="E1838">
        <v>0.5</v>
      </c>
      <c r="F1838">
        <v>474011.31939999998</v>
      </c>
      <c r="G1838">
        <v>2019207</v>
      </c>
      <c r="H1838">
        <v>24022</v>
      </c>
      <c r="I1838">
        <v>1019</v>
      </c>
      <c r="J1838" t="s">
        <v>180</v>
      </c>
      <c r="K1838" t="s">
        <v>181</v>
      </c>
      <c r="L1838" t="s">
        <v>180</v>
      </c>
      <c r="M1838">
        <v>126417</v>
      </c>
      <c r="N1838">
        <v>1</v>
      </c>
      <c r="O1838">
        <v>73</v>
      </c>
      <c r="P1838">
        <v>183</v>
      </c>
      <c r="Q1838">
        <v>27.5</v>
      </c>
      <c r="R1838">
        <v>3</v>
      </c>
      <c r="S1838">
        <v>1</v>
      </c>
      <c r="T1838" t="s">
        <v>182</v>
      </c>
      <c r="U1838" t="s">
        <v>182</v>
      </c>
      <c r="V1838" t="s">
        <v>7</v>
      </c>
      <c r="W1838" t="s">
        <v>182</v>
      </c>
      <c r="X1838">
        <v>4</v>
      </c>
      <c r="Y1838" t="s">
        <v>182</v>
      </c>
      <c r="Z1838" t="s">
        <v>182</v>
      </c>
      <c r="AA1838" t="s">
        <v>182</v>
      </c>
      <c r="AB1838" t="s">
        <v>182</v>
      </c>
      <c r="AC1838">
        <v>56</v>
      </c>
      <c r="AD1838">
        <v>2</v>
      </c>
      <c r="AE1838">
        <v>1</v>
      </c>
      <c r="AF1838">
        <v>2</v>
      </c>
      <c r="AG1838" t="s">
        <v>182</v>
      </c>
      <c r="AH1838" t="s">
        <v>182</v>
      </c>
      <c r="AI1838" t="s">
        <v>182</v>
      </c>
      <c r="AJ1838">
        <v>1</v>
      </c>
      <c r="AK1838" t="s">
        <v>182</v>
      </c>
      <c r="AL1838" t="s">
        <v>182</v>
      </c>
      <c r="AM1838" t="s">
        <v>182</v>
      </c>
      <c r="AN1838" t="s">
        <v>182</v>
      </c>
      <c r="AO1838" t="b">
        <v>1</v>
      </c>
      <c r="AQ1838" s="10">
        <f t="shared" si="56"/>
        <v>86744071.450199991</v>
      </c>
      <c r="AR1838" s="10">
        <f t="shared" si="57"/>
        <v>13035311.283499999</v>
      </c>
    </row>
    <row r="1839" spans="1:44" x14ac:dyDescent="0.3">
      <c r="A1839">
        <v>1838</v>
      </c>
      <c r="B1839">
        <v>141</v>
      </c>
      <c r="C1839">
        <v>1</v>
      </c>
      <c r="D1839">
        <v>27.5</v>
      </c>
      <c r="E1839">
        <v>0.5</v>
      </c>
      <c r="F1839">
        <v>474011.31939999998</v>
      </c>
      <c r="G1839">
        <v>2019207</v>
      </c>
      <c r="H1839">
        <v>24034</v>
      </c>
      <c r="I1839">
        <v>1019</v>
      </c>
      <c r="J1839" t="s">
        <v>180</v>
      </c>
      <c r="K1839" t="s">
        <v>181</v>
      </c>
      <c r="L1839" t="s">
        <v>180</v>
      </c>
      <c r="M1839">
        <v>126417</v>
      </c>
      <c r="N1839">
        <v>1</v>
      </c>
      <c r="O1839">
        <v>12</v>
      </c>
      <c r="P1839">
        <v>185</v>
      </c>
      <c r="Q1839">
        <v>27.5</v>
      </c>
      <c r="R1839">
        <v>4</v>
      </c>
      <c r="S1839">
        <v>1</v>
      </c>
      <c r="T1839" t="s">
        <v>182</v>
      </c>
      <c r="U1839" t="s">
        <v>182</v>
      </c>
      <c r="V1839" t="s">
        <v>7</v>
      </c>
      <c r="W1839" t="s">
        <v>182</v>
      </c>
      <c r="X1839">
        <v>3</v>
      </c>
      <c r="Y1839" t="s">
        <v>182</v>
      </c>
      <c r="Z1839" t="s">
        <v>182</v>
      </c>
      <c r="AA1839" t="s">
        <v>182</v>
      </c>
      <c r="AB1839" t="s">
        <v>182</v>
      </c>
      <c r="AC1839">
        <v>57</v>
      </c>
      <c r="AD1839">
        <v>2</v>
      </c>
      <c r="AE1839">
        <v>1</v>
      </c>
      <c r="AF1839">
        <v>2</v>
      </c>
      <c r="AG1839" t="s">
        <v>182</v>
      </c>
      <c r="AH1839" t="s">
        <v>182</v>
      </c>
      <c r="AI1839" t="s">
        <v>182</v>
      </c>
      <c r="AJ1839">
        <v>1</v>
      </c>
      <c r="AK1839" t="s">
        <v>182</v>
      </c>
      <c r="AL1839" t="s">
        <v>182</v>
      </c>
      <c r="AM1839" t="s">
        <v>182</v>
      </c>
      <c r="AN1839" t="s">
        <v>182</v>
      </c>
      <c r="AO1839" t="b">
        <v>1</v>
      </c>
      <c r="AQ1839" s="10">
        <f t="shared" si="56"/>
        <v>87692094.089000002</v>
      </c>
      <c r="AR1839" s="10">
        <f t="shared" si="57"/>
        <v>13035311.283499999</v>
      </c>
    </row>
    <row r="1840" spans="1:44" x14ac:dyDescent="0.3">
      <c r="A1840">
        <v>1839</v>
      </c>
      <c r="B1840">
        <v>141</v>
      </c>
      <c r="C1840">
        <v>1</v>
      </c>
      <c r="D1840">
        <v>27.5</v>
      </c>
      <c r="E1840">
        <v>0.5</v>
      </c>
      <c r="F1840">
        <v>474011.31939999998</v>
      </c>
      <c r="G1840">
        <v>2019207</v>
      </c>
      <c r="H1840">
        <v>24034</v>
      </c>
      <c r="I1840">
        <v>1019</v>
      </c>
      <c r="J1840" t="s">
        <v>180</v>
      </c>
      <c r="K1840" t="s">
        <v>181</v>
      </c>
      <c r="L1840" t="s">
        <v>180</v>
      </c>
      <c r="M1840">
        <v>126417</v>
      </c>
      <c r="N1840">
        <v>1</v>
      </c>
      <c r="O1840">
        <v>39</v>
      </c>
      <c r="P1840">
        <v>153</v>
      </c>
      <c r="Q1840">
        <v>27.5</v>
      </c>
      <c r="R1840">
        <v>6</v>
      </c>
      <c r="S1840">
        <v>1</v>
      </c>
      <c r="T1840" t="s">
        <v>182</v>
      </c>
      <c r="U1840" t="s">
        <v>182</v>
      </c>
      <c r="V1840" t="s">
        <v>0</v>
      </c>
      <c r="W1840" t="s">
        <v>182</v>
      </c>
      <c r="X1840">
        <v>4</v>
      </c>
      <c r="Y1840" t="s">
        <v>182</v>
      </c>
      <c r="Z1840" t="s">
        <v>182</v>
      </c>
      <c r="AA1840" t="s">
        <v>182</v>
      </c>
      <c r="AB1840" t="s">
        <v>182</v>
      </c>
      <c r="AC1840">
        <v>55</v>
      </c>
      <c r="AD1840">
        <v>2</v>
      </c>
      <c r="AE1840">
        <v>1</v>
      </c>
      <c r="AF1840">
        <v>1</v>
      </c>
      <c r="AG1840" t="s">
        <v>182</v>
      </c>
      <c r="AH1840" t="s">
        <v>182</v>
      </c>
      <c r="AI1840" t="s">
        <v>182</v>
      </c>
      <c r="AJ1840">
        <v>1</v>
      </c>
      <c r="AK1840" t="s">
        <v>182</v>
      </c>
      <c r="AL1840" t="s">
        <v>182</v>
      </c>
      <c r="AM1840" t="s">
        <v>182</v>
      </c>
      <c r="AN1840" t="s">
        <v>182</v>
      </c>
      <c r="AO1840" t="b">
        <v>1</v>
      </c>
      <c r="AQ1840" s="10">
        <f t="shared" si="56"/>
        <v>72523731.868200004</v>
      </c>
      <c r="AR1840" s="10">
        <f t="shared" si="57"/>
        <v>13035311.283499999</v>
      </c>
    </row>
    <row r="1841" spans="1:44" x14ac:dyDescent="0.3">
      <c r="A1841">
        <v>1840</v>
      </c>
      <c r="B1841">
        <v>141</v>
      </c>
      <c r="C1841">
        <v>1</v>
      </c>
      <c r="D1841">
        <v>27.5</v>
      </c>
      <c r="E1841">
        <v>0.5</v>
      </c>
      <c r="F1841">
        <v>474011.31939999998</v>
      </c>
      <c r="G1841">
        <v>2019207</v>
      </c>
      <c r="H1841">
        <v>24034</v>
      </c>
      <c r="I1841">
        <v>1019</v>
      </c>
      <c r="J1841" t="s">
        <v>180</v>
      </c>
      <c r="K1841" t="s">
        <v>181</v>
      </c>
      <c r="L1841" t="s">
        <v>180</v>
      </c>
      <c r="M1841">
        <v>126417</v>
      </c>
      <c r="N1841">
        <v>1</v>
      </c>
      <c r="O1841">
        <v>56</v>
      </c>
      <c r="P1841">
        <v>226</v>
      </c>
      <c r="Q1841">
        <v>27.5</v>
      </c>
      <c r="R1841">
        <v>4</v>
      </c>
      <c r="S1841">
        <v>1</v>
      </c>
      <c r="T1841" t="s">
        <v>182</v>
      </c>
      <c r="U1841" t="s">
        <v>182</v>
      </c>
      <c r="V1841" t="s">
        <v>7</v>
      </c>
      <c r="W1841" t="s">
        <v>182</v>
      </c>
      <c r="X1841">
        <v>3</v>
      </c>
      <c r="Y1841" t="s">
        <v>182</v>
      </c>
      <c r="Z1841" t="s">
        <v>182</v>
      </c>
      <c r="AA1841" t="s">
        <v>182</v>
      </c>
      <c r="AB1841" t="s">
        <v>182</v>
      </c>
      <c r="AC1841">
        <v>57</v>
      </c>
      <c r="AD1841">
        <v>2</v>
      </c>
      <c r="AE1841">
        <v>1</v>
      </c>
      <c r="AF1841">
        <v>2</v>
      </c>
      <c r="AG1841" t="s">
        <v>182</v>
      </c>
      <c r="AH1841" t="s">
        <v>182</v>
      </c>
      <c r="AI1841" t="s">
        <v>182</v>
      </c>
      <c r="AJ1841">
        <v>1</v>
      </c>
      <c r="AK1841" t="s">
        <v>182</v>
      </c>
      <c r="AL1841" t="s">
        <v>182</v>
      </c>
      <c r="AM1841" t="s">
        <v>182</v>
      </c>
      <c r="AN1841" t="s">
        <v>182</v>
      </c>
      <c r="AO1841" t="b">
        <v>1</v>
      </c>
      <c r="AQ1841" s="10">
        <f t="shared" si="56"/>
        <v>107126558.18439999</v>
      </c>
      <c r="AR1841" s="10">
        <f t="shared" si="57"/>
        <v>13035311.283499999</v>
      </c>
    </row>
    <row r="1842" spans="1:44" x14ac:dyDescent="0.3">
      <c r="A1842">
        <v>1841</v>
      </c>
      <c r="B1842">
        <v>141</v>
      </c>
      <c r="C1842">
        <v>1</v>
      </c>
      <c r="D1842">
        <v>27.5</v>
      </c>
      <c r="E1842">
        <v>0.5</v>
      </c>
      <c r="F1842">
        <v>474011.31939999998</v>
      </c>
      <c r="G1842">
        <v>2019207</v>
      </c>
      <c r="H1842">
        <v>24034</v>
      </c>
      <c r="I1842">
        <v>1019</v>
      </c>
      <c r="J1842" t="s">
        <v>180</v>
      </c>
      <c r="K1842" t="s">
        <v>181</v>
      </c>
      <c r="L1842" t="s">
        <v>180</v>
      </c>
      <c r="M1842">
        <v>126417</v>
      </c>
      <c r="N1842">
        <v>1</v>
      </c>
      <c r="O1842">
        <v>73</v>
      </c>
      <c r="P1842">
        <v>193</v>
      </c>
      <c r="Q1842">
        <v>27.5</v>
      </c>
      <c r="R1842">
        <v>4</v>
      </c>
      <c r="S1842">
        <v>1</v>
      </c>
      <c r="T1842" t="s">
        <v>182</v>
      </c>
      <c r="U1842" t="s">
        <v>182</v>
      </c>
      <c r="V1842" t="s">
        <v>7</v>
      </c>
      <c r="W1842" t="s">
        <v>182</v>
      </c>
      <c r="X1842">
        <v>3</v>
      </c>
      <c r="Y1842" t="s">
        <v>182</v>
      </c>
      <c r="Z1842" t="s">
        <v>182</v>
      </c>
      <c r="AA1842" t="s">
        <v>182</v>
      </c>
      <c r="AB1842" t="s">
        <v>182</v>
      </c>
      <c r="AC1842">
        <v>57</v>
      </c>
      <c r="AD1842">
        <v>2</v>
      </c>
      <c r="AE1842">
        <v>1</v>
      </c>
      <c r="AF1842">
        <v>2</v>
      </c>
      <c r="AG1842" t="s">
        <v>182</v>
      </c>
      <c r="AH1842" t="s">
        <v>182</v>
      </c>
      <c r="AI1842" t="s">
        <v>182</v>
      </c>
      <c r="AJ1842">
        <v>1</v>
      </c>
      <c r="AK1842" t="s">
        <v>182</v>
      </c>
      <c r="AL1842" t="s">
        <v>182</v>
      </c>
      <c r="AM1842" t="s">
        <v>182</v>
      </c>
      <c r="AN1842" t="s">
        <v>182</v>
      </c>
      <c r="AO1842" t="b">
        <v>1</v>
      </c>
      <c r="AQ1842" s="10">
        <f t="shared" si="56"/>
        <v>91484184.644199997</v>
      </c>
      <c r="AR1842" s="10">
        <f t="shared" si="57"/>
        <v>13035311.283499999</v>
      </c>
    </row>
    <row r="1843" spans="1:44" x14ac:dyDescent="0.3">
      <c r="A1843">
        <v>1842</v>
      </c>
      <c r="B1843">
        <v>141</v>
      </c>
      <c r="C1843">
        <v>1</v>
      </c>
      <c r="D1843">
        <v>27.5</v>
      </c>
      <c r="E1843">
        <v>0.5</v>
      </c>
      <c r="F1843">
        <v>474011.31939999998</v>
      </c>
      <c r="G1843">
        <v>2019207</v>
      </c>
      <c r="H1843">
        <v>24034</v>
      </c>
      <c r="I1843">
        <v>1019</v>
      </c>
      <c r="J1843" t="s">
        <v>180</v>
      </c>
      <c r="K1843" t="s">
        <v>181</v>
      </c>
      <c r="L1843" t="s">
        <v>180</v>
      </c>
      <c r="M1843">
        <v>126417</v>
      </c>
      <c r="N1843">
        <v>1</v>
      </c>
      <c r="O1843">
        <v>87</v>
      </c>
      <c r="P1843">
        <v>200</v>
      </c>
      <c r="Q1843">
        <v>27.5</v>
      </c>
      <c r="R1843">
        <v>6</v>
      </c>
      <c r="S1843">
        <v>1</v>
      </c>
      <c r="T1843" t="s">
        <v>182</v>
      </c>
      <c r="U1843" t="s">
        <v>182</v>
      </c>
      <c r="V1843" t="s">
        <v>0</v>
      </c>
      <c r="W1843" t="s">
        <v>182</v>
      </c>
      <c r="X1843">
        <v>4</v>
      </c>
      <c r="Y1843" t="s">
        <v>182</v>
      </c>
      <c r="Z1843" t="s">
        <v>182</v>
      </c>
      <c r="AA1843" t="s">
        <v>182</v>
      </c>
      <c r="AB1843" t="s">
        <v>182</v>
      </c>
      <c r="AC1843">
        <v>55</v>
      </c>
      <c r="AD1843">
        <v>2</v>
      </c>
      <c r="AE1843">
        <v>1</v>
      </c>
      <c r="AF1843">
        <v>1</v>
      </c>
      <c r="AG1843" t="s">
        <v>182</v>
      </c>
      <c r="AH1843" t="s">
        <v>182</v>
      </c>
      <c r="AI1843" t="s">
        <v>182</v>
      </c>
      <c r="AJ1843">
        <v>1</v>
      </c>
      <c r="AK1843" t="s">
        <v>182</v>
      </c>
      <c r="AL1843" t="s">
        <v>182</v>
      </c>
      <c r="AM1843" t="s">
        <v>182</v>
      </c>
      <c r="AN1843" t="s">
        <v>182</v>
      </c>
      <c r="AO1843" t="b">
        <v>1</v>
      </c>
      <c r="AQ1843" s="10">
        <f t="shared" si="56"/>
        <v>94802263.879999995</v>
      </c>
      <c r="AR1843" s="10">
        <f t="shared" si="57"/>
        <v>13035311.283499999</v>
      </c>
    </row>
    <row r="1844" spans="1:44" x14ac:dyDescent="0.3">
      <c r="A1844">
        <v>1843</v>
      </c>
      <c r="B1844">
        <v>141</v>
      </c>
      <c r="C1844">
        <v>1</v>
      </c>
      <c r="D1844">
        <v>27.5</v>
      </c>
      <c r="E1844">
        <v>0.5</v>
      </c>
      <c r="F1844">
        <v>474011.31939999998</v>
      </c>
      <c r="G1844">
        <v>2019207</v>
      </c>
      <c r="H1844">
        <v>24034</v>
      </c>
      <c r="I1844">
        <v>1019</v>
      </c>
      <c r="J1844" t="s">
        <v>180</v>
      </c>
      <c r="K1844" t="s">
        <v>181</v>
      </c>
      <c r="L1844" t="s">
        <v>180</v>
      </c>
      <c r="M1844">
        <v>126417</v>
      </c>
      <c r="N1844">
        <v>1</v>
      </c>
      <c r="O1844">
        <v>95</v>
      </c>
      <c r="P1844">
        <v>178</v>
      </c>
      <c r="Q1844">
        <v>27.5</v>
      </c>
      <c r="R1844">
        <v>4</v>
      </c>
      <c r="S1844">
        <v>1</v>
      </c>
      <c r="T1844" t="s">
        <v>182</v>
      </c>
      <c r="U1844" t="s">
        <v>182</v>
      </c>
      <c r="V1844" t="s">
        <v>7</v>
      </c>
      <c r="W1844" t="s">
        <v>182</v>
      </c>
      <c r="X1844">
        <v>3</v>
      </c>
      <c r="Y1844" t="s">
        <v>182</v>
      </c>
      <c r="Z1844" t="s">
        <v>182</v>
      </c>
      <c r="AA1844" t="s">
        <v>182</v>
      </c>
      <c r="AB1844" t="s">
        <v>182</v>
      </c>
      <c r="AC1844">
        <v>57</v>
      </c>
      <c r="AD1844">
        <v>2</v>
      </c>
      <c r="AE1844">
        <v>1</v>
      </c>
      <c r="AF1844">
        <v>2</v>
      </c>
      <c r="AG1844" t="s">
        <v>182</v>
      </c>
      <c r="AH1844" t="s">
        <v>182</v>
      </c>
      <c r="AI1844" t="s">
        <v>182</v>
      </c>
      <c r="AJ1844">
        <v>1</v>
      </c>
      <c r="AK1844" t="s">
        <v>182</v>
      </c>
      <c r="AL1844" t="s">
        <v>182</v>
      </c>
      <c r="AM1844" t="s">
        <v>182</v>
      </c>
      <c r="AN1844" t="s">
        <v>182</v>
      </c>
      <c r="AO1844" t="b">
        <v>1</v>
      </c>
      <c r="AQ1844" s="10">
        <f t="shared" si="56"/>
        <v>84374014.853200004</v>
      </c>
      <c r="AR1844" s="10">
        <f t="shared" si="57"/>
        <v>13035311.283499999</v>
      </c>
    </row>
    <row r="1845" spans="1:44" x14ac:dyDescent="0.3">
      <c r="A1845">
        <v>1844</v>
      </c>
      <c r="B1845">
        <v>141</v>
      </c>
      <c r="C1845">
        <v>1</v>
      </c>
      <c r="D1845">
        <v>27.5</v>
      </c>
      <c r="E1845">
        <v>0.5</v>
      </c>
      <c r="F1845">
        <v>474011.31939999998</v>
      </c>
      <c r="G1845">
        <v>2019207</v>
      </c>
      <c r="H1845">
        <v>24034</v>
      </c>
      <c r="I1845">
        <v>1019</v>
      </c>
      <c r="J1845" t="s">
        <v>180</v>
      </c>
      <c r="K1845" t="s">
        <v>181</v>
      </c>
      <c r="L1845" t="s">
        <v>180</v>
      </c>
      <c r="M1845">
        <v>126417</v>
      </c>
      <c r="N1845">
        <v>1</v>
      </c>
      <c r="O1845">
        <v>99</v>
      </c>
      <c r="P1845">
        <v>214</v>
      </c>
      <c r="Q1845">
        <v>27.5</v>
      </c>
      <c r="R1845">
        <v>4</v>
      </c>
      <c r="S1845">
        <v>1</v>
      </c>
      <c r="T1845" t="s">
        <v>182</v>
      </c>
      <c r="U1845" t="s">
        <v>182</v>
      </c>
      <c r="V1845" t="s">
        <v>7</v>
      </c>
      <c r="W1845" t="s">
        <v>182</v>
      </c>
      <c r="X1845">
        <v>3</v>
      </c>
      <c r="Y1845" t="s">
        <v>182</v>
      </c>
      <c r="Z1845" t="s">
        <v>182</v>
      </c>
      <c r="AA1845" t="s">
        <v>182</v>
      </c>
      <c r="AB1845" t="s">
        <v>182</v>
      </c>
      <c r="AC1845">
        <v>57</v>
      </c>
      <c r="AD1845">
        <v>2</v>
      </c>
      <c r="AE1845">
        <v>1</v>
      </c>
      <c r="AF1845">
        <v>2</v>
      </c>
      <c r="AG1845" t="s">
        <v>182</v>
      </c>
      <c r="AH1845" t="s">
        <v>182</v>
      </c>
      <c r="AI1845" t="s">
        <v>182</v>
      </c>
      <c r="AJ1845">
        <v>1</v>
      </c>
      <c r="AK1845" t="s">
        <v>182</v>
      </c>
      <c r="AL1845" t="s">
        <v>182</v>
      </c>
      <c r="AM1845" t="s">
        <v>182</v>
      </c>
      <c r="AN1845" t="s">
        <v>182</v>
      </c>
      <c r="AO1845" t="b">
        <v>1</v>
      </c>
      <c r="AQ1845" s="10">
        <f t="shared" si="56"/>
        <v>101438422.35159999</v>
      </c>
      <c r="AR1845" s="10">
        <f t="shared" si="57"/>
        <v>13035311.283499999</v>
      </c>
    </row>
    <row r="1846" spans="1:44" x14ac:dyDescent="0.3">
      <c r="A1846">
        <v>1845</v>
      </c>
      <c r="B1846">
        <v>141</v>
      </c>
      <c r="C1846">
        <v>1</v>
      </c>
      <c r="D1846">
        <v>27.5</v>
      </c>
      <c r="E1846">
        <v>0.5</v>
      </c>
      <c r="F1846">
        <v>474011.31939999998</v>
      </c>
      <c r="G1846">
        <v>2019207</v>
      </c>
      <c r="H1846">
        <v>24035</v>
      </c>
      <c r="I1846">
        <v>1019</v>
      </c>
      <c r="J1846" t="s">
        <v>180</v>
      </c>
      <c r="K1846" t="s">
        <v>181</v>
      </c>
      <c r="L1846" t="s">
        <v>180</v>
      </c>
      <c r="M1846">
        <v>126417</v>
      </c>
      <c r="N1846">
        <v>1</v>
      </c>
      <c r="O1846">
        <v>14</v>
      </c>
      <c r="P1846">
        <v>211</v>
      </c>
      <c r="Q1846">
        <v>27.5</v>
      </c>
      <c r="R1846">
        <v>5</v>
      </c>
      <c r="S1846">
        <v>2</v>
      </c>
      <c r="T1846" t="s">
        <v>182</v>
      </c>
      <c r="U1846" t="s">
        <v>182</v>
      </c>
      <c r="V1846" t="s">
        <v>7</v>
      </c>
      <c r="W1846" t="s">
        <v>182</v>
      </c>
      <c r="X1846">
        <v>2</v>
      </c>
      <c r="Y1846" t="s">
        <v>182</v>
      </c>
      <c r="Z1846" t="s">
        <v>182</v>
      </c>
      <c r="AA1846">
        <v>2.3E-2</v>
      </c>
      <c r="AB1846" t="s">
        <v>182</v>
      </c>
      <c r="AC1846">
        <v>56</v>
      </c>
      <c r="AD1846">
        <v>2</v>
      </c>
      <c r="AE1846">
        <v>1</v>
      </c>
      <c r="AF1846">
        <v>2</v>
      </c>
      <c r="AG1846" t="s">
        <v>182</v>
      </c>
      <c r="AH1846" t="s">
        <v>182</v>
      </c>
      <c r="AI1846" t="s">
        <v>182</v>
      </c>
      <c r="AJ1846">
        <v>1</v>
      </c>
      <c r="AK1846" t="s">
        <v>182</v>
      </c>
      <c r="AL1846" t="s">
        <v>182</v>
      </c>
      <c r="AM1846" t="s">
        <v>182</v>
      </c>
      <c r="AN1846" t="s">
        <v>182</v>
      </c>
      <c r="AO1846" t="b">
        <v>1</v>
      </c>
      <c r="AQ1846" s="10">
        <f t="shared" si="56"/>
        <v>100016388.3934</v>
      </c>
      <c r="AR1846" s="10">
        <f t="shared" si="57"/>
        <v>13035311.283499999</v>
      </c>
    </row>
    <row r="1847" spans="1:44" x14ac:dyDescent="0.3">
      <c r="A1847">
        <v>1846</v>
      </c>
      <c r="B1847">
        <v>141</v>
      </c>
      <c r="C1847">
        <v>1</v>
      </c>
      <c r="D1847">
        <v>27.5</v>
      </c>
      <c r="E1847">
        <v>0.5</v>
      </c>
      <c r="F1847">
        <v>474011.31939999998</v>
      </c>
      <c r="G1847">
        <v>2019207</v>
      </c>
      <c r="H1847">
        <v>24035</v>
      </c>
      <c r="I1847">
        <v>1019</v>
      </c>
      <c r="J1847" t="s">
        <v>180</v>
      </c>
      <c r="K1847" t="s">
        <v>181</v>
      </c>
      <c r="L1847" t="s">
        <v>180</v>
      </c>
      <c r="M1847">
        <v>126417</v>
      </c>
      <c r="N1847">
        <v>1</v>
      </c>
      <c r="O1847">
        <v>51</v>
      </c>
      <c r="P1847">
        <v>179</v>
      </c>
      <c r="Q1847">
        <v>27.5</v>
      </c>
      <c r="R1847">
        <v>5</v>
      </c>
      <c r="S1847">
        <v>2</v>
      </c>
      <c r="T1847" t="s">
        <v>182</v>
      </c>
      <c r="U1847" t="s">
        <v>182</v>
      </c>
      <c r="V1847" t="s">
        <v>7</v>
      </c>
      <c r="W1847" t="s">
        <v>182</v>
      </c>
      <c r="X1847">
        <v>2</v>
      </c>
      <c r="Y1847" t="s">
        <v>182</v>
      </c>
      <c r="Z1847" t="s">
        <v>182</v>
      </c>
      <c r="AA1847">
        <v>2.3E-2</v>
      </c>
      <c r="AB1847" t="s">
        <v>182</v>
      </c>
      <c r="AC1847">
        <v>56</v>
      </c>
      <c r="AD1847">
        <v>2</v>
      </c>
      <c r="AE1847">
        <v>1</v>
      </c>
      <c r="AF1847">
        <v>2</v>
      </c>
      <c r="AG1847" t="s">
        <v>182</v>
      </c>
      <c r="AH1847" t="s">
        <v>182</v>
      </c>
      <c r="AI1847" t="s">
        <v>182</v>
      </c>
      <c r="AJ1847">
        <v>1</v>
      </c>
      <c r="AK1847" t="s">
        <v>182</v>
      </c>
      <c r="AL1847" t="s">
        <v>182</v>
      </c>
      <c r="AM1847" t="s">
        <v>182</v>
      </c>
      <c r="AN1847" t="s">
        <v>182</v>
      </c>
      <c r="AO1847" t="b">
        <v>1</v>
      </c>
      <c r="AQ1847" s="10">
        <f t="shared" si="56"/>
        <v>84848026.172600001</v>
      </c>
      <c r="AR1847" s="10">
        <f t="shared" si="57"/>
        <v>13035311.283499999</v>
      </c>
    </row>
    <row r="1848" spans="1:44" x14ac:dyDescent="0.3">
      <c r="A1848">
        <v>1847</v>
      </c>
      <c r="B1848">
        <v>141</v>
      </c>
      <c r="C1848">
        <v>1</v>
      </c>
      <c r="D1848">
        <v>27.5</v>
      </c>
      <c r="E1848">
        <v>0.5</v>
      </c>
      <c r="F1848">
        <v>474011.31939999998</v>
      </c>
      <c r="G1848">
        <v>2019207</v>
      </c>
      <c r="H1848">
        <v>24035</v>
      </c>
      <c r="I1848">
        <v>1019</v>
      </c>
      <c r="J1848" t="s">
        <v>180</v>
      </c>
      <c r="K1848" t="s">
        <v>181</v>
      </c>
      <c r="L1848" t="s">
        <v>180</v>
      </c>
      <c r="M1848">
        <v>126417</v>
      </c>
      <c r="N1848">
        <v>1</v>
      </c>
      <c r="O1848">
        <v>72</v>
      </c>
      <c r="P1848">
        <v>185</v>
      </c>
      <c r="Q1848">
        <v>27.5</v>
      </c>
      <c r="R1848">
        <v>5</v>
      </c>
      <c r="S1848">
        <v>2</v>
      </c>
      <c r="T1848" t="s">
        <v>182</v>
      </c>
      <c r="U1848" t="s">
        <v>182</v>
      </c>
      <c r="V1848" t="s">
        <v>7</v>
      </c>
      <c r="W1848" t="s">
        <v>182</v>
      </c>
      <c r="X1848">
        <v>2</v>
      </c>
      <c r="Y1848" t="s">
        <v>182</v>
      </c>
      <c r="Z1848" t="s">
        <v>182</v>
      </c>
      <c r="AA1848">
        <v>2.3E-2</v>
      </c>
      <c r="AB1848" t="s">
        <v>182</v>
      </c>
      <c r="AC1848">
        <v>56</v>
      </c>
      <c r="AD1848">
        <v>2</v>
      </c>
      <c r="AE1848">
        <v>1</v>
      </c>
      <c r="AF1848">
        <v>2</v>
      </c>
      <c r="AG1848" t="s">
        <v>182</v>
      </c>
      <c r="AH1848" t="s">
        <v>182</v>
      </c>
      <c r="AI1848" t="s">
        <v>182</v>
      </c>
      <c r="AJ1848">
        <v>1</v>
      </c>
      <c r="AK1848" t="s">
        <v>182</v>
      </c>
      <c r="AL1848" t="s">
        <v>182</v>
      </c>
      <c r="AM1848" t="s">
        <v>182</v>
      </c>
      <c r="AN1848" t="s">
        <v>182</v>
      </c>
      <c r="AO1848" t="b">
        <v>1</v>
      </c>
      <c r="AQ1848" s="10">
        <f t="shared" si="56"/>
        <v>87692094.089000002</v>
      </c>
      <c r="AR1848" s="10">
        <f t="shared" si="57"/>
        <v>13035311.283499999</v>
      </c>
    </row>
    <row r="1849" spans="1:44" x14ac:dyDescent="0.3">
      <c r="A1849">
        <v>1848</v>
      </c>
      <c r="B1849">
        <v>141</v>
      </c>
      <c r="C1849">
        <v>1</v>
      </c>
      <c r="D1849">
        <v>27.5</v>
      </c>
      <c r="E1849">
        <v>0.5</v>
      </c>
      <c r="F1849">
        <v>474011.31939999998</v>
      </c>
      <c r="G1849">
        <v>2019207</v>
      </c>
      <c r="H1849">
        <v>24035</v>
      </c>
      <c r="I1849">
        <v>1019</v>
      </c>
      <c r="J1849" t="s">
        <v>180</v>
      </c>
      <c r="K1849" t="s">
        <v>181</v>
      </c>
      <c r="L1849" t="s">
        <v>180</v>
      </c>
      <c r="M1849">
        <v>126417</v>
      </c>
      <c r="N1849">
        <v>1</v>
      </c>
      <c r="O1849">
        <v>93</v>
      </c>
      <c r="P1849">
        <v>189</v>
      </c>
      <c r="Q1849">
        <v>27.5</v>
      </c>
      <c r="R1849">
        <v>5</v>
      </c>
      <c r="S1849">
        <v>2</v>
      </c>
      <c r="T1849" t="s">
        <v>182</v>
      </c>
      <c r="U1849" t="s">
        <v>182</v>
      </c>
      <c r="V1849" t="s">
        <v>7</v>
      </c>
      <c r="W1849" t="s">
        <v>182</v>
      </c>
      <c r="X1849">
        <v>2</v>
      </c>
      <c r="Y1849" t="s">
        <v>182</v>
      </c>
      <c r="Z1849" t="s">
        <v>182</v>
      </c>
      <c r="AA1849">
        <v>2.3E-2</v>
      </c>
      <c r="AB1849" t="s">
        <v>182</v>
      </c>
      <c r="AC1849">
        <v>56</v>
      </c>
      <c r="AD1849">
        <v>2</v>
      </c>
      <c r="AE1849">
        <v>1</v>
      </c>
      <c r="AF1849">
        <v>2</v>
      </c>
      <c r="AG1849" t="s">
        <v>182</v>
      </c>
      <c r="AH1849" t="s">
        <v>182</v>
      </c>
      <c r="AI1849" t="s">
        <v>182</v>
      </c>
      <c r="AJ1849">
        <v>1</v>
      </c>
      <c r="AK1849" t="s">
        <v>182</v>
      </c>
      <c r="AL1849" t="s">
        <v>182</v>
      </c>
      <c r="AM1849" t="s">
        <v>182</v>
      </c>
      <c r="AN1849" t="s">
        <v>182</v>
      </c>
      <c r="AO1849" t="b">
        <v>1</v>
      </c>
      <c r="AQ1849" s="10">
        <f t="shared" si="56"/>
        <v>89588139.366599992</v>
      </c>
      <c r="AR1849" s="10">
        <f t="shared" si="57"/>
        <v>13035311.283499999</v>
      </c>
    </row>
    <row r="1850" spans="1:44" x14ac:dyDescent="0.3">
      <c r="A1850">
        <v>1849</v>
      </c>
      <c r="B1850">
        <v>141</v>
      </c>
      <c r="C1850">
        <v>1</v>
      </c>
      <c r="D1850">
        <v>27.5</v>
      </c>
      <c r="E1850">
        <v>0.5</v>
      </c>
      <c r="F1850">
        <v>474011.31939999998</v>
      </c>
      <c r="G1850">
        <v>2019207</v>
      </c>
      <c r="H1850">
        <v>24037</v>
      </c>
      <c r="I1850">
        <v>1019</v>
      </c>
      <c r="J1850" t="s">
        <v>180</v>
      </c>
      <c r="K1850" t="s">
        <v>181</v>
      </c>
      <c r="L1850" t="s">
        <v>180</v>
      </c>
      <c r="M1850">
        <v>126417</v>
      </c>
      <c r="N1850">
        <v>1</v>
      </c>
      <c r="O1850">
        <v>1</v>
      </c>
      <c r="P1850">
        <v>208</v>
      </c>
      <c r="Q1850">
        <v>27.5</v>
      </c>
      <c r="R1850">
        <v>3</v>
      </c>
      <c r="S1850">
        <v>2</v>
      </c>
      <c r="T1850" t="s">
        <v>182</v>
      </c>
      <c r="U1850" t="s">
        <v>182</v>
      </c>
      <c r="V1850" t="s">
        <v>7</v>
      </c>
      <c r="W1850" t="s">
        <v>182</v>
      </c>
      <c r="X1850">
        <v>2</v>
      </c>
      <c r="Y1850" t="s">
        <v>182</v>
      </c>
      <c r="Z1850" t="s">
        <v>182</v>
      </c>
      <c r="AA1850">
        <v>1.7999999999999999E-2</v>
      </c>
      <c r="AB1850" t="s">
        <v>182</v>
      </c>
      <c r="AC1850">
        <v>57</v>
      </c>
      <c r="AD1850">
        <v>2</v>
      </c>
      <c r="AE1850">
        <v>1</v>
      </c>
      <c r="AF1850">
        <v>2</v>
      </c>
      <c r="AG1850" t="s">
        <v>182</v>
      </c>
      <c r="AH1850" t="s">
        <v>182</v>
      </c>
      <c r="AI1850" t="s">
        <v>182</v>
      </c>
      <c r="AJ1850">
        <v>1</v>
      </c>
      <c r="AK1850" t="s">
        <v>182</v>
      </c>
      <c r="AL1850" t="s">
        <v>182</v>
      </c>
      <c r="AM1850" t="s">
        <v>182</v>
      </c>
      <c r="AN1850" t="s">
        <v>182</v>
      </c>
      <c r="AO1850" t="b">
        <v>1</v>
      </c>
      <c r="AQ1850" s="10">
        <f t="shared" si="56"/>
        <v>98594354.435199991</v>
      </c>
      <c r="AR1850" s="10">
        <f t="shared" si="57"/>
        <v>13035311.283499999</v>
      </c>
    </row>
    <row r="1851" spans="1:44" x14ac:dyDescent="0.3">
      <c r="A1851">
        <v>1850</v>
      </c>
      <c r="B1851">
        <v>141</v>
      </c>
      <c r="C1851">
        <v>1</v>
      </c>
      <c r="D1851">
        <v>27.5</v>
      </c>
      <c r="E1851">
        <v>0.5</v>
      </c>
      <c r="F1851">
        <v>474011.31939999998</v>
      </c>
      <c r="G1851">
        <v>2019207</v>
      </c>
      <c r="H1851">
        <v>24037</v>
      </c>
      <c r="I1851">
        <v>1019</v>
      </c>
      <c r="J1851" t="s">
        <v>180</v>
      </c>
      <c r="K1851" t="s">
        <v>181</v>
      </c>
      <c r="L1851" t="s">
        <v>180</v>
      </c>
      <c r="M1851">
        <v>126417</v>
      </c>
      <c r="N1851">
        <v>1</v>
      </c>
      <c r="O1851">
        <v>18</v>
      </c>
      <c r="P1851">
        <v>188</v>
      </c>
      <c r="Q1851">
        <v>27.5</v>
      </c>
      <c r="R1851">
        <v>4</v>
      </c>
      <c r="S1851">
        <v>2</v>
      </c>
      <c r="T1851" t="s">
        <v>182</v>
      </c>
      <c r="U1851" t="s">
        <v>182</v>
      </c>
      <c r="V1851" t="s">
        <v>7</v>
      </c>
      <c r="W1851" t="s">
        <v>182</v>
      </c>
      <c r="X1851">
        <v>4</v>
      </c>
      <c r="Y1851" t="s">
        <v>182</v>
      </c>
      <c r="Z1851" t="s">
        <v>182</v>
      </c>
      <c r="AA1851">
        <v>3.0000000000000001E-3</v>
      </c>
      <c r="AB1851" t="s">
        <v>182</v>
      </c>
      <c r="AC1851">
        <v>56</v>
      </c>
      <c r="AD1851">
        <v>2</v>
      </c>
      <c r="AE1851">
        <v>1</v>
      </c>
      <c r="AF1851">
        <v>1</v>
      </c>
      <c r="AG1851" t="s">
        <v>182</v>
      </c>
      <c r="AH1851" t="s">
        <v>182</v>
      </c>
      <c r="AI1851" t="s">
        <v>182</v>
      </c>
      <c r="AJ1851">
        <v>1</v>
      </c>
      <c r="AK1851" t="s">
        <v>182</v>
      </c>
      <c r="AL1851" t="s">
        <v>182</v>
      </c>
      <c r="AM1851" t="s">
        <v>182</v>
      </c>
      <c r="AN1851" t="s">
        <v>182</v>
      </c>
      <c r="AO1851" t="b">
        <v>1</v>
      </c>
      <c r="AQ1851" s="10">
        <f t="shared" si="56"/>
        <v>89114128.047199994</v>
      </c>
      <c r="AR1851" s="10">
        <f t="shared" si="57"/>
        <v>13035311.283499999</v>
      </c>
    </row>
    <row r="1852" spans="1:44" x14ac:dyDescent="0.3">
      <c r="A1852">
        <v>1851</v>
      </c>
      <c r="B1852">
        <v>141</v>
      </c>
      <c r="C1852">
        <v>1</v>
      </c>
      <c r="D1852">
        <v>27.5</v>
      </c>
      <c r="E1852">
        <v>0.5</v>
      </c>
      <c r="F1852">
        <v>474011.31939999998</v>
      </c>
      <c r="G1852">
        <v>2019207</v>
      </c>
      <c r="H1852">
        <v>24037</v>
      </c>
      <c r="I1852">
        <v>1019</v>
      </c>
      <c r="J1852" t="s">
        <v>180</v>
      </c>
      <c r="K1852" t="s">
        <v>181</v>
      </c>
      <c r="L1852" t="s">
        <v>180</v>
      </c>
      <c r="M1852">
        <v>126417</v>
      </c>
      <c r="N1852">
        <v>1</v>
      </c>
      <c r="O1852">
        <v>19</v>
      </c>
      <c r="P1852">
        <v>212</v>
      </c>
      <c r="Q1852">
        <v>27.5</v>
      </c>
      <c r="R1852">
        <v>2</v>
      </c>
      <c r="S1852">
        <v>1</v>
      </c>
      <c r="T1852" t="s">
        <v>182</v>
      </c>
      <c r="U1852" t="s">
        <v>182</v>
      </c>
      <c r="V1852" t="s">
        <v>0</v>
      </c>
      <c r="W1852" t="s">
        <v>182</v>
      </c>
      <c r="X1852">
        <v>1</v>
      </c>
      <c r="Y1852" t="s">
        <v>182</v>
      </c>
      <c r="Z1852" t="s">
        <v>182</v>
      </c>
      <c r="AA1852">
        <v>2.9000000000000001E-2</v>
      </c>
      <c r="AB1852" t="s">
        <v>182</v>
      </c>
      <c r="AC1852">
        <v>57</v>
      </c>
      <c r="AD1852">
        <v>2</v>
      </c>
      <c r="AE1852">
        <v>1</v>
      </c>
      <c r="AF1852">
        <v>3</v>
      </c>
      <c r="AG1852" t="s">
        <v>182</v>
      </c>
      <c r="AH1852" t="s">
        <v>182</v>
      </c>
      <c r="AI1852" t="s">
        <v>182</v>
      </c>
      <c r="AJ1852">
        <v>1</v>
      </c>
      <c r="AK1852" t="s">
        <v>182</v>
      </c>
      <c r="AL1852" t="s">
        <v>182</v>
      </c>
      <c r="AM1852" t="s">
        <v>182</v>
      </c>
      <c r="AN1852" t="s">
        <v>182</v>
      </c>
      <c r="AO1852" t="b">
        <v>1</v>
      </c>
      <c r="AQ1852" s="10">
        <f t="shared" si="56"/>
        <v>100490399.7128</v>
      </c>
      <c r="AR1852" s="10">
        <f t="shared" si="57"/>
        <v>13035311.283499999</v>
      </c>
    </row>
    <row r="1853" spans="1:44" x14ac:dyDescent="0.3">
      <c r="A1853">
        <v>1852</v>
      </c>
      <c r="B1853">
        <v>141</v>
      </c>
      <c r="C1853">
        <v>1</v>
      </c>
      <c r="D1853">
        <v>27.5</v>
      </c>
      <c r="E1853">
        <v>0.5</v>
      </c>
      <c r="F1853">
        <v>474011.31939999998</v>
      </c>
      <c r="G1853">
        <v>2019207</v>
      </c>
      <c r="H1853">
        <v>24037</v>
      </c>
      <c r="I1853">
        <v>1019</v>
      </c>
      <c r="J1853" t="s">
        <v>180</v>
      </c>
      <c r="K1853" t="s">
        <v>181</v>
      </c>
      <c r="L1853" t="s">
        <v>180</v>
      </c>
      <c r="M1853">
        <v>126417</v>
      </c>
      <c r="N1853">
        <v>1</v>
      </c>
      <c r="O1853">
        <v>21</v>
      </c>
      <c r="P1853">
        <v>191</v>
      </c>
      <c r="Q1853">
        <v>27.5</v>
      </c>
      <c r="R1853">
        <v>5</v>
      </c>
      <c r="S1853">
        <v>1</v>
      </c>
      <c r="T1853" t="s">
        <v>182</v>
      </c>
      <c r="U1853" t="s">
        <v>182</v>
      </c>
      <c r="V1853" t="s">
        <v>7</v>
      </c>
      <c r="W1853" t="s">
        <v>182</v>
      </c>
      <c r="X1853">
        <v>4</v>
      </c>
      <c r="Y1853" t="s">
        <v>182</v>
      </c>
      <c r="Z1853" t="s">
        <v>182</v>
      </c>
      <c r="AA1853">
        <v>2E-3</v>
      </c>
      <c r="AB1853" t="s">
        <v>182</v>
      </c>
      <c r="AC1853">
        <v>57</v>
      </c>
      <c r="AD1853">
        <v>2</v>
      </c>
      <c r="AE1853">
        <v>1</v>
      </c>
      <c r="AF1853">
        <v>1</v>
      </c>
      <c r="AG1853" t="s">
        <v>182</v>
      </c>
      <c r="AH1853" t="s">
        <v>182</v>
      </c>
      <c r="AI1853" t="s">
        <v>182</v>
      </c>
      <c r="AJ1853">
        <v>1</v>
      </c>
      <c r="AK1853" t="s">
        <v>182</v>
      </c>
      <c r="AL1853" t="s">
        <v>182</v>
      </c>
      <c r="AM1853" t="s">
        <v>182</v>
      </c>
      <c r="AN1853" t="s">
        <v>182</v>
      </c>
      <c r="AO1853" t="b">
        <v>1</v>
      </c>
      <c r="AQ1853" s="10">
        <f t="shared" si="56"/>
        <v>90536162.005400002</v>
      </c>
      <c r="AR1853" s="10">
        <f t="shared" si="57"/>
        <v>13035311.283499999</v>
      </c>
    </row>
    <row r="1854" spans="1:44" x14ac:dyDescent="0.3">
      <c r="A1854">
        <v>1853</v>
      </c>
      <c r="B1854">
        <v>141</v>
      </c>
      <c r="C1854">
        <v>1</v>
      </c>
      <c r="D1854">
        <v>27.5</v>
      </c>
      <c r="E1854">
        <v>0.5</v>
      </c>
      <c r="F1854">
        <v>474011.31939999998</v>
      </c>
      <c r="G1854">
        <v>2019207</v>
      </c>
      <c r="H1854">
        <v>24037</v>
      </c>
      <c r="I1854">
        <v>1019</v>
      </c>
      <c r="J1854" t="s">
        <v>180</v>
      </c>
      <c r="K1854" t="s">
        <v>181</v>
      </c>
      <c r="L1854" t="s">
        <v>180</v>
      </c>
      <c r="M1854">
        <v>126417</v>
      </c>
      <c r="N1854">
        <v>1</v>
      </c>
      <c r="O1854">
        <v>46</v>
      </c>
      <c r="P1854">
        <v>185</v>
      </c>
      <c r="Q1854">
        <v>27.5</v>
      </c>
      <c r="R1854">
        <v>4</v>
      </c>
      <c r="S1854">
        <v>1</v>
      </c>
      <c r="T1854" t="s">
        <v>182</v>
      </c>
      <c r="U1854" t="s">
        <v>182</v>
      </c>
      <c r="V1854" t="s">
        <v>7</v>
      </c>
      <c r="W1854" t="s">
        <v>182</v>
      </c>
      <c r="X1854">
        <v>4</v>
      </c>
      <c r="Y1854" t="s">
        <v>182</v>
      </c>
      <c r="Z1854" t="s">
        <v>182</v>
      </c>
      <c r="AA1854">
        <v>2E-3</v>
      </c>
      <c r="AB1854" t="s">
        <v>182</v>
      </c>
      <c r="AC1854">
        <v>56</v>
      </c>
      <c r="AD1854">
        <v>2</v>
      </c>
      <c r="AE1854">
        <v>1</v>
      </c>
      <c r="AF1854">
        <v>1</v>
      </c>
      <c r="AG1854" t="s">
        <v>182</v>
      </c>
      <c r="AH1854" t="s">
        <v>182</v>
      </c>
      <c r="AI1854" t="s">
        <v>182</v>
      </c>
      <c r="AJ1854">
        <v>1</v>
      </c>
      <c r="AK1854" t="s">
        <v>182</v>
      </c>
      <c r="AL1854" t="s">
        <v>182</v>
      </c>
      <c r="AM1854" t="s">
        <v>182</v>
      </c>
      <c r="AN1854" t="s">
        <v>182</v>
      </c>
      <c r="AO1854" t="b">
        <v>1</v>
      </c>
      <c r="AQ1854" s="10">
        <f t="shared" si="56"/>
        <v>87692094.089000002</v>
      </c>
      <c r="AR1854" s="10">
        <f t="shared" si="57"/>
        <v>13035311.283499999</v>
      </c>
    </row>
    <row r="1855" spans="1:44" x14ac:dyDescent="0.3">
      <c r="A1855">
        <v>1854</v>
      </c>
      <c r="B1855">
        <v>141</v>
      </c>
      <c r="C1855">
        <v>1</v>
      </c>
      <c r="D1855">
        <v>27.5</v>
      </c>
      <c r="E1855">
        <v>0.5</v>
      </c>
      <c r="F1855">
        <v>474011.31939999998</v>
      </c>
      <c r="G1855">
        <v>2019207</v>
      </c>
      <c r="H1855">
        <v>24037</v>
      </c>
      <c r="I1855">
        <v>1019</v>
      </c>
      <c r="J1855" t="s">
        <v>180</v>
      </c>
      <c r="K1855" t="s">
        <v>181</v>
      </c>
      <c r="L1855" t="s">
        <v>180</v>
      </c>
      <c r="M1855">
        <v>126417</v>
      </c>
      <c r="N1855">
        <v>1</v>
      </c>
      <c r="O1855">
        <v>47</v>
      </c>
      <c r="P1855">
        <v>187</v>
      </c>
      <c r="Q1855">
        <v>27.5</v>
      </c>
      <c r="R1855">
        <v>6</v>
      </c>
      <c r="S1855">
        <v>1</v>
      </c>
      <c r="T1855" t="s">
        <v>182</v>
      </c>
      <c r="U1855" t="s">
        <v>182</v>
      </c>
      <c r="V1855" t="s">
        <v>7</v>
      </c>
      <c r="W1855" t="s">
        <v>182</v>
      </c>
      <c r="X1855">
        <v>4</v>
      </c>
      <c r="Y1855" t="s">
        <v>182</v>
      </c>
      <c r="Z1855" t="s">
        <v>182</v>
      </c>
      <c r="AA1855">
        <v>2E-3</v>
      </c>
      <c r="AB1855" t="s">
        <v>182</v>
      </c>
      <c r="AC1855">
        <v>56</v>
      </c>
      <c r="AD1855">
        <v>2</v>
      </c>
      <c r="AE1855">
        <v>1</v>
      </c>
      <c r="AF1855">
        <v>1</v>
      </c>
      <c r="AG1855" t="s">
        <v>182</v>
      </c>
      <c r="AH1855" t="s">
        <v>182</v>
      </c>
      <c r="AI1855" t="s">
        <v>182</v>
      </c>
      <c r="AJ1855">
        <v>1</v>
      </c>
      <c r="AK1855" t="s">
        <v>182</v>
      </c>
      <c r="AL1855" t="s">
        <v>182</v>
      </c>
      <c r="AM1855" t="s">
        <v>182</v>
      </c>
      <c r="AN1855" t="s">
        <v>182</v>
      </c>
      <c r="AO1855" t="b">
        <v>1</v>
      </c>
      <c r="AQ1855" s="10">
        <f t="shared" si="56"/>
        <v>88640116.727799997</v>
      </c>
      <c r="AR1855" s="10">
        <f t="shared" si="57"/>
        <v>13035311.283499999</v>
      </c>
    </row>
    <row r="1856" spans="1:44" x14ac:dyDescent="0.3">
      <c r="A1856">
        <v>1855</v>
      </c>
      <c r="B1856">
        <v>141</v>
      </c>
      <c r="C1856">
        <v>1</v>
      </c>
      <c r="D1856">
        <v>27.5</v>
      </c>
      <c r="E1856">
        <v>0.5</v>
      </c>
      <c r="F1856">
        <v>474011.31939999998</v>
      </c>
      <c r="G1856">
        <v>2019207</v>
      </c>
      <c r="H1856">
        <v>24037</v>
      </c>
      <c r="I1856">
        <v>1019</v>
      </c>
      <c r="J1856" t="s">
        <v>180</v>
      </c>
      <c r="K1856" t="s">
        <v>181</v>
      </c>
      <c r="L1856" t="s">
        <v>180</v>
      </c>
      <c r="M1856">
        <v>126417</v>
      </c>
      <c r="N1856">
        <v>1</v>
      </c>
      <c r="O1856">
        <v>71</v>
      </c>
      <c r="P1856">
        <v>179</v>
      </c>
      <c r="Q1856">
        <v>27.5</v>
      </c>
      <c r="R1856">
        <v>5</v>
      </c>
      <c r="S1856">
        <v>1</v>
      </c>
      <c r="T1856" t="s">
        <v>182</v>
      </c>
      <c r="U1856" t="s">
        <v>182</v>
      </c>
      <c r="V1856" t="s">
        <v>7</v>
      </c>
      <c r="W1856" t="s">
        <v>182</v>
      </c>
      <c r="X1856">
        <v>4</v>
      </c>
      <c r="Y1856" t="s">
        <v>182</v>
      </c>
      <c r="Z1856" t="s">
        <v>182</v>
      </c>
      <c r="AA1856">
        <v>2E-3</v>
      </c>
      <c r="AB1856" t="s">
        <v>182</v>
      </c>
      <c r="AC1856">
        <v>57</v>
      </c>
      <c r="AD1856">
        <v>2</v>
      </c>
      <c r="AE1856">
        <v>1</v>
      </c>
      <c r="AF1856">
        <v>1</v>
      </c>
      <c r="AG1856" t="s">
        <v>182</v>
      </c>
      <c r="AH1856" t="s">
        <v>182</v>
      </c>
      <c r="AI1856" t="s">
        <v>182</v>
      </c>
      <c r="AJ1856">
        <v>1</v>
      </c>
      <c r="AK1856" t="s">
        <v>182</v>
      </c>
      <c r="AL1856" t="s">
        <v>182</v>
      </c>
      <c r="AM1856" t="s">
        <v>182</v>
      </c>
      <c r="AN1856" t="s">
        <v>182</v>
      </c>
      <c r="AO1856" t="b">
        <v>1</v>
      </c>
      <c r="AQ1856" s="10">
        <f t="shared" si="56"/>
        <v>84848026.172600001</v>
      </c>
      <c r="AR1856" s="10">
        <f t="shared" si="57"/>
        <v>13035311.283499999</v>
      </c>
    </row>
    <row r="1857" spans="1:44" x14ac:dyDescent="0.3">
      <c r="A1857">
        <v>1856</v>
      </c>
      <c r="B1857">
        <v>141</v>
      </c>
      <c r="C1857">
        <v>1</v>
      </c>
      <c r="D1857">
        <v>27.5</v>
      </c>
      <c r="E1857">
        <v>0.5</v>
      </c>
      <c r="F1857">
        <v>474011.31939999998</v>
      </c>
      <c r="G1857">
        <v>2019207</v>
      </c>
      <c r="H1857">
        <v>24037</v>
      </c>
      <c r="I1857">
        <v>1019</v>
      </c>
      <c r="J1857" t="s">
        <v>180</v>
      </c>
      <c r="K1857" t="s">
        <v>181</v>
      </c>
      <c r="L1857" t="s">
        <v>180</v>
      </c>
      <c r="M1857">
        <v>126417</v>
      </c>
      <c r="N1857">
        <v>1</v>
      </c>
      <c r="O1857">
        <v>87</v>
      </c>
      <c r="P1857">
        <v>176</v>
      </c>
      <c r="Q1857">
        <v>27.5</v>
      </c>
      <c r="R1857">
        <v>4</v>
      </c>
      <c r="S1857">
        <v>1</v>
      </c>
      <c r="T1857" t="s">
        <v>182</v>
      </c>
      <c r="U1857" t="s">
        <v>182</v>
      </c>
      <c r="V1857" t="s">
        <v>7</v>
      </c>
      <c r="W1857" t="s">
        <v>182</v>
      </c>
      <c r="X1857">
        <v>4</v>
      </c>
      <c r="Y1857" t="s">
        <v>182</v>
      </c>
      <c r="Z1857" t="s">
        <v>182</v>
      </c>
      <c r="AA1857">
        <v>2E-3</v>
      </c>
      <c r="AB1857" t="s">
        <v>182</v>
      </c>
      <c r="AC1857">
        <v>56</v>
      </c>
      <c r="AD1857">
        <v>2</v>
      </c>
      <c r="AE1857">
        <v>1</v>
      </c>
      <c r="AF1857">
        <v>1</v>
      </c>
      <c r="AG1857" t="s">
        <v>182</v>
      </c>
      <c r="AH1857" t="s">
        <v>182</v>
      </c>
      <c r="AI1857" t="s">
        <v>182</v>
      </c>
      <c r="AJ1857">
        <v>1</v>
      </c>
      <c r="AK1857" t="s">
        <v>182</v>
      </c>
      <c r="AL1857" t="s">
        <v>182</v>
      </c>
      <c r="AM1857" t="s">
        <v>182</v>
      </c>
      <c r="AN1857" t="s">
        <v>182</v>
      </c>
      <c r="AO1857" t="b">
        <v>1</v>
      </c>
      <c r="AQ1857" s="10">
        <f t="shared" si="56"/>
        <v>83425992.214399993</v>
      </c>
      <c r="AR1857" s="10">
        <f t="shared" si="57"/>
        <v>13035311.283499999</v>
      </c>
    </row>
    <row r="1858" spans="1:44" x14ac:dyDescent="0.3">
      <c r="A1858">
        <v>1857</v>
      </c>
      <c r="B1858">
        <v>141</v>
      </c>
      <c r="C1858">
        <v>1</v>
      </c>
      <c r="D1858">
        <v>27.5</v>
      </c>
      <c r="E1858">
        <v>0.5</v>
      </c>
      <c r="F1858">
        <v>474011.31939999998</v>
      </c>
      <c r="G1858">
        <v>2019207</v>
      </c>
      <c r="H1858">
        <v>24037</v>
      </c>
      <c r="I1858">
        <v>1019</v>
      </c>
      <c r="J1858" t="s">
        <v>180</v>
      </c>
      <c r="K1858" t="s">
        <v>181</v>
      </c>
      <c r="L1858" t="s">
        <v>180</v>
      </c>
      <c r="M1858">
        <v>126417</v>
      </c>
      <c r="N1858">
        <v>1</v>
      </c>
      <c r="O1858">
        <v>98</v>
      </c>
      <c r="P1858">
        <v>176</v>
      </c>
      <c r="Q1858">
        <v>27.5</v>
      </c>
      <c r="R1858">
        <v>3</v>
      </c>
      <c r="S1858">
        <v>2</v>
      </c>
      <c r="T1858" t="s">
        <v>182</v>
      </c>
      <c r="U1858" t="s">
        <v>182</v>
      </c>
      <c r="V1858" t="s">
        <v>7</v>
      </c>
      <c r="W1858" t="s">
        <v>182</v>
      </c>
      <c r="X1858">
        <v>2</v>
      </c>
      <c r="Y1858" t="s">
        <v>182</v>
      </c>
      <c r="Z1858" t="s">
        <v>182</v>
      </c>
      <c r="AA1858">
        <v>1.7999999999999999E-2</v>
      </c>
      <c r="AB1858" t="s">
        <v>182</v>
      </c>
      <c r="AC1858">
        <v>57</v>
      </c>
      <c r="AD1858">
        <v>2</v>
      </c>
      <c r="AE1858">
        <v>1</v>
      </c>
      <c r="AF1858">
        <v>2</v>
      </c>
      <c r="AG1858" t="s">
        <v>182</v>
      </c>
      <c r="AH1858" t="s">
        <v>182</v>
      </c>
      <c r="AI1858" t="s">
        <v>182</v>
      </c>
      <c r="AJ1858">
        <v>1</v>
      </c>
      <c r="AK1858" t="s">
        <v>182</v>
      </c>
      <c r="AL1858" t="s">
        <v>182</v>
      </c>
      <c r="AM1858" t="s">
        <v>182</v>
      </c>
      <c r="AN1858" t="s">
        <v>182</v>
      </c>
      <c r="AO1858" t="b">
        <v>1</v>
      </c>
      <c r="AQ1858" s="10">
        <f t="shared" ref="AQ1858:AQ1921" si="58">$F1858*P1858</f>
        <v>83425992.214399993</v>
      </c>
      <c r="AR1858" s="10">
        <f t="shared" ref="AR1858:AR1921" si="59">$F1858*Q1858</f>
        <v>13035311.283499999</v>
      </c>
    </row>
    <row r="1859" spans="1:44" x14ac:dyDescent="0.3">
      <c r="A1859">
        <v>1858</v>
      </c>
      <c r="B1859">
        <v>141</v>
      </c>
      <c r="C1859">
        <v>1</v>
      </c>
      <c r="D1859">
        <v>27.5</v>
      </c>
      <c r="E1859">
        <v>0.5</v>
      </c>
      <c r="F1859">
        <v>474011.31939999998</v>
      </c>
      <c r="G1859">
        <v>2019207</v>
      </c>
      <c r="H1859">
        <v>24037</v>
      </c>
      <c r="I1859">
        <v>1019</v>
      </c>
      <c r="J1859" t="s">
        <v>180</v>
      </c>
      <c r="K1859" t="s">
        <v>181</v>
      </c>
      <c r="L1859" t="s">
        <v>180</v>
      </c>
      <c r="M1859">
        <v>126417</v>
      </c>
      <c r="N1859">
        <v>1</v>
      </c>
      <c r="O1859">
        <v>99</v>
      </c>
      <c r="P1859">
        <v>160</v>
      </c>
      <c r="Q1859">
        <v>27.5</v>
      </c>
      <c r="R1859">
        <v>3</v>
      </c>
      <c r="S1859">
        <v>2</v>
      </c>
      <c r="T1859" t="s">
        <v>182</v>
      </c>
      <c r="U1859" t="s">
        <v>182</v>
      </c>
      <c r="V1859" t="s">
        <v>7</v>
      </c>
      <c r="W1859" t="s">
        <v>182</v>
      </c>
      <c r="X1859">
        <v>2</v>
      </c>
      <c r="Y1859" t="s">
        <v>182</v>
      </c>
      <c r="Z1859" t="s">
        <v>182</v>
      </c>
      <c r="AA1859">
        <v>1.7999999999999999E-2</v>
      </c>
      <c r="AB1859" t="s">
        <v>182</v>
      </c>
      <c r="AC1859">
        <v>57</v>
      </c>
      <c r="AD1859">
        <v>2</v>
      </c>
      <c r="AE1859">
        <v>1</v>
      </c>
      <c r="AF1859">
        <v>2</v>
      </c>
      <c r="AG1859" t="s">
        <v>182</v>
      </c>
      <c r="AH1859" t="s">
        <v>182</v>
      </c>
      <c r="AI1859" t="s">
        <v>182</v>
      </c>
      <c r="AJ1859">
        <v>1</v>
      </c>
      <c r="AK1859" t="s">
        <v>182</v>
      </c>
      <c r="AL1859" t="s">
        <v>182</v>
      </c>
      <c r="AM1859" t="s">
        <v>182</v>
      </c>
      <c r="AN1859" t="s">
        <v>182</v>
      </c>
      <c r="AO1859" t="b">
        <v>1</v>
      </c>
      <c r="AQ1859" s="10">
        <f t="shared" si="58"/>
        <v>75841811.104000002</v>
      </c>
      <c r="AR1859" s="10">
        <f t="shared" si="59"/>
        <v>13035311.283499999</v>
      </c>
    </row>
    <row r="1860" spans="1:44" x14ac:dyDescent="0.3">
      <c r="A1860">
        <v>1859</v>
      </c>
      <c r="B1860">
        <v>141</v>
      </c>
      <c r="C1860">
        <v>1</v>
      </c>
      <c r="D1860">
        <v>27.5</v>
      </c>
      <c r="E1860">
        <v>0.5</v>
      </c>
      <c r="F1860">
        <v>474011.31939999998</v>
      </c>
      <c r="G1860">
        <v>2019207</v>
      </c>
      <c r="H1860">
        <v>24045</v>
      </c>
      <c r="I1860">
        <v>1019</v>
      </c>
      <c r="J1860" t="s">
        <v>180</v>
      </c>
      <c r="K1860" t="s">
        <v>181</v>
      </c>
      <c r="L1860" t="s">
        <v>180</v>
      </c>
      <c r="M1860">
        <v>126417</v>
      </c>
      <c r="N1860">
        <v>1</v>
      </c>
      <c r="O1860">
        <v>23</v>
      </c>
      <c r="P1860">
        <v>175</v>
      </c>
      <c r="Q1860">
        <v>27.5</v>
      </c>
      <c r="R1860">
        <v>4</v>
      </c>
      <c r="S1860">
        <v>1</v>
      </c>
      <c r="T1860" t="s">
        <v>182</v>
      </c>
      <c r="U1860" t="s">
        <v>182</v>
      </c>
      <c r="V1860" t="s">
        <v>7</v>
      </c>
      <c r="W1860" t="s">
        <v>182</v>
      </c>
      <c r="X1860">
        <v>4</v>
      </c>
      <c r="Y1860" t="s">
        <v>182</v>
      </c>
      <c r="Z1860" t="s">
        <v>182</v>
      </c>
      <c r="AA1860" t="s">
        <v>182</v>
      </c>
      <c r="AB1860" t="s">
        <v>182</v>
      </c>
      <c r="AC1860">
        <v>55</v>
      </c>
      <c r="AD1860">
        <v>2</v>
      </c>
      <c r="AE1860">
        <v>1</v>
      </c>
      <c r="AF1860">
        <v>1</v>
      </c>
      <c r="AG1860" t="s">
        <v>182</v>
      </c>
      <c r="AH1860" t="s">
        <v>182</v>
      </c>
      <c r="AI1860" t="s">
        <v>182</v>
      </c>
      <c r="AJ1860">
        <v>1</v>
      </c>
      <c r="AK1860" t="s">
        <v>182</v>
      </c>
      <c r="AL1860" t="s">
        <v>182</v>
      </c>
      <c r="AM1860" t="s">
        <v>182</v>
      </c>
      <c r="AN1860" t="s">
        <v>182</v>
      </c>
      <c r="AO1860" t="b">
        <v>1</v>
      </c>
      <c r="AQ1860" s="10">
        <f t="shared" si="58"/>
        <v>82951980.894999996</v>
      </c>
      <c r="AR1860" s="10">
        <f t="shared" si="59"/>
        <v>13035311.283499999</v>
      </c>
    </row>
    <row r="1861" spans="1:44" x14ac:dyDescent="0.3">
      <c r="A1861">
        <v>1860</v>
      </c>
      <c r="B1861">
        <v>141</v>
      </c>
      <c r="C1861">
        <v>1</v>
      </c>
      <c r="D1861">
        <v>27.5</v>
      </c>
      <c r="E1861">
        <v>0.5</v>
      </c>
      <c r="F1861">
        <v>474011.31939999998</v>
      </c>
      <c r="G1861">
        <v>2019207</v>
      </c>
      <c r="H1861">
        <v>24045</v>
      </c>
      <c r="I1861">
        <v>1019</v>
      </c>
      <c r="J1861" t="s">
        <v>180</v>
      </c>
      <c r="K1861" t="s">
        <v>181</v>
      </c>
      <c r="L1861" t="s">
        <v>180</v>
      </c>
      <c r="M1861">
        <v>126417</v>
      </c>
      <c r="N1861">
        <v>1</v>
      </c>
      <c r="O1861">
        <v>49</v>
      </c>
      <c r="P1861">
        <v>187</v>
      </c>
      <c r="Q1861">
        <v>27.5</v>
      </c>
      <c r="R1861">
        <v>3</v>
      </c>
      <c r="S1861">
        <v>1</v>
      </c>
      <c r="T1861" t="s">
        <v>182</v>
      </c>
      <c r="U1861" t="s">
        <v>182</v>
      </c>
      <c r="V1861" t="s">
        <v>7</v>
      </c>
      <c r="W1861" t="s">
        <v>182</v>
      </c>
      <c r="X1861">
        <v>4</v>
      </c>
      <c r="Y1861" t="s">
        <v>182</v>
      </c>
      <c r="Z1861" t="s">
        <v>182</v>
      </c>
      <c r="AA1861" t="s">
        <v>182</v>
      </c>
      <c r="AB1861" t="s">
        <v>182</v>
      </c>
      <c r="AC1861">
        <v>56</v>
      </c>
      <c r="AD1861">
        <v>2</v>
      </c>
      <c r="AE1861">
        <v>1</v>
      </c>
      <c r="AF1861">
        <v>2</v>
      </c>
      <c r="AG1861" t="s">
        <v>182</v>
      </c>
      <c r="AH1861" t="s">
        <v>182</v>
      </c>
      <c r="AI1861" t="s">
        <v>182</v>
      </c>
      <c r="AJ1861">
        <v>1</v>
      </c>
      <c r="AK1861" t="s">
        <v>182</v>
      </c>
      <c r="AL1861" t="s">
        <v>182</v>
      </c>
      <c r="AM1861" t="s">
        <v>182</v>
      </c>
      <c r="AN1861" t="s">
        <v>182</v>
      </c>
      <c r="AO1861" t="b">
        <v>1</v>
      </c>
      <c r="AQ1861" s="10">
        <f t="shared" si="58"/>
        <v>88640116.727799997</v>
      </c>
      <c r="AR1861" s="10">
        <f t="shared" si="59"/>
        <v>13035311.283499999</v>
      </c>
    </row>
    <row r="1862" spans="1:44" x14ac:dyDescent="0.3">
      <c r="A1862">
        <v>1861</v>
      </c>
      <c r="B1862">
        <v>141</v>
      </c>
      <c r="C1862">
        <v>1</v>
      </c>
      <c r="D1862">
        <v>27.5</v>
      </c>
      <c r="E1862">
        <v>0.5</v>
      </c>
      <c r="F1862">
        <v>474011.31939999998</v>
      </c>
      <c r="G1862">
        <v>2019207</v>
      </c>
      <c r="H1862">
        <v>24045</v>
      </c>
      <c r="I1862">
        <v>1019</v>
      </c>
      <c r="J1862" t="s">
        <v>180</v>
      </c>
      <c r="K1862" t="s">
        <v>181</v>
      </c>
      <c r="L1862" t="s">
        <v>180</v>
      </c>
      <c r="M1862">
        <v>126417</v>
      </c>
      <c r="N1862">
        <v>1</v>
      </c>
      <c r="O1862">
        <v>63</v>
      </c>
      <c r="P1862">
        <v>184</v>
      </c>
      <c r="Q1862">
        <v>27.5</v>
      </c>
      <c r="R1862">
        <v>4</v>
      </c>
      <c r="S1862">
        <v>1</v>
      </c>
      <c r="T1862" t="s">
        <v>182</v>
      </c>
      <c r="U1862" t="s">
        <v>182</v>
      </c>
      <c r="V1862" t="s">
        <v>7</v>
      </c>
      <c r="W1862" t="s">
        <v>182</v>
      </c>
      <c r="X1862">
        <v>4</v>
      </c>
      <c r="Y1862" t="s">
        <v>182</v>
      </c>
      <c r="Z1862" t="s">
        <v>182</v>
      </c>
      <c r="AA1862" t="s">
        <v>182</v>
      </c>
      <c r="AB1862" t="s">
        <v>182</v>
      </c>
      <c r="AC1862">
        <v>55</v>
      </c>
      <c r="AD1862">
        <v>2</v>
      </c>
      <c r="AE1862">
        <v>1</v>
      </c>
      <c r="AF1862">
        <v>1</v>
      </c>
      <c r="AG1862" t="s">
        <v>182</v>
      </c>
      <c r="AH1862" t="s">
        <v>182</v>
      </c>
      <c r="AI1862" t="s">
        <v>182</v>
      </c>
      <c r="AJ1862">
        <v>1</v>
      </c>
      <c r="AK1862" t="s">
        <v>182</v>
      </c>
      <c r="AL1862" t="s">
        <v>182</v>
      </c>
      <c r="AM1862" t="s">
        <v>182</v>
      </c>
      <c r="AN1862" t="s">
        <v>182</v>
      </c>
      <c r="AO1862" t="b">
        <v>1</v>
      </c>
      <c r="AQ1862" s="10">
        <f t="shared" si="58"/>
        <v>87218082.769599989</v>
      </c>
      <c r="AR1862" s="10">
        <f t="shared" si="59"/>
        <v>13035311.283499999</v>
      </c>
    </row>
    <row r="1863" spans="1:44" x14ac:dyDescent="0.3">
      <c r="A1863">
        <v>1862</v>
      </c>
      <c r="B1863">
        <v>141</v>
      </c>
      <c r="C1863">
        <v>1</v>
      </c>
      <c r="D1863">
        <v>27.5</v>
      </c>
      <c r="E1863">
        <v>0.5</v>
      </c>
      <c r="F1863">
        <v>474011.31939999998</v>
      </c>
      <c r="G1863">
        <v>2019207</v>
      </c>
      <c r="H1863">
        <v>24045</v>
      </c>
      <c r="I1863">
        <v>1019</v>
      </c>
      <c r="J1863" t="s">
        <v>180</v>
      </c>
      <c r="K1863" t="s">
        <v>181</v>
      </c>
      <c r="L1863" t="s">
        <v>180</v>
      </c>
      <c r="M1863">
        <v>126417</v>
      </c>
      <c r="N1863">
        <v>1</v>
      </c>
      <c r="O1863">
        <v>68</v>
      </c>
      <c r="P1863">
        <v>204</v>
      </c>
      <c r="Q1863">
        <v>27.5</v>
      </c>
      <c r="R1863">
        <v>4</v>
      </c>
      <c r="S1863">
        <v>1</v>
      </c>
      <c r="T1863" t="s">
        <v>182</v>
      </c>
      <c r="U1863" t="s">
        <v>182</v>
      </c>
      <c r="V1863" t="s">
        <v>7</v>
      </c>
      <c r="W1863" t="s">
        <v>182</v>
      </c>
      <c r="X1863">
        <v>4</v>
      </c>
      <c r="Y1863" t="s">
        <v>182</v>
      </c>
      <c r="Z1863" t="s">
        <v>182</v>
      </c>
      <c r="AA1863" t="s">
        <v>182</v>
      </c>
      <c r="AB1863" t="s">
        <v>182</v>
      </c>
      <c r="AC1863">
        <v>55</v>
      </c>
      <c r="AD1863">
        <v>2</v>
      </c>
      <c r="AE1863">
        <v>1</v>
      </c>
      <c r="AF1863">
        <v>1</v>
      </c>
      <c r="AG1863" t="s">
        <v>182</v>
      </c>
      <c r="AH1863" t="s">
        <v>182</v>
      </c>
      <c r="AI1863" t="s">
        <v>182</v>
      </c>
      <c r="AJ1863">
        <v>1</v>
      </c>
      <c r="AK1863" t="s">
        <v>182</v>
      </c>
      <c r="AL1863" t="s">
        <v>182</v>
      </c>
      <c r="AM1863" t="s">
        <v>182</v>
      </c>
      <c r="AN1863" t="s">
        <v>182</v>
      </c>
      <c r="AO1863" t="b">
        <v>1</v>
      </c>
      <c r="AQ1863" s="10">
        <f t="shared" si="58"/>
        <v>96698309.157600001</v>
      </c>
      <c r="AR1863" s="10">
        <f t="shared" si="59"/>
        <v>13035311.283499999</v>
      </c>
    </row>
    <row r="1864" spans="1:44" x14ac:dyDescent="0.3">
      <c r="A1864">
        <v>1863</v>
      </c>
      <c r="B1864">
        <v>141</v>
      </c>
      <c r="C1864">
        <v>1</v>
      </c>
      <c r="D1864">
        <v>27.5</v>
      </c>
      <c r="E1864">
        <v>0.5</v>
      </c>
      <c r="F1864">
        <v>474011.31939999998</v>
      </c>
      <c r="G1864">
        <v>2019207</v>
      </c>
      <c r="H1864">
        <v>24045</v>
      </c>
      <c r="I1864">
        <v>1019</v>
      </c>
      <c r="J1864" t="s">
        <v>180</v>
      </c>
      <c r="K1864" t="s">
        <v>181</v>
      </c>
      <c r="L1864" t="s">
        <v>180</v>
      </c>
      <c r="M1864">
        <v>126417</v>
      </c>
      <c r="N1864">
        <v>1</v>
      </c>
      <c r="O1864">
        <v>80</v>
      </c>
      <c r="P1864">
        <v>212</v>
      </c>
      <c r="Q1864">
        <v>27.5</v>
      </c>
      <c r="R1864">
        <v>4</v>
      </c>
      <c r="S1864">
        <v>1</v>
      </c>
      <c r="T1864" t="s">
        <v>182</v>
      </c>
      <c r="U1864" t="s">
        <v>182</v>
      </c>
      <c r="V1864" t="s">
        <v>7</v>
      </c>
      <c r="W1864" t="s">
        <v>182</v>
      </c>
      <c r="X1864">
        <v>4</v>
      </c>
      <c r="Y1864" t="s">
        <v>182</v>
      </c>
      <c r="Z1864" t="s">
        <v>182</v>
      </c>
      <c r="AA1864" t="s">
        <v>182</v>
      </c>
      <c r="AB1864" t="s">
        <v>182</v>
      </c>
      <c r="AC1864">
        <v>55</v>
      </c>
      <c r="AD1864">
        <v>2</v>
      </c>
      <c r="AE1864">
        <v>1</v>
      </c>
      <c r="AF1864">
        <v>1</v>
      </c>
      <c r="AG1864" t="s">
        <v>182</v>
      </c>
      <c r="AH1864" t="s">
        <v>182</v>
      </c>
      <c r="AI1864" t="s">
        <v>182</v>
      </c>
      <c r="AJ1864">
        <v>1</v>
      </c>
      <c r="AK1864" t="s">
        <v>182</v>
      </c>
      <c r="AL1864" t="s">
        <v>182</v>
      </c>
      <c r="AM1864" t="s">
        <v>182</v>
      </c>
      <c r="AN1864" t="s">
        <v>182</v>
      </c>
      <c r="AO1864" t="b">
        <v>1</v>
      </c>
      <c r="AQ1864" s="10">
        <f t="shared" si="58"/>
        <v>100490399.7128</v>
      </c>
      <c r="AR1864" s="10">
        <f t="shared" si="59"/>
        <v>13035311.283499999</v>
      </c>
    </row>
    <row r="1865" spans="1:44" x14ac:dyDescent="0.3">
      <c r="A1865">
        <v>1864</v>
      </c>
      <c r="B1865">
        <v>141</v>
      </c>
      <c r="C1865">
        <v>1</v>
      </c>
      <c r="D1865">
        <v>27.5</v>
      </c>
      <c r="E1865">
        <v>0.5</v>
      </c>
      <c r="F1865">
        <v>474011.31939999998</v>
      </c>
      <c r="G1865">
        <v>2019207</v>
      </c>
      <c r="H1865">
        <v>24052</v>
      </c>
      <c r="I1865">
        <v>1019</v>
      </c>
      <c r="J1865" t="s">
        <v>180</v>
      </c>
      <c r="K1865" t="s">
        <v>181</v>
      </c>
      <c r="L1865" t="s">
        <v>180</v>
      </c>
      <c r="M1865">
        <v>126417</v>
      </c>
      <c r="N1865">
        <v>1</v>
      </c>
      <c r="O1865">
        <v>6</v>
      </c>
      <c r="P1865">
        <v>194</v>
      </c>
      <c r="Q1865">
        <v>27.5</v>
      </c>
      <c r="R1865">
        <v>5</v>
      </c>
      <c r="S1865">
        <v>2</v>
      </c>
      <c r="T1865" t="s">
        <v>182</v>
      </c>
      <c r="U1865" t="s">
        <v>182</v>
      </c>
      <c r="V1865" t="s">
        <v>7</v>
      </c>
      <c r="W1865" t="s">
        <v>182</v>
      </c>
      <c r="X1865">
        <v>4</v>
      </c>
      <c r="Y1865" t="s">
        <v>182</v>
      </c>
      <c r="Z1865" t="s">
        <v>182</v>
      </c>
      <c r="AA1865">
        <v>1E-3</v>
      </c>
      <c r="AB1865" t="s">
        <v>182</v>
      </c>
      <c r="AC1865">
        <v>54</v>
      </c>
      <c r="AD1865">
        <v>2</v>
      </c>
      <c r="AE1865">
        <v>1</v>
      </c>
      <c r="AF1865">
        <v>2</v>
      </c>
      <c r="AG1865" t="s">
        <v>182</v>
      </c>
      <c r="AH1865" t="s">
        <v>182</v>
      </c>
      <c r="AI1865" t="s">
        <v>182</v>
      </c>
      <c r="AJ1865">
        <v>1</v>
      </c>
      <c r="AK1865" t="s">
        <v>182</v>
      </c>
      <c r="AL1865" t="s">
        <v>182</v>
      </c>
      <c r="AM1865" t="s">
        <v>182</v>
      </c>
      <c r="AN1865" t="s">
        <v>182</v>
      </c>
      <c r="AO1865" t="b">
        <v>1</v>
      </c>
      <c r="AQ1865" s="10">
        <f t="shared" si="58"/>
        <v>91958195.963599995</v>
      </c>
      <c r="AR1865" s="10">
        <f t="shared" si="59"/>
        <v>13035311.283499999</v>
      </c>
    </row>
    <row r="1866" spans="1:44" x14ac:dyDescent="0.3">
      <c r="A1866">
        <v>1865</v>
      </c>
      <c r="B1866">
        <v>141</v>
      </c>
      <c r="C1866">
        <v>1</v>
      </c>
      <c r="D1866">
        <v>27.5</v>
      </c>
      <c r="E1866">
        <v>0.5</v>
      </c>
      <c r="F1866">
        <v>474011.31939999998</v>
      </c>
      <c r="G1866">
        <v>2019207</v>
      </c>
      <c r="H1866">
        <v>24052</v>
      </c>
      <c r="I1866">
        <v>1019</v>
      </c>
      <c r="J1866" t="s">
        <v>180</v>
      </c>
      <c r="K1866" t="s">
        <v>181</v>
      </c>
      <c r="L1866" t="s">
        <v>180</v>
      </c>
      <c r="M1866">
        <v>126417</v>
      </c>
      <c r="N1866">
        <v>1</v>
      </c>
      <c r="O1866">
        <v>28</v>
      </c>
      <c r="P1866">
        <v>175</v>
      </c>
      <c r="Q1866">
        <v>27.5</v>
      </c>
      <c r="R1866">
        <v>5</v>
      </c>
      <c r="S1866">
        <v>2</v>
      </c>
      <c r="T1866" t="s">
        <v>182</v>
      </c>
      <c r="U1866" t="s">
        <v>182</v>
      </c>
      <c r="V1866" t="s">
        <v>7</v>
      </c>
      <c r="W1866" t="s">
        <v>182</v>
      </c>
      <c r="X1866">
        <v>3</v>
      </c>
      <c r="Y1866" t="s">
        <v>182</v>
      </c>
      <c r="Z1866" t="s">
        <v>182</v>
      </c>
      <c r="AA1866" t="s">
        <v>182</v>
      </c>
      <c r="AB1866" t="s">
        <v>182</v>
      </c>
      <c r="AC1866">
        <v>56</v>
      </c>
      <c r="AD1866">
        <v>2</v>
      </c>
      <c r="AE1866">
        <v>1</v>
      </c>
      <c r="AF1866">
        <v>2</v>
      </c>
      <c r="AG1866" t="s">
        <v>182</v>
      </c>
      <c r="AH1866" t="s">
        <v>182</v>
      </c>
      <c r="AI1866" t="s">
        <v>182</v>
      </c>
      <c r="AJ1866">
        <v>1</v>
      </c>
      <c r="AK1866" t="s">
        <v>182</v>
      </c>
      <c r="AL1866" t="s">
        <v>182</v>
      </c>
      <c r="AM1866" t="s">
        <v>182</v>
      </c>
      <c r="AN1866" t="s">
        <v>182</v>
      </c>
      <c r="AO1866" t="b">
        <v>1</v>
      </c>
      <c r="AQ1866" s="10">
        <f t="shared" si="58"/>
        <v>82951980.894999996</v>
      </c>
      <c r="AR1866" s="10">
        <f t="shared" si="59"/>
        <v>13035311.283499999</v>
      </c>
    </row>
    <row r="1867" spans="1:44" x14ac:dyDescent="0.3">
      <c r="A1867">
        <v>1866</v>
      </c>
      <c r="B1867">
        <v>141</v>
      </c>
      <c r="C1867">
        <v>1</v>
      </c>
      <c r="D1867">
        <v>27.5</v>
      </c>
      <c r="E1867">
        <v>0.5</v>
      </c>
      <c r="F1867">
        <v>474011.31939999998</v>
      </c>
      <c r="G1867">
        <v>2019207</v>
      </c>
      <c r="H1867">
        <v>24052</v>
      </c>
      <c r="I1867">
        <v>1019</v>
      </c>
      <c r="J1867" t="s">
        <v>180</v>
      </c>
      <c r="K1867" t="s">
        <v>181</v>
      </c>
      <c r="L1867" t="s">
        <v>180</v>
      </c>
      <c r="M1867">
        <v>126417</v>
      </c>
      <c r="N1867">
        <v>1</v>
      </c>
      <c r="O1867">
        <v>31</v>
      </c>
      <c r="P1867">
        <v>168</v>
      </c>
      <c r="Q1867">
        <v>27.5</v>
      </c>
      <c r="R1867">
        <v>4</v>
      </c>
      <c r="S1867">
        <v>1</v>
      </c>
      <c r="T1867" t="s">
        <v>182</v>
      </c>
      <c r="U1867" t="s">
        <v>182</v>
      </c>
      <c r="V1867" t="s">
        <v>7</v>
      </c>
      <c r="W1867" t="s">
        <v>182</v>
      </c>
      <c r="X1867">
        <v>4</v>
      </c>
      <c r="Y1867" t="s">
        <v>182</v>
      </c>
      <c r="Z1867" t="s">
        <v>182</v>
      </c>
      <c r="AA1867" t="s">
        <v>182</v>
      </c>
      <c r="AB1867" t="s">
        <v>182</v>
      </c>
      <c r="AC1867">
        <v>56</v>
      </c>
      <c r="AD1867">
        <v>2</v>
      </c>
      <c r="AE1867">
        <v>1</v>
      </c>
      <c r="AF1867">
        <v>2</v>
      </c>
      <c r="AG1867" t="s">
        <v>182</v>
      </c>
      <c r="AH1867" t="s">
        <v>182</v>
      </c>
      <c r="AI1867" t="s">
        <v>182</v>
      </c>
      <c r="AJ1867">
        <v>1</v>
      </c>
      <c r="AK1867" t="s">
        <v>182</v>
      </c>
      <c r="AL1867" t="s">
        <v>182</v>
      </c>
      <c r="AM1867" t="s">
        <v>182</v>
      </c>
      <c r="AN1867" t="s">
        <v>182</v>
      </c>
      <c r="AO1867" t="b">
        <v>1</v>
      </c>
      <c r="AQ1867" s="10">
        <f t="shared" si="58"/>
        <v>79633901.659199998</v>
      </c>
      <c r="AR1867" s="10">
        <f t="shared" si="59"/>
        <v>13035311.283499999</v>
      </c>
    </row>
    <row r="1868" spans="1:44" x14ac:dyDescent="0.3">
      <c r="A1868">
        <v>1867</v>
      </c>
      <c r="B1868">
        <v>141</v>
      </c>
      <c r="C1868">
        <v>1</v>
      </c>
      <c r="D1868">
        <v>27.5</v>
      </c>
      <c r="E1868">
        <v>0.5</v>
      </c>
      <c r="F1868">
        <v>474011.31939999998</v>
      </c>
      <c r="G1868">
        <v>2019207</v>
      </c>
      <c r="H1868">
        <v>24052</v>
      </c>
      <c r="I1868">
        <v>1019</v>
      </c>
      <c r="J1868" t="s">
        <v>180</v>
      </c>
      <c r="K1868" t="s">
        <v>181</v>
      </c>
      <c r="L1868" t="s">
        <v>180</v>
      </c>
      <c r="M1868">
        <v>126417</v>
      </c>
      <c r="N1868">
        <v>1</v>
      </c>
      <c r="O1868">
        <v>76</v>
      </c>
      <c r="P1868">
        <v>174</v>
      </c>
      <c r="Q1868">
        <v>27.5</v>
      </c>
      <c r="R1868">
        <v>4</v>
      </c>
      <c r="S1868">
        <v>1</v>
      </c>
      <c r="T1868" t="s">
        <v>182</v>
      </c>
      <c r="U1868" t="s">
        <v>182</v>
      </c>
      <c r="V1868" t="s">
        <v>7</v>
      </c>
      <c r="W1868" t="s">
        <v>182</v>
      </c>
      <c r="X1868">
        <v>4</v>
      </c>
      <c r="Y1868" t="s">
        <v>182</v>
      </c>
      <c r="Z1868" t="s">
        <v>182</v>
      </c>
      <c r="AA1868" t="s">
        <v>182</v>
      </c>
      <c r="AB1868" t="s">
        <v>182</v>
      </c>
      <c r="AC1868">
        <v>56</v>
      </c>
      <c r="AD1868">
        <v>2</v>
      </c>
      <c r="AE1868">
        <v>1</v>
      </c>
      <c r="AF1868">
        <v>2</v>
      </c>
      <c r="AG1868" t="s">
        <v>182</v>
      </c>
      <c r="AH1868" t="s">
        <v>182</v>
      </c>
      <c r="AI1868" t="s">
        <v>182</v>
      </c>
      <c r="AJ1868">
        <v>1</v>
      </c>
      <c r="AK1868" t="s">
        <v>182</v>
      </c>
      <c r="AL1868" t="s">
        <v>182</v>
      </c>
      <c r="AM1868" t="s">
        <v>182</v>
      </c>
      <c r="AN1868" t="s">
        <v>182</v>
      </c>
      <c r="AO1868" t="b">
        <v>1</v>
      </c>
      <c r="AQ1868" s="10">
        <f t="shared" si="58"/>
        <v>82477969.575599998</v>
      </c>
      <c r="AR1868" s="10">
        <f t="shared" si="59"/>
        <v>13035311.283499999</v>
      </c>
    </row>
    <row r="1869" spans="1:44" x14ac:dyDescent="0.3">
      <c r="A1869">
        <v>1868</v>
      </c>
      <c r="B1869">
        <v>141</v>
      </c>
      <c r="C1869">
        <v>1</v>
      </c>
      <c r="D1869">
        <v>28</v>
      </c>
      <c r="E1869">
        <v>0.5</v>
      </c>
      <c r="F1869">
        <v>458586.23609999998</v>
      </c>
      <c r="G1869">
        <v>2019207</v>
      </c>
      <c r="H1869">
        <v>24022</v>
      </c>
      <c r="I1869">
        <v>1019</v>
      </c>
      <c r="J1869" t="s">
        <v>180</v>
      </c>
      <c r="K1869" t="s">
        <v>181</v>
      </c>
      <c r="L1869" t="s">
        <v>180</v>
      </c>
      <c r="M1869">
        <v>126417</v>
      </c>
      <c r="N1869">
        <v>1</v>
      </c>
      <c r="O1869">
        <v>8</v>
      </c>
      <c r="P1869">
        <v>168</v>
      </c>
      <c r="Q1869">
        <v>28</v>
      </c>
      <c r="R1869">
        <v>4</v>
      </c>
      <c r="S1869">
        <v>1</v>
      </c>
      <c r="T1869" t="s">
        <v>182</v>
      </c>
      <c r="U1869" t="s">
        <v>182</v>
      </c>
      <c r="V1869" t="s">
        <v>7</v>
      </c>
      <c r="W1869" t="s">
        <v>182</v>
      </c>
      <c r="X1869">
        <v>3</v>
      </c>
      <c r="Y1869" t="s">
        <v>182</v>
      </c>
      <c r="Z1869" t="s">
        <v>182</v>
      </c>
      <c r="AA1869" t="s">
        <v>182</v>
      </c>
      <c r="AB1869" t="s">
        <v>182</v>
      </c>
      <c r="AC1869">
        <v>55</v>
      </c>
      <c r="AD1869">
        <v>2</v>
      </c>
      <c r="AE1869">
        <v>1</v>
      </c>
      <c r="AF1869">
        <v>2</v>
      </c>
      <c r="AG1869" t="s">
        <v>182</v>
      </c>
      <c r="AH1869" t="s">
        <v>182</v>
      </c>
      <c r="AI1869" t="s">
        <v>182</v>
      </c>
      <c r="AJ1869">
        <v>1</v>
      </c>
      <c r="AK1869" t="s">
        <v>182</v>
      </c>
      <c r="AL1869" t="s">
        <v>182</v>
      </c>
      <c r="AM1869" t="s">
        <v>182</v>
      </c>
      <c r="AN1869" t="s">
        <v>182</v>
      </c>
      <c r="AO1869" t="b">
        <v>1</v>
      </c>
      <c r="AQ1869" s="10">
        <f t="shared" si="58"/>
        <v>77042487.664800003</v>
      </c>
      <c r="AR1869" s="10">
        <f t="shared" si="59"/>
        <v>12840414.6108</v>
      </c>
    </row>
    <row r="1870" spans="1:44" x14ac:dyDescent="0.3">
      <c r="A1870">
        <v>1869</v>
      </c>
      <c r="B1870">
        <v>141</v>
      </c>
      <c r="C1870">
        <v>1</v>
      </c>
      <c r="D1870">
        <v>28</v>
      </c>
      <c r="E1870">
        <v>0.5</v>
      </c>
      <c r="F1870">
        <v>458586.23609999998</v>
      </c>
      <c r="G1870">
        <v>2019207</v>
      </c>
      <c r="H1870">
        <v>24022</v>
      </c>
      <c r="I1870">
        <v>1019</v>
      </c>
      <c r="J1870" t="s">
        <v>180</v>
      </c>
      <c r="K1870" t="s">
        <v>181</v>
      </c>
      <c r="L1870" t="s">
        <v>180</v>
      </c>
      <c r="M1870">
        <v>126417</v>
      </c>
      <c r="N1870">
        <v>1</v>
      </c>
      <c r="O1870">
        <v>16</v>
      </c>
      <c r="P1870">
        <v>157</v>
      </c>
      <c r="Q1870">
        <v>28</v>
      </c>
      <c r="R1870">
        <v>4</v>
      </c>
      <c r="S1870">
        <v>2</v>
      </c>
      <c r="T1870" t="s">
        <v>182</v>
      </c>
      <c r="U1870" t="s">
        <v>182</v>
      </c>
      <c r="V1870" t="s">
        <v>7</v>
      </c>
      <c r="W1870" t="s">
        <v>182</v>
      </c>
      <c r="X1870">
        <v>3</v>
      </c>
      <c r="Y1870" t="s">
        <v>182</v>
      </c>
      <c r="Z1870" t="s">
        <v>182</v>
      </c>
      <c r="AA1870" t="s">
        <v>182</v>
      </c>
      <c r="AB1870" t="s">
        <v>182</v>
      </c>
      <c r="AC1870">
        <v>56</v>
      </c>
      <c r="AD1870">
        <v>2</v>
      </c>
      <c r="AE1870">
        <v>1</v>
      </c>
      <c r="AF1870">
        <v>2</v>
      </c>
      <c r="AG1870" t="s">
        <v>182</v>
      </c>
      <c r="AH1870" t="s">
        <v>182</v>
      </c>
      <c r="AI1870" t="s">
        <v>182</v>
      </c>
      <c r="AJ1870">
        <v>1</v>
      </c>
      <c r="AK1870" t="s">
        <v>182</v>
      </c>
      <c r="AL1870" t="s">
        <v>182</v>
      </c>
      <c r="AM1870" t="s">
        <v>182</v>
      </c>
      <c r="AN1870" t="s">
        <v>182</v>
      </c>
      <c r="AO1870" t="b">
        <v>1</v>
      </c>
      <c r="AQ1870" s="10">
        <f t="shared" si="58"/>
        <v>71998039.067699999</v>
      </c>
      <c r="AR1870" s="10">
        <f t="shared" si="59"/>
        <v>12840414.6108</v>
      </c>
    </row>
    <row r="1871" spans="1:44" x14ac:dyDescent="0.3">
      <c r="A1871">
        <v>1870</v>
      </c>
      <c r="B1871">
        <v>141</v>
      </c>
      <c r="C1871">
        <v>1</v>
      </c>
      <c r="D1871">
        <v>28</v>
      </c>
      <c r="E1871">
        <v>0.5</v>
      </c>
      <c r="F1871">
        <v>458586.23609999998</v>
      </c>
      <c r="G1871">
        <v>2019207</v>
      </c>
      <c r="H1871">
        <v>24034</v>
      </c>
      <c r="I1871">
        <v>1019</v>
      </c>
      <c r="J1871" t="s">
        <v>180</v>
      </c>
      <c r="K1871" t="s">
        <v>181</v>
      </c>
      <c r="L1871" t="s">
        <v>180</v>
      </c>
      <c r="M1871">
        <v>126417</v>
      </c>
      <c r="N1871">
        <v>1</v>
      </c>
      <c r="O1871">
        <v>10</v>
      </c>
      <c r="P1871">
        <v>202</v>
      </c>
      <c r="Q1871">
        <v>28</v>
      </c>
      <c r="R1871">
        <v>5</v>
      </c>
      <c r="S1871">
        <v>1</v>
      </c>
      <c r="T1871" t="s">
        <v>182</v>
      </c>
      <c r="U1871" t="s">
        <v>182</v>
      </c>
      <c r="V1871" t="s">
        <v>7</v>
      </c>
      <c r="W1871" t="s">
        <v>182</v>
      </c>
      <c r="X1871">
        <v>3</v>
      </c>
      <c r="Y1871" t="s">
        <v>182</v>
      </c>
      <c r="Z1871" t="s">
        <v>182</v>
      </c>
      <c r="AA1871" t="s">
        <v>182</v>
      </c>
      <c r="AB1871" t="s">
        <v>182</v>
      </c>
      <c r="AC1871">
        <v>55</v>
      </c>
      <c r="AD1871">
        <v>2</v>
      </c>
      <c r="AE1871">
        <v>1</v>
      </c>
      <c r="AF1871">
        <v>1</v>
      </c>
      <c r="AG1871" t="s">
        <v>182</v>
      </c>
      <c r="AH1871" t="s">
        <v>182</v>
      </c>
      <c r="AI1871" t="s">
        <v>182</v>
      </c>
      <c r="AJ1871">
        <v>1</v>
      </c>
      <c r="AK1871" t="s">
        <v>182</v>
      </c>
      <c r="AL1871" t="s">
        <v>182</v>
      </c>
      <c r="AM1871" t="s">
        <v>182</v>
      </c>
      <c r="AN1871" t="s">
        <v>182</v>
      </c>
      <c r="AO1871" t="b">
        <v>1</v>
      </c>
      <c r="AQ1871" s="10">
        <f t="shared" si="58"/>
        <v>92634419.69219999</v>
      </c>
      <c r="AR1871" s="10">
        <f t="shared" si="59"/>
        <v>12840414.6108</v>
      </c>
    </row>
    <row r="1872" spans="1:44" x14ac:dyDescent="0.3">
      <c r="A1872">
        <v>1871</v>
      </c>
      <c r="B1872">
        <v>141</v>
      </c>
      <c r="C1872">
        <v>1</v>
      </c>
      <c r="D1872">
        <v>28</v>
      </c>
      <c r="E1872">
        <v>0.5</v>
      </c>
      <c r="F1872">
        <v>458586.23609999998</v>
      </c>
      <c r="G1872">
        <v>2019207</v>
      </c>
      <c r="H1872">
        <v>24034</v>
      </c>
      <c r="I1872">
        <v>1019</v>
      </c>
      <c r="J1872" t="s">
        <v>180</v>
      </c>
      <c r="K1872" t="s">
        <v>181</v>
      </c>
      <c r="L1872" t="s">
        <v>180</v>
      </c>
      <c r="M1872">
        <v>126417</v>
      </c>
      <c r="N1872">
        <v>1</v>
      </c>
      <c r="O1872">
        <v>22</v>
      </c>
      <c r="P1872">
        <v>221</v>
      </c>
      <c r="Q1872">
        <v>28</v>
      </c>
      <c r="R1872">
        <v>3</v>
      </c>
      <c r="S1872">
        <v>1</v>
      </c>
      <c r="T1872" t="s">
        <v>182</v>
      </c>
      <c r="U1872" t="s">
        <v>182</v>
      </c>
      <c r="V1872" t="s">
        <v>7</v>
      </c>
      <c r="W1872" t="s">
        <v>182</v>
      </c>
      <c r="X1872">
        <v>2</v>
      </c>
      <c r="Y1872" t="s">
        <v>182</v>
      </c>
      <c r="Z1872" t="s">
        <v>182</v>
      </c>
      <c r="AA1872">
        <v>1.7000000000000001E-2</v>
      </c>
      <c r="AB1872" t="s">
        <v>182</v>
      </c>
      <c r="AC1872">
        <v>56</v>
      </c>
      <c r="AD1872">
        <v>2</v>
      </c>
      <c r="AE1872">
        <v>1</v>
      </c>
      <c r="AF1872">
        <v>2</v>
      </c>
      <c r="AG1872" t="s">
        <v>182</v>
      </c>
      <c r="AH1872" t="s">
        <v>182</v>
      </c>
      <c r="AI1872" t="s">
        <v>182</v>
      </c>
      <c r="AJ1872">
        <v>1</v>
      </c>
      <c r="AK1872" t="s">
        <v>182</v>
      </c>
      <c r="AL1872" t="s">
        <v>182</v>
      </c>
      <c r="AM1872" t="s">
        <v>182</v>
      </c>
      <c r="AN1872" t="s">
        <v>182</v>
      </c>
      <c r="AO1872" t="b">
        <v>1</v>
      </c>
      <c r="AQ1872" s="10">
        <f t="shared" si="58"/>
        <v>101347558.17809999</v>
      </c>
      <c r="AR1872" s="10">
        <f t="shared" si="59"/>
        <v>12840414.6108</v>
      </c>
    </row>
    <row r="1873" spans="1:44" x14ac:dyDescent="0.3">
      <c r="A1873">
        <v>1872</v>
      </c>
      <c r="B1873">
        <v>141</v>
      </c>
      <c r="C1873">
        <v>1</v>
      </c>
      <c r="D1873">
        <v>28</v>
      </c>
      <c r="E1873">
        <v>0.5</v>
      </c>
      <c r="F1873">
        <v>458586.23609999998</v>
      </c>
      <c r="G1873">
        <v>2019207</v>
      </c>
      <c r="H1873">
        <v>24034</v>
      </c>
      <c r="I1873">
        <v>1019</v>
      </c>
      <c r="J1873" t="s">
        <v>180</v>
      </c>
      <c r="K1873" t="s">
        <v>181</v>
      </c>
      <c r="L1873" t="s">
        <v>180</v>
      </c>
      <c r="M1873">
        <v>126417</v>
      </c>
      <c r="N1873">
        <v>1</v>
      </c>
      <c r="O1873">
        <v>24</v>
      </c>
      <c r="P1873">
        <v>194</v>
      </c>
      <c r="Q1873">
        <v>28</v>
      </c>
      <c r="R1873">
        <v>5</v>
      </c>
      <c r="S1873">
        <v>1</v>
      </c>
      <c r="T1873" t="s">
        <v>182</v>
      </c>
      <c r="U1873" t="s">
        <v>182</v>
      </c>
      <c r="V1873" t="s">
        <v>7</v>
      </c>
      <c r="W1873" t="s">
        <v>182</v>
      </c>
      <c r="X1873">
        <v>2</v>
      </c>
      <c r="Y1873" t="s">
        <v>182</v>
      </c>
      <c r="Z1873" t="s">
        <v>182</v>
      </c>
      <c r="AA1873">
        <v>5.0000000000000001E-3</v>
      </c>
      <c r="AB1873" t="s">
        <v>182</v>
      </c>
      <c r="AC1873">
        <v>56</v>
      </c>
      <c r="AD1873">
        <v>2</v>
      </c>
      <c r="AE1873">
        <v>1</v>
      </c>
      <c r="AF1873">
        <v>2</v>
      </c>
      <c r="AG1873" t="s">
        <v>182</v>
      </c>
      <c r="AH1873" t="s">
        <v>182</v>
      </c>
      <c r="AI1873" t="s">
        <v>182</v>
      </c>
      <c r="AJ1873">
        <v>1</v>
      </c>
      <c r="AK1873" t="s">
        <v>182</v>
      </c>
      <c r="AL1873" t="s">
        <v>182</v>
      </c>
      <c r="AM1873" t="s">
        <v>182</v>
      </c>
      <c r="AN1873" t="s">
        <v>182</v>
      </c>
      <c r="AO1873" t="b">
        <v>1</v>
      </c>
      <c r="AQ1873" s="10">
        <f t="shared" si="58"/>
        <v>88965729.803399995</v>
      </c>
      <c r="AR1873" s="10">
        <f t="shared" si="59"/>
        <v>12840414.6108</v>
      </c>
    </row>
    <row r="1874" spans="1:44" x14ac:dyDescent="0.3">
      <c r="A1874">
        <v>1873</v>
      </c>
      <c r="B1874">
        <v>141</v>
      </c>
      <c r="C1874">
        <v>1</v>
      </c>
      <c r="D1874">
        <v>28</v>
      </c>
      <c r="E1874">
        <v>0.5</v>
      </c>
      <c r="F1874">
        <v>458586.23609999998</v>
      </c>
      <c r="G1874">
        <v>2019207</v>
      </c>
      <c r="H1874">
        <v>24034</v>
      </c>
      <c r="I1874">
        <v>1019</v>
      </c>
      <c r="J1874" t="s">
        <v>180</v>
      </c>
      <c r="K1874" t="s">
        <v>181</v>
      </c>
      <c r="L1874" t="s">
        <v>180</v>
      </c>
      <c r="M1874">
        <v>126417</v>
      </c>
      <c r="N1874">
        <v>1</v>
      </c>
      <c r="O1874">
        <v>27</v>
      </c>
      <c r="P1874">
        <v>207</v>
      </c>
      <c r="Q1874">
        <v>28</v>
      </c>
      <c r="R1874">
        <v>6</v>
      </c>
      <c r="S1874">
        <v>1</v>
      </c>
      <c r="T1874" t="s">
        <v>182</v>
      </c>
      <c r="U1874" t="s">
        <v>182</v>
      </c>
      <c r="V1874" t="s">
        <v>7</v>
      </c>
      <c r="W1874" t="s">
        <v>182</v>
      </c>
      <c r="X1874">
        <v>4</v>
      </c>
      <c r="Y1874" t="s">
        <v>182</v>
      </c>
      <c r="Z1874" t="s">
        <v>182</v>
      </c>
      <c r="AA1874">
        <v>2E-3</v>
      </c>
      <c r="AB1874" t="s">
        <v>182</v>
      </c>
      <c r="AC1874">
        <v>55</v>
      </c>
      <c r="AD1874">
        <v>2</v>
      </c>
      <c r="AE1874">
        <v>1</v>
      </c>
      <c r="AF1874">
        <v>1</v>
      </c>
      <c r="AG1874" t="s">
        <v>182</v>
      </c>
      <c r="AH1874" t="s">
        <v>182</v>
      </c>
      <c r="AI1874" t="s">
        <v>182</v>
      </c>
      <c r="AJ1874">
        <v>1</v>
      </c>
      <c r="AK1874" t="s">
        <v>182</v>
      </c>
      <c r="AL1874" t="s">
        <v>182</v>
      </c>
      <c r="AM1874" t="s">
        <v>182</v>
      </c>
      <c r="AN1874" t="s">
        <v>182</v>
      </c>
      <c r="AO1874" t="b">
        <v>1</v>
      </c>
      <c r="AQ1874" s="10">
        <f t="shared" si="58"/>
        <v>94927350.872699991</v>
      </c>
      <c r="AR1874" s="10">
        <f t="shared" si="59"/>
        <v>12840414.6108</v>
      </c>
    </row>
    <row r="1875" spans="1:44" x14ac:dyDescent="0.3">
      <c r="A1875">
        <v>1874</v>
      </c>
      <c r="B1875">
        <v>141</v>
      </c>
      <c r="C1875">
        <v>1</v>
      </c>
      <c r="D1875">
        <v>28</v>
      </c>
      <c r="E1875">
        <v>0.5</v>
      </c>
      <c r="F1875">
        <v>458586.23609999998</v>
      </c>
      <c r="G1875">
        <v>2019207</v>
      </c>
      <c r="H1875">
        <v>24034</v>
      </c>
      <c r="I1875">
        <v>1019</v>
      </c>
      <c r="J1875" t="s">
        <v>180</v>
      </c>
      <c r="K1875" t="s">
        <v>181</v>
      </c>
      <c r="L1875" t="s">
        <v>180</v>
      </c>
      <c r="M1875">
        <v>126417</v>
      </c>
      <c r="N1875">
        <v>1</v>
      </c>
      <c r="O1875">
        <v>32</v>
      </c>
      <c r="P1875">
        <v>193</v>
      </c>
      <c r="Q1875">
        <v>28</v>
      </c>
      <c r="R1875">
        <v>6</v>
      </c>
      <c r="S1875">
        <v>1</v>
      </c>
      <c r="T1875" t="s">
        <v>182</v>
      </c>
      <c r="U1875" t="s">
        <v>182</v>
      </c>
      <c r="V1875" t="s">
        <v>7</v>
      </c>
      <c r="W1875" t="s">
        <v>182</v>
      </c>
      <c r="X1875">
        <v>3</v>
      </c>
      <c r="Y1875" t="s">
        <v>182</v>
      </c>
      <c r="Z1875" t="s">
        <v>182</v>
      </c>
      <c r="AA1875">
        <v>2E-3</v>
      </c>
      <c r="AB1875" t="s">
        <v>182</v>
      </c>
      <c r="AC1875">
        <v>56</v>
      </c>
      <c r="AD1875">
        <v>2</v>
      </c>
      <c r="AE1875">
        <v>1</v>
      </c>
      <c r="AF1875">
        <v>2</v>
      </c>
      <c r="AG1875" t="s">
        <v>182</v>
      </c>
      <c r="AH1875" t="s">
        <v>182</v>
      </c>
      <c r="AI1875" t="s">
        <v>182</v>
      </c>
      <c r="AJ1875">
        <v>1</v>
      </c>
      <c r="AK1875" t="s">
        <v>182</v>
      </c>
      <c r="AL1875" t="s">
        <v>182</v>
      </c>
      <c r="AM1875" t="s">
        <v>182</v>
      </c>
      <c r="AN1875" t="s">
        <v>182</v>
      </c>
      <c r="AO1875" t="b">
        <v>1</v>
      </c>
      <c r="AQ1875" s="10">
        <f t="shared" si="58"/>
        <v>88507143.567299992</v>
      </c>
      <c r="AR1875" s="10">
        <f t="shared" si="59"/>
        <v>12840414.6108</v>
      </c>
    </row>
    <row r="1876" spans="1:44" x14ac:dyDescent="0.3">
      <c r="A1876">
        <v>1875</v>
      </c>
      <c r="B1876">
        <v>141</v>
      </c>
      <c r="C1876">
        <v>1</v>
      </c>
      <c r="D1876">
        <v>28</v>
      </c>
      <c r="E1876">
        <v>0.5</v>
      </c>
      <c r="F1876">
        <v>458586.23609999998</v>
      </c>
      <c r="G1876">
        <v>2019207</v>
      </c>
      <c r="H1876">
        <v>24034</v>
      </c>
      <c r="I1876">
        <v>1019</v>
      </c>
      <c r="J1876" t="s">
        <v>180</v>
      </c>
      <c r="K1876" t="s">
        <v>181</v>
      </c>
      <c r="L1876" t="s">
        <v>180</v>
      </c>
      <c r="M1876">
        <v>126417</v>
      </c>
      <c r="N1876">
        <v>1</v>
      </c>
      <c r="O1876">
        <v>40</v>
      </c>
      <c r="P1876">
        <v>198</v>
      </c>
      <c r="Q1876">
        <v>28</v>
      </c>
      <c r="R1876">
        <v>7</v>
      </c>
      <c r="S1876">
        <v>2</v>
      </c>
      <c r="T1876" t="s">
        <v>182</v>
      </c>
      <c r="U1876" t="s">
        <v>182</v>
      </c>
      <c r="V1876" t="s">
        <v>7</v>
      </c>
      <c r="W1876" t="s">
        <v>182</v>
      </c>
      <c r="X1876">
        <v>2</v>
      </c>
      <c r="Y1876" t="s">
        <v>182</v>
      </c>
      <c r="Z1876" t="s">
        <v>182</v>
      </c>
      <c r="AA1876">
        <v>1.0999999999999999E-2</v>
      </c>
      <c r="AB1876" t="s">
        <v>182</v>
      </c>
      <c r="AC1876">
        <v>56</v>
      </c>
      <c r="AD1876">
        <v>2</v>
      </c>
      <c r="AE1876">
        <v>1</v>
      </c>
      <c r="AF1876">
        <v>1</v>
      </c>
      <c r="AG1876" t="s">
        <v>182</v>
      </c>
      <c r="AH1876" t="s">
        <v>182</v>
      </c>
      <c r="AI1876" t="s">
        <v>182</v>
      </c>
      <c r="AJ1876">
        <v>1</v>
      </c>
      <c r="AK1876" t="s">
        <v>182</v>
      </c>
      <c r="AL1876" t="s">
        <v>182</v>
      </c>
      <c r="AM1876" t="s">
        <v>182</v>
      </c>
      <c r="AN1876" t="s">
        <v>182</v>
      </c>
      <c r="AO1876" t="b">
        <v>1</v>
      </c>
      <c r="AQ1876" s="10">
        <f t="shared" si="58"/>
        <v>90800074.747799993</v>
      </c>
      <c r="AR1876" s="10">
        <f t="shared" si="59"/>
        <v>12840414.6108</v>
      </c>
    </row>
    <row r="1877" spans="1:44" x14ac:dyDescent="0.3">
      <c r="A1877">
        <v>1876</v>
      </c>
      <c r="B1877">
        <v>141</v>
      </c>
      <c r="C1877">
        <v>1</v>
      </c>
      <c r="D1877">
        <v>28</v>
      </c>
      <c r="E1877">
        <v>0.5</v>
      </c>
      <c r="F1877">
        <v>458586.23609999998</v>
      </c>
      <c r="G1877">
        <v>2019207</v>
      </c>
      <c r="H1877">
        <v>24034</v>
      </c>
      <c r="I1877">
        <v>1019</v>
      </c>
      <c r="J1877" t="s">
        <v>180</v>
      </c>
      <c r="K1877" t="s">
        <v>181</v>
      </c>
      <c r="L1877" t="s">
        <v>180</v>
      </c>
      <c r="M1877">
        <v>126417</v>
      </c>
      <c r="N1877">
        <v>1</v>
      </c>
      <c r="O1877">
        <v>44</v>
      </c>
      <c r="P1877">
        <v>187</v>
      </c>
      <c r="Q1877">
        <v>28</v>
      </c>
      <c r="R1877">
        <v>6</v>
      </c>
      <c r="S1877">
        <v>1</v>
      </c>
      <c r="T1877" t="s">
        <v>182</v>
      </c>
      <c r="U1877" t="s">
        <v>182</v>
      </c>
      <c r="V1877" t="s">
        <v>7</v>
      </c>
      <c r="W1877" t="s">
        <v>182</v>
      </c>
      <c r="X1877">
        <v>4</v>
      </c>
      <c r="Y1877" t="s">
        <v>182</v>
      </c>
      <c r="Z1877" t="s">
        <v>182</v>
      </c>
      <c r="AA1877">
        <v>1E-3</v>
      </c>
      <c r="AB1877" t="s">
        <v>182</v>
      </c>
      <c r="AC1877">
        <v>56</v>
      </c>
      <c r="AD1877">
        <v>2</v>
      </c>
      <c r="AE1877">
        <v>1</v>
      </c>
      <c r="AF1877">
        <v>1</v>
      </c>
      <c r="AG1877" t="s">
        <v>182</v>
      </c>
      <c r="AH1877" t="s">
        <v>182</v>
      </c>
      <c r="AI1877" t="s">
        <v>182</v>
      </c>
      <c r="AJ1877">
        <v>1</v>
      </c>
      <c r="AK1877" t="s">
        <v>182</v>
      </c>
      <c r="AL1877" t="s">
        <v>182</v>
      </c>
      <c r="AM1877" t="s">
        <v>182</v>
      </c>
      <c r="AN1877" t="s">
        <v>182</v>
      </c>
      <c r="AO1877" t="b">
        <v>1</v>
      </c>
      <c r="AQ1877" s="10">
        <f t="shared" si="58"/>
        <v>85755626.150700003</v>
      </c>
      <c r="AR1877" s="10">
        <f t="shared" si="59"/>
        <v>12840414.6108</v>
      </c>
    </row>
    <row r="1878" spans="1:44" x14ac:dyDescent="0.3">
      <c r="A1878">
        <v>1877</v>
      </c>
      <c r="B1878">
        <v>141</v>
      </c>
      <c r="C1878">
        <v>1</v>
      </c>
      <c r="D1878">
        <v>28</v>
      </c>
      <c r="E1878">
        <v>0.5</v>
      </c>
      <c r="F1878">
        <v>458586.23609999998</v>
      </c>
      <c r="G1878">
        <v>2019207</v>
      </c>
      <c r="H1878">
        <v>24034</v>
      </c>
      <c r="I1878">
        <v>1019</v>
      </c>
      <c r="J1878" t="s">
        <v>180</v>
      </c>
      <c r="K1878" t="s">
        <v>181</v>
      </c>
      <c r="L1878" t="s">
        <v>180</v>
      </c>
      <c r="M1878">
        <v>126417</v>
      </c>
      <c r="N1878">
        <v>1</v>
      </c>
      <c r="O1878">
        <v>50</v>
      </c>
      <c r="P1878">
        <v>204</v>
      </c>
      <c r="Q1878">
        <v>28</v>
      </c>
      <c r="R1878">
        <v>6</v>
      </c>
      <c r="S1878">
        <v>1</v>
      </c>
      <c r="T1878" t="s">
        <v>182</v>
      </c>
      <c r="U1878" t="s">
        <v>182</v>
      </c>
      <c r="V1878" t="s">
        <v>7</v>
      </c>
      <c r="W1878" t="s">
        <v>182</v>
      </c>
      <c r="X1878">
        <v>4</v>
      </c>
      <c r="Y1878" t="s">
        <v>182</v>
      </c>
      <c r="Z1878" t="s">
        <v>182</v>
      </c>
      <c r="AA1878">
        <v>2E-3</v>
      </c>
      <c r="AB1878" t="s">
        <v>182</v>
      </c>
      <c r="AC1878">
        <v>55</v>
      </c>
      <c r="AD1878">
        <v>2</v>
      </c>
      <c r="AE1878">
        <v>1</v>
      </c>
      <c r="AF1878">
        <v>1</v>
      </c>
      <c r="AG1878" t="s">
        <v>182</v>
      </c>
      <c r="AH1878" t="s">
        <v>182</v>
      </c>
      <c r="AI1878" t="s">
        <v>182</v>
      </c>
      <c r="AJ1878">
        <v>2</v>
      </c>
      <c r="AK1878" t="s">
        <v>182</v>
      </c>
      <c r="AL1878" t="s">
        <v>182</v>
      </c>
      <c r="AM1878" t="s">
        <v>182</v>
      </c>
      <c r="AN1878" t="s">
        <v>182</v>
      </c>
      <c r="AO1878" t="b">
        <v>1</v>
      </c>
      <c r="AQ1878" s="10">
        <f t="shared" si="58"/>
        <v>93551592.164399996</v>
      </c>
      <c r="AR1878" s="10">
        <f t="shared" si="59"/>
        <v>12840414.6108</v>
      </c>
    </row>
    <row r="1879" spans="1:44" x14ac:dyDescent="0.3">
      <c r="A1879">
        <v>1878</v>
      </c>
      <c r="B1879">
        <v>141</v>
      </c>
      <c r="C1879">
        <v>1</v>
      </c>
      <c r="D1879">
        <v>28</v>
      </c>
      <c r="E1879">
        <v>0.5</v>
      </c>
      <c r="F1879">
        <v>458586.23609999998</v>
      </c>
      <c r="G1879">
        <v>2019207</v>
      </c>
      <c r="H1879">
        <v>24034</v>
      </c>
      <c r="I1879">
        <v>1019</v>
      </c>
      <c r="J1879" t="s">
        <v>180</v>
      </c>
      <c r="K1879" t="s">
        <v>181</v>
      </c>
      <c r="L1879" t="s">
        <v>180</v>
      </c>
      <c r="M1879">
        <v>126417</v>
      </c>
      <c r="N1879">
        <v>1</v>
      </c>
      <c r="O1879">
        <v>51</v>
      </c>
      <c r="P1879">
        <v>196</v>
      </c>
      <c r="Q1879">
        <v>28</v>
      </c>
      <c r="R1879">
        <v>3</v>
      </c>
      <c r="S1879">
        <v>1</v>
      </c>
      <c r="T1879" t="s">
        <v>182</v>
      </c>
      <c r="U1879" t="s">
        <v>182</v>
      </c>
      <c r="V1879" t="s">
        <v>7</v>
      </c>
      <c r="W1879" t="s">
        <v>182</v>
      </c>
      <c r="X1879">
        <v>2</v>
      </c>
      <c r="Y1879" t="s">
        <v>182</v>
      </c>
      <c r="Z1879" t="s">
        <v>182</v>
      </c>
      <c r="AA1879">
        <v>1.7000000000000001E-2</v>
      </c>
      <c r="AB1879" t="s">
        <v>182</v>
      </c>
      <c r="AC1879">
        <v>56</v>
      </c>
      <c r="AD1879">
        <v>2</v>
      </c>
      <c r="AE1879">
        <v>1</v>
      </c>
      <c r="AF1879">
        <v>2</v>
      </c>
      <c r="AG1879" t="s">
        <v>182</v>
      </c>
      <c r="AH1879" t="s">
        <v>182</v>
      </c>
      <c r="AI1879" t="s">
        <v>182</v>
      </c>
      <c r="AJ1879">
        <v>1</v>
      </c>
      <c r="AK1879" t="s">
        <v>182</v>
      </c>
      <c r="AL1879" t="s">
        <v>182</v>
      </c>
      <c r="AM1879" t="s">
        <v>182</v>
      </c>
      <c r="AN1879" t="s">
        <v>182</v>
      </c>
      <c r="AO1879" t="b">
        <v>1</v>
      </c>
      <c r="AQ1879" s="10">
        <f t="shared" si="58"/>
        <v>89882902.275600001</v>
      </c>
      <c r="AR1879" s="10">
        <f t="shared" si="59"/>
        <v>12840414.6108</v>
      </c>
    </row>
    <row r="1880" spans="1:44" x14ac:dyDescent="0.3">
      <c r="A1880">
        <v>1879</v>
      </c>
      <c r="B1880">
        <v>141</v>
      </c>
      <c r="C1880">
        <v>1</v>
      </c>
      <c r="D1880">
        <v>28</v>
      </c>
      <c r="E1880">
        <v>0.5</v>
      </c>
      <c r="F1880">
        <v>458586.23609999998</v>
      </c>
      <c r="G1880">
        <v>2019207</v>
      </c>
      <c r="H1880">
        <v>24034</v>
      </c>
      <c r="I1880">
        <v>1019</v>
      </c>
      <c r="J1880" t="s">
        <v>180</v>
      </c>
      <c r="K1880" t="s">
        <v>181</v>
      </c>
      <c r="L1880" t="s">
        <v>180</v>
      </c>
      <c r="M1880">
        <v>126417</v>
      </c>
      <c r="N1880">
        <v>1</v>
      </c>
      <c r="O1880">
        <v>80</v>
      </c>
      <c r="P1880">
        <v>221</v>
      </c>
      <c r="Q1880">
        <v>28</v>
      </c>
      <c r="R1880">
        <v>5</v>
      </c>
      <c r="S1880">
        <v>1</v>
      </c>
      <c r="T1880" t="s">
        <v>182</v>
      </c>
      <c r="U1880" t="s">
        <v>182</v>
      </c>
      <c r="V1880" t="s">
        <v>7</v>
      </c>
      <c r="W1880" t="s">
        <v>182</v>
      </c>
      <c r="X1880">
        <v>3</v>
      </c>
      <c r="Y1880" t="s">
        <v>182</v>
      </c>
      <c r="Z1880" t="s">
        <v>182</v>
      </c>
      <c r="AA1880" t="s">
        <v>182</v>
      </c>
      <c r="AB1880" t="s">
        <v>182</v>
      </c>
      <c r="AC1880">
        <v>55</v>
      </c>
      <c r="AD1880">
        <v>2</v>
      </c>
      <c r="AE1880">
        <v>1</v>
      </c>
      <c r="AF1880">
        <v>1</v>
      </c>
      <c r="AG1880" t="s">
        <v>182</v>
      </c>
      <c r="AH1880" t="s">
        <v>182</v>
      </c>
      <c r="AI1880" t="s">
        <v>182</v>
      </c>
      <c r="AJ1880">
        <v>1</v>
      </c>
      <c r="AK1880" t="s">
        <v>182</v>
      </c>
      <c r="AL1880" t="s">
        <v>182</v>
      </c>
      <c r="AM1880" t="s">
        <v>182</v>
      </c>
      <c r="AN1880" t="s">
        <v>182</v>
      </c>
      <c r="AO1880" t="b">
        <v>1</v>
      </c>
      <c r="AQ1880" s="10">
        <f t="shared" si="58"/>
        <v>101347558.17809999</v>
      </c>
      <c r="AR1880" s="10">
        <f t="shared" si="59"/>
        <v>12840414.6108</v>
      </c>
    </row>
    <row r="1881" spans="1:44" x14ac:dyDescent="0.3">
      <c r="A1881">
        <v>1880</v>
      </c>
      <c r="B1881">
        <v>141</v>
      </c>
      <c r="C1881">
        <v>1</v>
      </c>
      <c r="D1881">
        <v>28</v>
      </c>
      <c r="E1881">
        <v>0.5</v>
      </c>
      <c r="F1881">
        <v>458586.23609999998</v>
      </c>
      <c r="G1881">
        <v>2019207</v>
      </c>
      <c r="H1881">
        <v>24035</v>
      </c>
      <c r="I1881">
        <v>1019</v>
      </c>
      <c r="J1881" t="s">
        <v>180</v>
      </c>
      <c r="K1881" t="s">
        <v>181</v>
      </c>
      <c r="L1881" t="s">
        <v>180</v>
      </c>
      <c r="M1881">
        <v>126417</v>
      </c>
      <c r="N1881">
        <v>1</v>
      </c>
      <c r="O1881">
        <v>5</v>
      </c>
      <c r="P1881">
        <v>164</v>
      </c>
      <c r="Q1881">
        <v>28</v>
      </c>
      <c r="R1881">
        <v>6</v>
      </c>
      <c r="S1881">
        <v>2</v>
      </c>
      <c r="T1881" t="s">
        <v>182</v>
      </c>
      <c r="U1881" t="s">
        <v>182</v>
      </c>
      <c r="V1881" t="s">
        <v>0</v>
      </c>
      <c r="W1881" t="s">
        <v>182</v>
      </c>
      <c r="X1881">
        <v>4</v>
      </c>
      <c r="Y1881" t="s">
        <v>182</v>
      </c>
      <c r="Z1881" t="s">
        <v>182</v>
      </c>
      <c r="AA1881" t="s">
        <v>182</v>
      </c>
      <c r="AB1881" t="s">
        <v>182</v>
      </c>
      <c r="AC1881">
        <v>55</v>
      </c>
      <c r="AD1881">
        <v>2</v>
      </c>
      <c r="AE1881">
        <v>1</v>
      </c>
      <c r="AF1881">
        <v>2</v>
      </c>
      <c r="AG1881" t="s">
        <v>182</v>
      </c>
      <c r="AH1881" t="s">
        <v>182</v>
      </c>
      <c r="AI1881" t="s">
        <v>182</v>
      </c>
      <c r="AJ1881">
        <v>1</v>
      </c>
      <c r="AK1881" t="s">
        <v>182</v>
      </c>
      <c r="AL1881" t="s">
        <v>182</v>
      </c>
      <c r="AM1881" t="s">
        <v>182</v>
      </c>
      <c r="AN1881" t="s">
        <v>182</v>
      </c>
      <c r="AO1881" t="b">
        <v>1</v>
      </c>
      <c r="AQ1881" s="10">
        <f t="shared" si="58"/>
        <v>75208142.720399991</v>
      </c>
      <c r="AR1881" s="10">
        <f t="shared" si="59"/>
        <v>12840414.6108</v>
      </c>
    </row>
    <row r="1882" spans="1:44" x14ac:dyDescent="0.3">
      <c r="A1882">
        <v>1881</v>
      </c>
      <c r="B1882">
        <v>141</v>
      </c>
      <c r="C1882">
        <v>1</v>
      </c>
      <c r="D1882">
        <v>28</v>
      </c>
      <c r="E1882">
        <v>0.5</v>
      </c>
      <c r="F1882">
        <v>458586.23609999998</v>
      </c>
      <c r="G1882">
        <v>2019207</v>
      </c>
      <c r="H1882">
        <v>24035</v>
      </c>
      <c r="I1882">
        <v>1019</v>
      </c>
      <c r="J1882" t="s">
        <v>180</v>
      </c>
      <c r="K1882" t="s">
        <v>181</v>
      </c>
      <c r="L1882" t="s">
        <v>180</v>
      </c>
      <c r="M1882">
        <v>126417</v>
      </c>
      <c r="N1882">
        <v>1</v>
      </c>
      <c r="O1882">
        <v>11</v>
      </c>
      <c r="P1882">
        <v>185</v>
      </c>
      <c r="Q1882">
        <v>28</v>
      </c>
      <c r="R1882">
        <v>6</v>
      </c>
      <c r="S1882">
        <v>2</v>
      </c>
      <c r="T1882" t="s">
        <v>182</v>
      </c>
      <c r="U1882" t="s">
        <v>182</v>
      </c>
      <c r="V1882" t="s">
        <v>7</v>
      </c>
      <c r="W1882" t="s">
        <v>182</v>
      </c>
      <c r="X1882">
        <v>4</v>
      </c>
      <c r="Y1882" t="s">
        <v>182</v>
      </c>
      <c r="Z1882" t="s">
        <v>182</v>
      </c>
      <c r="AA1882">
        <v>4.0000000000000001E-3</v>
      </c>
      <c r="AB1882" t="s">
        <v>182</v>
      </c>
      <c r="AC1882">
        <v>55</v>
      </c>
      <c r="AD1882">
        <v>2</v>
      </c>
      <c r="AE1882">
        <v>1</v>
      </c>
      <c r="AF1882">
        <v>2</v>
      </c>
      <c r="AG1882" t="s">
        <v>182</v>
      </c>
      <c r="AH1882" t="s">
        <v>182</v>
      </c>
      <c r="AI1882" t="s">
        <v>182</v>
      </c>
      <c r="AJ1882">
        <v>1</v>
      </c>
      <c r="AK1882" t="s">
        <v>182</v>
      </c>
      <c r="AL1882" t="s">
        <v>182</v>
      </c>
      <c r="AM1882" t="s">
        <v>182</v>
      </c>
      <c r="AN1882" t="s">
        <v>182</v>
      </c>
      <c r="AO1882" t="b">
        <v>1</v>
      </c>
      <c r="AQ1882" s="10">
        <f t="shared" si="58"/>
        <v>84838453.678499997</v>
      </c>
      <c r="AR1882" s="10">
        <f t="shared" si="59"/>
        <v>12840414.6108</v>
      </c>
    </row>
    <row r="1883" spans="1:44" x14ac:dyDescent="0.3">
      <c r="A1883">
        <v>1882</v>
      </c>
      <c r="B1883">
        <v>141</v>
      </c>
      <c r="C1883">
        <v>1</v>
      </c>
      <c r="D1883">
        <v>28</v>
      </c>
      <c r="E1883">
        <v>0.5</v>
      </c>
      <c r="F1883">
        <v>458586.23609999998</v>
      </c>
      <c r="G1883">
        <v>2019207</v>
      </c>
      <c r="H1883">
        <v>24035</v>
      </c>
      <c r="I1883">
        <v>1019</v>
      </c>
      <c r="J1883" t="s">
        <v>180</v>
      </c>
      <c r="K1883" t="s">
        <v>181</v>
      </c>
      <c r="L1883" t="s">
        <v>180</v>
      </c>
      <c r="M1883">
        <v>126417</v>
      </c>
      <c r="N1883">
        <v>1</v>
      </c>
      <c r="O1883">
        <v>23</v>
      </c>
      <c r="P1883">
        <v>197</v>
      </c>
      <c r="Q1883">
        <v>28</v>
      </c>
      <c r="R1883">
        <v>4</v>
      </c>
      <c r="S1883">
        <v>2</v>
      </c>
      <c r="T1883" t="s">
        <v>182</v>
      </c>
      <c r="U1883" t="s">
        <v>182</v>
      </c>
      <c r="V1883" t="s">
        <v>7</v>
      </c>
      <c r="W1883" t="s">
        <v>182</v>
      </c>
      <c r="X1883">
        <v>2</v>
      </c>
      <c r="Y1883" t="s">
        <v>182</v>
      </c>
      <c r="Z1883" t="s">
        <v>182</v>
      </c>
      <c r="AA1883">
        <v>1.4E-2</v>
      </c>
      <c r="AB1883" t="s">
        <v>182</v>
      </c>
      <c r="AC1883">
        <v>56</v>
      </c>
      <c r="AD1883">
        <v>2</v>
      </c>
      <c r="AE1883">
        <v>1</v>
      </c>
      <c r="AF1883">
        <v>2</v>
      </c>
      <c r="AG1883" t="s">
        <v>182</v>
      </c>
      <c r="AH1883" t="s">
        <v>182</v>
      </c>
      <c r="AI1883" t="s">
        <v>182</v>
      </c>
      <c r="AJ1883">
        <v>1</v>
      </c>
      <c r="AK1883" t="s">
        <v>182</v>
      </c>
      <c r="AL1883" t="s">
        <v>182</v>
      </c>
      <c r="AM1883" t="s">
        <v>182</v>
      </c>
      <c r="AN1883" t="s">
        <v>182</v>
      </c>
      <c r="AO1883" t="b">
        <v>1</v>
      </c>
      <c r="AQ1883" s="10">
        <f t="shared" si="58"/>
        <v>90341488.511699989</v>
      </c>
      <c r="AR1883" s="10">
        <f t="shared" si="59"/>
        <v>12840414.6108</v>
      </c>
    </row>
    <row r="1884" spans="1:44" x14ac:dyDescent="0.3">
      <c r="A1884">
        <v>1883</v>
      </c>
      <c r="B1884">
        <v>141</v>
      </c>
      <c r="C1884">
        <v>1</v>
      </c>
      <c r="D1884">
        <v>28</v>
      </c>
      <c r="E1884">
        <v>0.5</v>
      </c>
      <c r="F1884">
        <v>458586.23609999998</v>
      </c>
      <c r="G1884">
        <v>2019207</v>
      </c>
      <c r="H1884">
        <v>24035</v>
      </c>
      <c r="I1884">
        <v>1019</v>
      </c>
      <c r="J1884" t="s">
        <v>180</v>
      </c>
      <c r="K1884" t="s">
        <v>181</v>
      </c>
      <c r="L1884" t="s">
        <v>180</v>
      </c>
      <c r="M1884">
        <v>126417</v>
      </c>
      <c r="N1884">
        <v>1</v>
      </c>
      <c r="O1884">
        <v>32</v>
      </c>
      <c r="P1884">
        <v>178</v>
      </c>
      <c r="Q1884">
        <v>28</v>
      </c>
      <c r="R1884">
        <v>4</v>
      </c>
      <c r="S1884">
        <v>2</v>
      </c>
      <c r="T1884" t="s">
        <v>182</v>
      </c>
      <c r="U1884" t="s">
        <v>182</v>
      </c>
      <c r="V1884" t="s">
        <v>7</v>
      </c>
      <c r="W1884" t="s">
        <v>182</v>
      </c>
      <c r="X1884">
        <v>4</v>
      </c>
      <c r="Y1884" t="s">
        <v>182</v>
      </c>
      <c r="Z1884" t="s">
        <v>182</v>
      </c>
      <c r="AA1884">
        <v>2E-3</v>
      </c>
      <c r="AB1884" t="s">
        <v>182</v>
      </c>
      <c r="AC1884">
        <v>56</v>
      </c>
      <c r="AD1884">
        <v>2</v>
      </c>
      <c r="AE1884">
        <v>1</v>
      </c>
      <c r="AF1884">
        <v>2</v>
      </c>
      <c r="AG1884" t="s">
        <v>182</v>
      </c>
      <c r="AH1884" t="s">
        <v>182</v>
      </c>
      <c r="AI1884" t="s">
        <v>182</v>
      </c>
      <c r="AJ1884">
        <v>1</v>
      </c>
      <c r="AK1884" t="s">
        <v>182</v>
      </c>
      <c r="AL1884" t="s">
        <v>182</v>
      </c>
      <c r="AM1884" t="s">
        <v>182</v>
      </c>
      <c r="AN1884" t="s">
        <v>182</v>
      </c>
      <c r="AO1884" t="b">
        <v>1</v>
      </c>
      <c r="AQ1884" s="10">
        <f t="shared" si="58"/>
        <v>81628350.02579999</v>
      </c>
      <c r="AR1884" s="10">
        <f t="shared" si="59"/>
        <v>12840414.6108</v>
      </c>
    </row>
    <row r="1885" spans="1:44" x14ac:dyDescent="0.3">
      <c r="A1885">
        <v>1884</v>
      </c>
      <c r="B1885">
        <v>141</v>
      </c>
      <c r="C1885">
        <v>1</v>
      </c>
      <c r="D1885">
        <v>28</v>
      </c>
      <c r="E1885">
        <v>0.5</v>
      </c>
      <c r="F1885">
        <v>458586.23609999998</v>
      </c>
      <c r="G1885">
        <v>2019207</v>
      </c>
      <c r="H1885">
        <v>24035</v>
      </c>
      <c r="I1885">
        <v>1019</v>
      </c>
      <c r="J1885" t="s">
        <v>180</v>
      </c>
      <c r="K1885" t="s">
        <v>181</v>
      </c>
      <c r="L1885" t="s">
        <v>180</v>
      </c>
      <c r="M1885">
        <v>126417</v>
      </c>
      <c r="N1885">
        <v>1</v>
      </c>
      <c r="O1885">
        <v>33</v>
      </c>
      <c r="P1885">
        <v>184</v>
      </c>
      <c r="Q1885">
        <v>28</v>
      </c>
      <c r="R1885">
        <v>5</v>
      </c>
      <c r="S1885">
        <v>1</v>
      </c>
      <c r="T1885" t="s">
        <v>182</v>
      </c>
      <c r="U1885" t="s">
        <v>182</v>
      </c>
      <c r="V1885" t="s">
        <v>7</v>
      </c>
      <c r="W1885" t="s">
        <v>182</v>
      </c>
      <c r="X1885">
        <v>4</v>
      </c>
      <c r="Y1885" t="s">
        <v>182</v>
      </c>
      <c r="Z1885" t="s">
        <v>182</v>
      </c>
      <c r="AA1885">
        <v>2E-3</v>
      </c>
      <c r="AB1885" t="s">
        <v>182</v>
      </c>
      <c r="AC1885" t="s">
        <v>182</v>
      </c>
      <c r="AD1885">
        <v>2</v>
      </c>
      <c r="AE1885">
        <v>1</v>
      </c>
      <c r="AF1885">
        <v>2</v>
      </c>
      <c r="AG1885" t="s">
        <v>182</v>
      </c>
      <c r="AH1885" t="s">
        <v>182</v>
      </c>
      <c r="AI1885" t="s">
        <v>182</v>
      </c>
      <c r="AJ1885">
        <v>1</v>
      </c>
      <c r="AK1885" t="s">
        <v>182</v>
      </c>
      <c r="AL1885" t="s">
        <v>182</v>
      </c>
      <c r="AM1885" t="s">
        <v>182</v>
      </c>
      <c r="AN1885" t="s">
        <v>182</v>
      </c>
      <c r="AO1885" t="b">
        <v>1</v>
      </c>
      <c r="AQ1885" s="10">
        <f t="shared" si="58"/>
        <v>84379867.442399994</v>
      </c>
      <c r="AR1885" s="10">
        <f t="shared" si="59"/>
        <v>12840414.6108</v>
      </c>
    </row>
    <row r="1886" spans="1:44" x14ac:dyDescent="0.3">
      <c r="A1886">
        <v>1885</v>
      </c>
      <c r="B1886">
        <v>141</v>
      </c>
      <c r="C1886">
        <v>1</v>
      </c>
      <c r="D1886">
        <v>28</v>
      </c>
      <c r="E1886">
        <v>0.5</v>
      </c>
      <c r="F1886">
        <v>458586.23609999998</v>
      </c>
      <c r="G1886">
        <v>2019207</v>
      </c>
      <c r="H1886">
        <v>24035</v>
      </c>
      <c r="I1886">
        <v>1019</v>
      </c>
      <c r="J1886" t="s">
        <v>180</v>
      </c>
      <c r="K1886" t="s">
        <v>181</v>
      </c>
      <c r="L1886" t="s">
        <v>180</v>
      </c>
      <c r="M1886">
        <v>126417</v>
      </c>
      <c r="N1886">
        <v>1</v>
      </c>
      <c r="O1886">
        <v>40</v>
      </c>
      <c r="P1886">
        <v>196</v>
      </c>
      <c r="Q1886">
        <v>28</v>
      </c>
      <c r="R1886">
        <v>6</v>
      </c>
      <c r="S1886">
        <v>2</v>
      </c>
      <c r="T1886" t="s">
        <v>182</v>
      </c>
      <c r="U1886" t="s">
        <v>182</v>
      </c>
      <c r="V1886" t="s">
        <v>7</v>
      </c>
      <c r="W1886" t="s">
        <v>182</v>
      </c>
      <c r="X1886">
        <v>4</v>
      </c>
      <c r="Y1886" t="s">
        <v>182</v>
      </c>
      <c r="Z1886" t="s">
        <v>182</v>
      </c>
      <c r="AA1886">
        <v>3.0000000000000001E-3</v>
      </c>
      <c r="AB1886" t="s">
        <v>182</v>
      </c>
      <c r="AC1886">
        <v>55</v>
      </c>
      <c r="AD1886">
        <v>2</v>
      </c>
      <c r="AE1886">
        <v>1</v>
      </c>
      <c r="AF1886">
        <v>2</v>
      </c>
      <c r="AG1886" t="s">
        <v>182</v>
      </c>
      <c r="AH1886" t="s">
        <v>182</v>
      </c>
      <c r="AI1886" t="s">
        <v>182</v>
      </c>
      <c r="AJ1886">
        <v>1</v>
      </c>
      <c r="AK1886" t="s">
        <v>182</v>
      </c>
      <c r="AL1886" t="s">
        <v>182</v>
      </c>
      <c r="AM1886" t="s">
        <v>182</v>
      </c>
      <c r="AN1886" t="s">
        <v>182</v>
      </c>
      <c r="AO1886" t="b">
        <v>1</v>
      </c>
      <c r="AQ1886" s="10">
        <f t="shared" si="58"/>
        <v>89882902.275600001</v>
      </c>
      <c r="AR1886" s="10">
        <f t="shared" si="59"/>
        <v>12840414.6108</v>
      </c>
    </row>
    <row r="1887" spans="1:44" x14ac:dyDescent="0.3">
      <c r="A1887">
        <v>1886</v>
      </c>
      <c r="B1887">
        <v>141</v>
      </c>
      <c r="C1887">
        <v>1</v>
      </c>
      <c r="D1887">
        <v>28</v>
      </c>
      <c r="E1887">
        <v>0.5</v>
      </c>
      <c r="F1887">
        <v>458586.23609999998</v>
      </c>
      <c r="G1887">
        <v>2019207</v>
      </c>
      <c r="H1887">
        <v>24035</v>
      </c>
      <c r="I1887">
        <v>1019</v>
      </c>
      <c r="J1887" t="s">
        <v>180</v>
      </c>
      <c r="K1887" t="s">
        <v>181</v>
      </c>
      <c r="L1887" t="s">
        <v>180</v>
      </c>
      <c r="M1887">
        <v>126417</v>
      </c>
      <c r="N1887">
        <v>1</v>
      </c>
      <c r="O1887">
        <v>47</v>
      </c>
      <c r="P1887">
        <v>204</v>
      </c>
      <c r="Q1887">
        <v>28</v>
      </c>
      <c r="R1887">
        <v>6</v>
      </c>
      <c r="S1887">
        <v>1</v>
      </c>
      <c r="T1887" t="s">
        <v>182</v>
      </c>
      <c r="U1887" t="s">
        <v>182</v>
      </c>
      <c r="V1887" t="s">
        <v>7</v>
      </c>
      <c r="W1887" t="s">
        <v>182</v>
      </c>
      <c r="X1887">
        <v>4</v>
      </c>
      <c r="Y1887" t="s">
        <v>182</v>
      </c>
      <c r="Z1887" t="s">
        <v>182</v>
      </c>
      <c r="AA1887">
        <v>5.0000000000000001E-3</v>
      </c>
      <c r="AB1887" t="s">
        <v>182</v>
      </c>
      <c r="AC1887">
        <v>54</v>
      </c>
      <c r="AD1887">
        <v>2</v>
      </c>
      <c r="AE1887">
        <v>1</v>
      </c>
      <c r="AF1887">
        <v>2</v>
      </c>
      <c r="AG1887" t="s">
        <v>182</v>
      </c>
      <c r="AH1887" t="s">
        <v>182</v>
      </c>
      <c r="AI1887" t="s">
        <v>182</v>
      </c>
      <c r="AJ1887">
        <v>1</v>
      </c>
      <c r="AK1887" t="s">
        <v>182</v>
      </c>
      <c r="AL1887" t="s">
        <v>182</v>
      </c>
      <c r="AM1887" t="s">
        <v>182</v>
      </c>
      <c r="AN1887" t="s">
        <v>182</v>
      </c>
      <c r="AO1887" t="b">
        <v>1</v>
      </c>
      <c r="AQ1887" s="10">
        <f t="shared" si="58"/>
        <v>93551592.164399996</v>
      </c>
      <c r="AR1887" s="10">
        <f t="shared" si="59"/>
        <v>12840414.6108</v>
      </c>
    </row>
    <row r="1888" spans="1:44" x14ac:dyDescent="0.3">
      <c r="A1888">
        <v>1887</v>
      </c>
      <c r="B1888">
        <v>141</v>
      </c>
      <c r="C1888">
        <v>1</v>
      </c>
      <c r="D1888">
        <v>28</v>
      </c>
      <c r="E1888">
        <v>0.5</v>
      </c>
      <c r="F1888">
        <v>458586.23609999998</v>
      </c>
      <c r="G1888">
        <v>2019207</v>
      </c>
      <c r="H1888">
        <v>24035</v>
      </c>
      <c r="I1888">
        <v>1019</v>
      </c>
      <c r="J1888" t="s">
        <v>180</v>
      </c>
      <c r="K1888" t="s">
        <v>181</v>
      </c>
      <c r="L1888" t="s">
        <v>180</v>
      </c>
      <c r="M1888">
        <v>126417</v>
      </c>
      <c r="N1888">
        <v>1</v>
      </c>
      <c r="O1888">
        <v>52</v>
      </c>
      <c r="P1888">
        <v>194</v>
      </c>
      <c r="Q1888">
        <v>28</v>
      </c>
      <c r="R1888">
        <v>6</v>
      </c>
      <c r="S1888">
        <v>2</v>
      </c>
      <c r="T1888" t="s">
        <v>182</v>
      </c>
      <c r="U1888" t="s">
        <v>182</v>
      </c>
      <c r="V1888" t="s">
        <v>7</v>
      </c>
      <c r="W1888" t="s">
        <v>182</v>
      </c>
      <c r="X1888">
        <v>4</v>
      </c>
      <c r="Y1888" t="s">
        <v>182</v>
      </c>
      <c r="Z1888" t="s">
        <v>182</v>
      </c>
      <c r="AA1888">
        <v>3.0000000000000001E-3</v>
      </c>
      <c r="AB1888" t="s">
        <v>182</v>
      </c>
      <c r="AC1888">
        <v>55</v>
      </c>
      <c r="AD1888">
        <v>2</v>
      </c>
      <c r="AE1888">
        <v>1</v>
      </c>
      <c r="AF1888">
        <v>2</v>
      </c>
      <c r="AG1888" t="s">
        <v>182</v>
      </c>
      <c r="AH1888" t="s">
        <v>182</v>
      </c>
      <c r="AI1888" t="s">
        <v>182</v>
      </c>
      <c r="AJ1888">
        <v>1</v>
      </c>
      <c r="AK1888" t="s">
        <v>182</v>
      </c>
      <c r="AL1888" t="s">
        <v>182</v>
      </c>
      <c r="AM1888" t="s">
        <v>182</v>
      </c>
      <c r="AN1888" t="s">
        <v>182</v>
      </c>
      <c r="AO1888" t="b">
        <v>1</v>
      </c>
      <c r="AQ1888" s="10">
        <f t="shared" si="58"/>
        <v>88965729.803399995</v>
      </c>
      <c r="AR1888" s="10">
        <f t="shared" si="59"/>
        <v>12840414.6108</v>
      </c>
    </row>
    <row r="1889" spans="1:44" x14ac:dyDescent="0.3">
      <c r="A1889">
        <v>1888</v>
      </c>
      <c r="B1889">
        <v>141</v>
      </c>
      <c r="C1889">
        <v>1</v>
      </c>
      <c r="D1889">
        <v>28</v>
      </c>
      <c r="E1889">
        <v>0.5</v>
      </c>
      <c r="F1889">
        <v>458586.23609999998</v>
      </c>
      <c r="G1889">
        <v>2019207</v>
      </c>
      <c r="H1889">
        <v>24035</v>
      </c>
      <c r="I1889">
        <v>1019</v>
      </c>
      <c r="J1889" t="s">
        <v>180</v>
      </c>
      <c r="K1889" t="s">
        <v>181</v>
      </c>
      <c r="L1889" t="s">
        <v>180</v>
      </c>
      <c r="M1889">
        <v>126417</v>
      </c>
      <c r="N1889">
        <v>1</v>
      </c>
      <c r="O1889">
        <v>54</v>
      </c>
      <c r="P1889">
        <v>211</v>
      </c>
      <c r="Q1889">
        <v>28</v>
      </c>
      <c r="R1889">
        <v>6</v>
      </c>
      <c r="S1889">
        <v>2</v>
      </c>
      <c r="T1889" t="s">
        <v>182</v>
      </c>
      <c r="U1889" t="s">
        <v>182</v>
      </c>
      <c r="V1889" t="s">
        <v>0</v>
      </c>
      <c r="W1889" t="s">
        <v>182</v>
      </c>
      <c r="X1889">
        <v>4</v>
      </c>
      <c r="Y1889" t="s">
        <v>182</v>
      </c>
      <c r="Z1889" t="s">
        <v>182</v>
      </c>
      <c r="AA1889" t="s">
        <v>182</v>
      </c>
      <c r="AB1889" t="s">
        <v>182</v>
      </c>
      <c r="AC1889">
        <v>55</v>
      </c>
      <c r="AD1889">
        <v>2</v>
      </c>
      <c r="AE1889">
        <v>1</v>
      </c>
      <c r="AF1889">
        <v>2</v>
      </c>
      <c r="AG1889" t="s">
        <v>182</v>
      </c>
      <c r="AH1889" t="s">
        <v>182</v>
      </c>
      <c r="AI1889" t="s">
        <v>182</v>
      </c>
      <c r="AJ1889">
        <v>1</v>
      </c>
      <c r="AK1889" t="s">
        <v>182</v>
      </c>
      <c r="AL1889" t="s">
        <v>182</v>
      </c>
      <c r="AM1889" t="s">
        <v>182</v>
      </c>
      <c r="AN1889" t="s">
        <v>182</v>
      </c>
      <c r="AO1889" t="b">
        <v>1</v>
      </c>
      <c r="AQ1889" s="10">
        <f t="shared" si="58"/>
        <v>96761695.817099988</v>
      </c>
      <c r="AR1889" s="10">
        <f t="shared" si="59"/>
        <v>12840414.6108</v>
      </c>
    </row>
    <row r="1890" spans="1:44" x14ac:dyDescent="0.3">
      <c r="A1890">
        <v>1889</v>
      </c>
      <c r="B1890">
        <v>141</v>
      </c>
      <c r="C1890">
        <v>1</v>
      </c>
      <c r="D1890">
        <v>28</v>
      </c>
      <c r="E1890">
        <v>0.5</v>
      </c>
      <c r="F1890">
        <v>458586.23609999998</v>
      </c>
      <c r="G1890">
        <v>2019207</v>
      </c>
      <c r="H1890">
        <v>24035</v>
      </c>
      <c r="I1890">
        <v>1019</v>
      </c>
      <c r="J1890" t="s">
        <v>180</v>
      </c>
      <c r="K1890" t="s">
        <v>181</v>
      </c>
      <c r="L1890" t="s">
        <v>180</v>
      </c>
      <c r="M1890">
        <v>126417</v>
      </c>
      <c r="N1890">
        <v>1</v>
      </c>
      <c r="O1890">
        <v>76</v>
      </c>
      <c r="P1890">
        <v>195</v>
      </c>
      <c r="Q1890">
        <v>28</v>
      </c>
      <c r="R1890">
        <v>5</v>
      </c>
      <c r="S1890">
        <v>1</v>
      </c>
      <c r="T1890" t="s">
        <v>182</v>
      </c>
      <c r="U1890" t="s">
        <v>182</v>
      </c>
      <c r="V1890" t="s">
        <v>7</v>
      </c>
      <c r="W1890" t="s">
        <v>182</v>
      </c>
      <c r="X1890">
        <v>4</v>
      </c>
      <c r="Y1890" t="s">
        <v>182</v>
      </c>
      <c r="Z1890" t="s">
        <v>182</v>
      </c>
      <c r="AA1890">
        <v>2E-3</v>
      </c>
      <c r="AB1890" t="s">
        <v>182</v>
      </c>
      <c r="AC1890" t="s">
        <v>182</v>
      </c>
      <c r="AD1890">
        <v>2</v>
      </c>
      <c r="AE1890">
        <v>1</v>
      </c>
      <c r="AF1890">
        <v>2</v>
      </c>
      <c r="AG1890" t="s">
        <v>182</v>
      </c>
      <c r="AH1890" t="s">
        <v>182</v>
      </c>
      <c r="AI1890" t="s">
        <v>182</v>
      </c>
      <c r="AJ1890">
        <v>1</v>
      </c>
      <c r="AK1890" t="s">
        <v>182</v>
      </c>
      <c r="AL1890" t="s">
        <v>182</v>
      </c>
      <c r="AM1890" t="s">
        <v>182</v>
      </c>
      <c r="AN1890" t="s">
        <v>182</v>
      </c>
      <c r="AO1890" t="b">
        <v>1</v>
      </c>
      <c r="AQ1890" s="10">
        <f t="shared" si="58"/>
        <v>89424316.039499998</v>
      </c>
      <c r="AR1890" s="10">
        <f t="shared" si="59"/>
        <v>12840414.6108</v>
      </c>
    </row>
    <row r="1891" spans="1:44" x14ac:dyDescent="0.3">
      <c r="A1891">
        <v>1890</v>
      </c>
      <c r="B1891">
        <v>141</v>
      </c>
      <c r="C1891">
        <v>1</v>
      </c>
      <c r="D1891">
        <v>28</v>
      </c>
      <c r="E1891">
        <v>0.5</v>
      </c>
      <c r="F1891">
        <v>458586.23609999998</v>
      </c>
      <c r="G1891">
        <v>2019207</v>
      </c>
      <c r="H1891">
        <v>24035</v>
      </c>
      <c r="I1891">
        <v>1019</v>
      </c>
      <c r="J1891" t="s">
        <v>180</v>
      </c>
      <c r="K1891" t="s">
        <v>181</v>
      </c>
      <c r="L1891" t="s">
        <v>180</v>
      </c>
      <c r="M1891">
        <v>126417</v>
      </c>
      <c r="N1891">
        <v>1</v>
      </c>
      <c r="O1891">
        <v>77</v>
      </c>
      <c r="P1891">
        <v>191</v>
      </c>
      <c r="Q1891">
        <v>28</v>
      </c>
      <c r="R1891">
        <v>6</v>
      </c>
      <c r="S1891">
        <v>2</v>
      </c>
      <c r="T1891" t="s">
        <v>182</v>
      </c>
      <c r="U1891" t="s">
        <v>182</v>
      </c>
      <c r="V1891" t="s">
        <v>7</v>
      </c>
      <c r="W1891" t="s">
        <v>182</v>
      </c>
      <c r="X1891">
        <v>4</v>
      </c>
      <c r="Y1891" t="s">
        <v>182</v>
      </c>
      <c r="Z1891" t="s">
        <v>182</v>
      </c>
      <c r="AA1891">
        <v>3.0000000000000001E-3</v>
      </c>
      <c r="AB1891" t="s">
        <v>182</v>
      </c>
      <c r="AC1891">
        <v>55</v>
      </c>
      <c r="AD1891">
        <v>2</v>
      </c>
      <c r="AE1891">
        <v>1</v>
      </c>
      <c r="AF1891">
        <v>2</v>
      </c>
      <c r="AG1891" t="s">
        <v>182</v>
      </c>
      <c r="AH1891" t="s">
        <v>182</v>
      </c>
      <c r="AI1891" t="s">
        <v>182</v>
      </c>
      <c r="AJ1891">
        <v>1</v>
      </c>
      <c r="AK1891" t="s">
        <v>182</v>
      </c>
      <c r="AL1891" t="s">
        <v>182</v>
      </c>
      <c r="AM1891" t="s">
        <v>182</v>
      </c>
      <c r="AN1891" t="s">
        <v>182</v>
      </c>
      <c r="AO1891" t="b">
        <v>1</v>
      </c>
      <c r="AQ1891" s="10">
        <f t="shared" si="58"/>
        <v>87589971.095100001</v>
      </c>
      <c r="AR1891" s="10">
        <f t="shared" si="59"/>
        <v>12840414.6108</v>
      </c>
    </row>
    <row r="1892" spans="1:44" x14ac:dyDescent="0.3">
      <c r="A1892">
        <v>1891</v>
      </c>
      <c r="B1892">
        <v>141</v>
      </c>
      <c r="C1892">
        <v>1</v>
      </c>
      <c r="D1892">
        <v>28</v>
      </c>
      <c r="E1892">
        <v>0.5</v>
      </c>
      <c r="F1892">
        <v>458586.23609999998</v>
      </c>
      <c r="G1892">
        <v>2019207</v>
      </c>
      <c r="H1892">
        <v>24037</v>
      </c>
      <c r="I1892">
        <v>1019</v>
      </c>
      <c r="J1892" t="s">
        <v>180</v>
      </c>
      <c r="K1892" t="s">
        <v>181</v>
      </c>
      <c r="L1892" t="s">
        <v>180</v>
      </c>
      <c r="M1892">
        <v>126417</v>
      </c>
      <c r="N1892">
        <v>1</v>
      </c>
      <c r="O1892">
        <v>3</v>
      </c>
      <c r="P1892">
        <v>187</v>
      </c>
      <c r="Q1892">
        <v>28</v>
      </c>
      <c r="R1892">
        <v>5</v>
      </c>
      <c r="S1892">
        <v>2</v>
      </c>
      <c r="T1892" t="s">
        <v>182</v>
      </c>
      <c r="U1892" t="s">
        <v>182</v>
      </c>
      <c r="V1892" t="s">
        <v>7</v>
      </c>
      <c r="W1892" t="s">
        <v>182</v>
      </c>
      <c r="X1892">
        <v>3</v>
      </c>
      <c r="Y1892" t="s">
        <v>182</v>
      </c>
      <c r="Z1892" t="s">
        <v>182</v>
      </c>
      <c r="AA1892">
        <v>1E-3</v>
      </c>
      <c r="AB1892" t="s">
        <v>182</v>
      </c>
      <c r="AC1892">
        <v>55</v>
      </c>
      <c r="AD1892">
        <v>2</v>
      </c>
      <c r="AE1892">
        <v>1</v>
      </c>
      <c r="AF1892">
        <v>1</v>
      </c>
      <c r="AG1892" t="s">
        <v>182</v>
      </c>
      <c r="AH1892" t="s">
        <v>182</v>
      </c>
      <c r="AI1892" t="s">
        <v>182</v>
      </c>
      <c r="AJ1892">
        <v>1</v>
      </c>
      <c r="AK1892" t="s">
        <v>182</v>
      </c>
      <c r="AL1892" t="s">
        <v>182</v>
      </c>
      <c r="AM1892" t="s">
        <v>182</v>
      </c>
      <c r="AN1892" t="s">
        <v>182</v>
      </c>
      <c r="AO1892" t="b">
        <v>1</v>
      </c>
      <c r="AQ1892" s="10">
        <f t="shared" si="58"/>
        <v>85755626.150700003</v>
      </c>
      <c r="AR1892" s="10">
        <f t="shared" si="59"/>
        <v>12840414.6108</v>
      </c>
    </row>
    <row r="1893" spans="1:44" x14ac:dyDescent="0.3">
      <c r="A1893">
        <v>1892</v>
      </c>
      <c r="B1893">
        <v>141</v>
      </c>
      <c r="C1893">
        <v>1</v>
      </c>
      <c r="D1893">
        <v>28</v>
      </c>
      <c r="E1893">
        <v>0.5</v>
      </c>
      <c r="F1893">
        <v>458586.23609999998</v>
      </c>
      <c r="G1893">
        <v>2019207</v>
      </c>
      <c r="H1893">
        <v>24037</v>
      </c>
      <c r="I1893">
        <v>1019</v>
      </c>
      <c r="J1893" t="s">
        <v>180</v>
      </c>
      <c r="K1893" t="s">
        <v>181</v>
      </c>
      <c r="L1893" t="s">
        <v>180</v>
      </c>
      <c r="M1893">
        <v>126417</v>
      </c>
      <c r="N1893">
        <v>1</v>
      </c>
      <c r="O1893">
        <v>26</v>
      </c>
      <c r="P1893">
        <v>184</v>
      </c>
      <c r="Q1893">
        <v>28</v>
      </c>
      <c r="R1893">
        <v>4</v>
      </c>
      <c r="S1893">
        <v>2</v>
      </c>
      <c r="T1893" t="s">
        <v>182</v>
      </c>
      <c r="U1893" t="s">
        <v>182</v>
      </c>
      <c r="V1893" t="s">
        <v>7</v>
      </c>
      <c r="W1893" t="s">
        <v>182</v>
      </c>
      <c r="X1893">
        <v>4</v>
      </c>
      <c r="Y1893" t="s">
        <v>182</v>
      </c>
      <c r="Z1893" t="s">
        <v>182</v>
      </c>
      <c r="AA1893">
        <v>2E-3</v>
      </c>
      <c r="AB1893" t="s">
        <v>182</v>
      </c>
      <c r="AC1893">
        <v>55</v>
      </c>
      <c r="AD1893">
        <v>2</v>
      </c>
      <c r="AE1893">
        <v>1</v>
      </c>
      <c r="AF1893">
        <v>1</v>
      </c>
      <c r="AG1893" t="s">
        <v>182</v>
      </c>
      <c r="AH1893" t="s">
        <v>182</v>
      </c>
      <c r="AI1893" t="s">
        <v>182</v>
      </c>
      <c r="AJ1893">
        <v>1</v>
      </c>
      <c r="AK1893" t="s">
        <v>182</v>
      </c>
      <c r="AL1893" t="s">
        <v>182</v>
      </c>
      <c r="AM1893" t="s">
        <v>182</v>
      </c>
      <c r="AN1893" t="s">
        <v>182</v>
      </c>
      <c r="AO1893" t="b">
        <v>1</v>
      </c>
      <c r="AQ1893" s="10">
        <f t="shared" si="58"/>
        <v>84379867.442399994</v>
      </c>
      <c r="AR1893" s="10">
        <f t="shared" si="59"/>
        <v>12840414.6108</v>
      </c>
    </row>
    <row r="1894" spans="1:44" x14ac:dyDescent="0.3">
      <c r="A1894">
        <v>1893</v>
      </c>
      <c r="B1894">
        <v>141</v>
      </c>
      <c r="C1894">
        <v>1</v>
      </c>
      <c r="D1894">
        <v>28</v>
      </c>
      <c r="E1894">
        <v>0.5</v>
      </c>
      <c r="F1894">
        <v>458586.23609999998</v>
      </c>
      <c r="G1894">
        <v>2019207</v>
      </c>
      <c r="H1894">
        <v>24037</v>
      </c>
      <c r="I1894">
        <v>1019</v>
      </c>
      <c r="J1894" t="s">
        <v>180</v>
      </c>
      <c r="K1894" t="s">
        <v>181</v>
      </c>
      <c r="L1894" t="s">
        <v>180</v>
      </c>
      <c r="M1894">
        <v>126417</v>
      </c>
      <c r="N1894">
        <v>1</v>
      </c>
      <c r="O1894">
        <v>32</v>
      </c>
      <c r="P1894">
        <v>176</v>
      </c>
      <c r="Q1894">
        <v>28</v>
      </c>
      <c r="R1894">
        <v>4</v>
      </c>
      <c r="S1894">
        <v>2</v>
      </c>
      <c r="T1894" t="s">
        <v>182</v>
      </c>
      <c r="U1894" t="s">
        <v>182</v>
      </c>
      <c r="V1894" t="s">
        <v>7</v>
      </c>
      <c r="W1894" t="s">
        <v>182</v>
      </c>
      <c r="X1894">
        <v>4</v>
      </c>
      <c r="Y1894" t="s">
        <v>182</v>
      </c>
      <c r="Z1894" t="s">
        <v>182</v>
      </c>
      <c r="AA1894">
        <v>2E-3</v>
      </c>
      <c r="AB1894" t="s">
        <v>182</v>
      </c>
      <c r="AC1894">
        <v>56</v>
      </c>
      <c r="AD1894">
        <v>2</v>
      </c>
      <c r="AE1894">
        <v>1</v>
      </c>
      <c r="AF1894">
        <v>1</v>
      </c>
      <c r="AG1894" t="s">
        <v>182</v>
      </c>
      <c r="AH1894" t="s">
        <v>182</v>
      </c>
      <c r="AI1894" t="s">
        <v>182</v>
      </c>
      <c r="AJ1894">
        <v>1</v>
      </c>
      <c r="AK1894" t="s">
        <v>182</v>
      </c>
      <c r="AL1894" t="s">
        <v>182</v>
      </c>
      <c r="AM1894" t="s">
        <v>182</v>
      </c>
      <c r="AN1894" t="s">
        <v>182</v>
      </c>
      <c r="AO1894" t="b">
        <v>1</v>
      </c>
      <c r="AQ1894" s="10">
        <f t="shared" si="58"/>
        <v>80711177.553599998</v>
      </c>
      <c r="AR1894" s="10">
        <f t="shared" si="59"/>
        <v>12840414.6108</v>
      </c>
    </row>
    <row r="1895" spans="1:44" x14ac:dyDescent="0.3">
      <c r="A1895">
        <v>1894</v>
      </c>
      <c r="B1895">
        <v>141</v>
      </c>
      <c r="C1895">
        <v>1</v>
      </c>
      <c r="D1895">
        <v>28</v>
      </c>
      <c r="E1895">
        <v>0.5</v>
      </c>
      <c r="F1895">
        <v>458586.23609999998</v>
      </c>
      <c r="G1895">
        <v>2019207</v>
      </c>
      <c r="H1895">
        <v>24037</v>
      </c>
      <c r="I1895">
        <v>1019</v>
      </c>
      <c r="J1895" t="s">
        <v>180</v>
      </c>
      <c r="K1895" t="s">
        <v>181</v>
      </c>
      <c r="L1895" t="s">
        <v>180</v>
      </c>
      <c r="M1895">
        <v>126417</v>
      </c>
      <c r="N1895">
        <v>1</v>
      </c>
      <c r="O1895">
        <v>36</v>
      </c>
      <c r="P1895">
        <v>196</v>
      </c>
      <c r="Q1895">
        <v>28</v>
      </c>
      <c r="R1895">
        <v>6</v>
      </c>
      <c r="S1895">
        <v>1</v>
      </c>
      <c r="T1895" t="s">
        <v>182</v>
      </c>
      <c r="U1895" t="s">
        <v>182</v>
      </c>
      <c r="V1895" t="s">
        <v>7</v>
      </c>
      <c r="W1895" t="s">
        <v>182</v>
      </c>
      <c r="X1895">
        <v>4</v>
      </c>
      <c r="Y1895" t="s">
        <v>182</v>
      </c>
      <c r="Z1895" t="s">
        <v>182</v>
      </c>
      <c r="AA1895">
        <v>1E-3</v>
      </c>
      <c r="AB1895" t="s">
        <v>182</v>
      </c>
      <c r="AC1895">
        <v>56</v>
      </c>
      <c r="AD1895">
        <v>2</v>
      </c>
      <c r="AE1895">
        <v>1</v>
      </c>
      <c r="AF1895">
        <v>1</v>
      </c>
      <c r="AG1895" t="s">
        <v>182</v>
      </c>
      <c r="AH1895" t="s">
        <v>182</v>
      </c>
      <c r="AI1895" t="s">
        <v>182</v>
      </c>
      <c r="AJ1895">
        <v>1</v>
      </c>
      <c r="AK1895" t="s">
        <v>182</v>
      </c>
      <c r="AL1895" t="s">
        <v>182</v>
      </c>
      <c r="AM1895" t="s">
        <v>182</v>
      </c>
      <c r="AN1895" t="s">
        <v>182</v>
      </c>
      <c r="AO1895" t="b">
        <v>1</v>
      </c>
      <c r="AQ1895" s="10">
        <f t="shared" si="58"/>
        <v>89882902.275600001</v>
      </c>
      <c r="AR1895" s="10">
        <f t="shared" si="59"/>
        <v>12840414.6108</v>
      </c>
    </row>
    <row r="1896" spans="1:44" x14ac:dyDescent="0.3">
      <c r="A1896">
        <v>1895</v>
      </c>
      <c r="B1896">
        <v>141</v>
      </c>
      <c r="C1896">
        <v>1</v>
      </c>
      <c r="D1896">
        <v>28</v>
      </c>
      <c r="E1896">
        <v>0.5</v>
      </c>
      <c r="F1896">
        <v>458586.23609999998</v>
      </c>
      <c r="G1896">
        <v>2019207</v>
      </c>
      <c r="H1896">
        <v>24037</v>
      </c>
      <c r="I1896">
        <v>1019</v>
      </c>
      <c r="J1896" t="s">
        <v>180</v>
      </c>
      <c r="K1896" t="s">
        <v>181</v>
      </c>
      <c r="L1896" t="s">
        <v>180</v>
      </c>
      <c r="M1896">
        <v>126417</v>
      </c>
      <c r="N1896">
        <v>1</v>
      </c>
      <c r="O1896">
        <v>38</v>
      </c>
      <c r="P1896">
        <v>191</v>
      </c>
      <c r="Q1896">
        <v>28</v>
      </c>
      <c r="R1896">
        <v>5</v>
      </c>
      <c r="S1896">
        <v>2</v>
      </c>
      <c r="T1896" t="s">
        <v>182</v>
      </c>
      <c r="U1896" t="s">
        <v>182</v>
      </c>
      <c r="V1896" t="s">
        <v>7</v>
      </c>
      <c r="W1896" t="s">
        <v>182</v>
      </c>
      <c r="X1896">
        <v>3</v>
      </c>
      <c r="Y1896" t="s">
        <v>182</v>
      </c>
      <c r="Z1896" t="s">
        <v>182</v>
      </c>
      <c r="AA1896">
        <v>6.0000000000000001E-3</v>
      </c>
      <c r="AB1896" t="s">
        <v>182</v>
      </c>
      <c r="AC1896">
        <v>56</v>
      </c>
      <c r="AD1896">
        <v>2</v>
      </c>
      <c r="AE1896">
        <v>1</v>
      </c>
      <c r="AF1896">
        <v>1</v>
      </c>
      <c r="AG1896" t="s">
        <v>182</v>
      </c>
      <c r="AH1896" t="s">
        <v>182</v>
      </c>
      <c r="AI1896" t="s">
        <v>182</v>
      </c>
      <c r="AJ1896">
        <v>1</v>
      </c>
      <c r="AK1896" t="s">
        <v>182</v>
      </c>
      <c r="AL1896" t="s">
        <v>182</v>
      </c>
      <c r="AM1896" t="s">
        <v>182</v>
      </c>
      <c r="AN1896" t="s">
        <v>182</v>
      </c>
      <c r="AO1896" t="b">
        <v>1</v>
      </c>
      <c r="AQ1896" s="10">
        <f t="shared" si="58"/>
        <v>87589971.095100001</v>
      </c>
      <c r="AR1896" s="10">
        <f t="shared" si="59"/>
        <v>12840414.6108</v>
      </c>
    </row>
    <row r="1897" spans="1:44" x14ac:dyDescent="0.3">
      <c r="A1897">
        <v>1896</v>
      </c>
      <c r="B1897">
        <v>141</v>
      </c>
      <c r="C1897">
        <v>1</v>
      </c>
      <c r="D1897">
        <v>28</v>
      </c>
      <c r="E1897">
        <v>0.5</v>
      </c>
      <c r="F1897">
        <v>458586.23609999998</v>
      </c>
      <c r="G1897">
        <v>2019207</v>
      </c>
      <c r="H1897">
        <v>24037</v>
      </c>
      <c r="I1897">
        <v>1019</v>
      </c>
      <c r="J1897" t="s">
        <v>180</v>
      </c>
      <c r="K1897" t="s">
        <v>181</v>
      </c>
      <c r="L1897" t="s">
        <v>180</v>
      </c>
      <c r="M1897">
        <v>126417</v>
      </c>
      <c r="N1897">
        <v>1</v>
      </c>
      <c r="O1897">
        <v>50</v>
      </c>
      <c r="P1897">
        <v>206</v>
      </c>
      <c r="Q1897">
        <v>28</v>
      </c>
      <c r="R1897">
        <v>5</v>
      </c>
      <c r="S1897">
        <v>2</v>
      </c>
      <c r="T1897" t="s">
        <v>182</v>
      </c>
      <c r="U1897" t="s">
        <v>182</v>
      </c>
      <c r="V1897" t="s">
        <v>7</v>
      </c>
      <c r="W1897" t="s">
        <v>182</v>
      </c>
      <c r="X1897">
        <v>4</v>
      </c>
      <c r="Y1897" t="s">
        <v>182</v>
      </c>
      <c r="Z1897" t="s">
        <v>182</v>
      </c>
      <c r="AA1897">
        <v>5.0000000000000001E-3</v>
      </c>
      <c r="AB1897" t="s">
        <v>182</v>
      </c>
      <c r="AC1897">
        <v>55</v>
      </c>
      <c r="AD1897">
        <v>2</v>
      </c>
      <c r="AE1897">
        <v>1</v>
      </c>
      <c r="AF1897">
        <v>1</v>
      </c>
      <c r="AG1897" t="s">
        <v>182</v>
      </c>
      <c r="AH1897" t="s">
        <v>182</v>
      </c>
      <c r="AI1897" t="s">
        <v>182</v>
      </c>
      <c r="AJ1897">
        <v>1</v>
      </c>
      <c r="AK1897" t="s">
        <v>182</v>
      </c>
      <c r="AL1897" t="s">
        <v>182</v>
      </c>
      <c r="AM1897" t="s">
        <v>182</v>
      </c>
      <c r="AN1897" t="s">
        <v>182</v>
      </c>
      <c r="AO1897" t="b">
        <v>1</v>
      </c>
      <c r="AQ1897" s="10">
        <f t="shared" si="58"/>
        <v>94468764.636600003</v>
      </c>
      <c r="AR1897" s="10">
        <f t="shared" si="59"/>
        <v>12840414.6108</v>
      </c>
    </row>
    <row r="1898" spans="1:44" x14ac:dyDescent="0.3">
      <c r="A1898">
        <v>1897</v>
      </c>
      <c r="B1898">
        <v>141</v>
      </c>
      <c r="C1898">
        <v>1</v>
      </c>
      <c r="D1898">
        <v>28</v>
      </c>
      <c r="E1898">
        <v>0.5</v>
      </c>
      <c r="F1898">
        <v>458586.23609999998</v>
      </c>
      <c r="G1898">
        <v>2019207</v>
      </c>
      <c r="H1898">
        <v>24037</v>
      </c>
      <c r="I1898">
        <v>1019</v>
      </c>
      <c r="J1898" t="s">
        <v>180</v>
      </c>
      <c r="K1898" t="s">
        <v>181</v>
      </c>
      <c r="L1898" t="s">
        <v>180</v>
      </c>
      <c r="M1898">
        <v>126417</v>
      </c>
      <c r="N1898">
        <v>1</v>
      </c>
      <c r="O1898">
        <v>58</v>
      </c>
      <c r="P1898">
        <v>183</v>
      </c>
      <c r="Q1898">
        <v>28</v>
      </c>
      <c r="R1898">
        <v>5</v>
      </c>
      <c r="S1898">
        <v>2</v>
      </c>
      <c r="T1898" t="s">
        <v>182</v>
      </c>
      <c r="U1898" t="s">
        <v>182</v>
      </c>
      <c r="V1898" t="s">
        <v>7</v>
      </c>
      <c r="W1898" t="s">
        <v>182</v>
      </c>
      <c r="X1898">
        <v>3</v>
      </c>
      <c r="Y1898" t="s">
        <v>182</v>
      </c>
      <c r="Z1898" t="s">
        <v>182</v>
      </c>
      <c r="AA1898">
        <v>6.0000000000000001E-3</v>
      </c>
      <c r="AB1898" t="s">
        <v>182</v>
      </c>
      <c r="AC1898">
        <v>56</v>
      </c>
      <c r="AD1898">
        <v>2</v>
      </c>
      <c r="AE1898">
        <v>1</v>
      </c>
      <c r="AF1898">
        <v>1</v>
      </c>
      <c r="AG1898" t="s">
        <v>182</v>
      </c>
      <c r="AH1898" t="s">
        <v>182</v>
      </c>
      <c r="AI1898" t="s">
        <v>182</v>
      </c>
      <c r="AJ1898">
        <v>1</v>
      </c>
      <c r="AK1898" t="s">
        <v>182</v>
      </c>
      <c r="AL1898" t="s">
        <v>182</v>
      </c>
      <c r="AM1898" t="s">
        <v>182</v>
      </c>
      <c r="AN1898" t="s">
        <v>182</v>
      </c>
      <c r="AO1898" t="b">
        <v>1</v>
      </c>
      <c r="AQ1898" s="10">
        <f t="shared" si="58"/>
        <v>83921281.20629999</v>
      </c>
      <c r="AR1898" s="10">
        <f t="shared" si="59"/>
        <v>12840414.6108</v>
      </c>
    </row>
    <row r="1899" spans="1:44" x14ac:dyDescent="0.3">
      <c r="A1899">
        <v>1898</v>
      </c>
      <c r="B1899">
        <v>141</v>
      </c>
      <c r="C1899">
        <v>1</v>
      </c>
      <c r="D1899">
        <v>28</v>
      </c>
      <c r="E1899">
        <v>0.5</v>
      </c>
      <c r="F1899">
        <v>458586.23609999998</v>
      </c>
      <c r="G1899">
        <v>2019207</v>
      </c>
      <c r="H1899">
        <v>24037</v>
      </c>
      <c r="I1899">
        <v>1019</v>
      </c>
      <c r="J1899" t="s">
        <v>180</v>
      </c>
      <c r="K1899" t="s">
        <v>181</v>
      </c>
      <c r="L1899" t="s">
        <v>180</v>
      </c>
      <c r="M1899">
        <v>126417</v>
      </c>
      <c r="N1899">
        <v>1</v>
      </c>
      <c r="O1899">
        <v>65</v>
      </c>
      <c r="P1899">
        <v>184</v>
      </c>
      <c r="Q1899">
        <v>28</v>
      </c>
      <c r="R1899">
        <v>4</v>
      </c>
      <c r="S1899">
        <v>2</v>
      </c>
      <c r="T1899" t="s">
        <v>182</v>
      </c>
      <c r="U1899" t="s">
        <v>182</v>
      </c>
      <c r="V1899" t="s">
        <v>7</v>
      </c>
      <c r="W1899" t="s">
        <v>182</v>
      </c>
      <c r="X1899">
        <v>4</v>
      </c>
      <c r="Y1899" t="s">
        <v>182</v>
      </c>
      <c r="Z1899" t="s">
        <v>182</v>
      </c>
      <c r="AA1899">
        <v>2E-3</v>
      </c>
      <c r="AB1899" t="s">
        <v>182</v>
      </c>
      <c r="AC1899">
        <v>55</v>
      </c>
      <c r="AD1899">
        <v>2</v>
      </c>
      <c r="AE1899">
        <v>1</v>
      </c>
      <c r="AF1899">
        <v>1</v>
      </c>
      <c r="AG1899" t="s">
        <v>182</v>
      </c>
      <c r="AH1899" t="s">
        <v>182</v>
      </c>
      <c r="AI1899" t="s">
        <v>182</v>
      </c>
      <c r="AJ1899">
        <v>1</v>
      </c>
      <c r="AK1899" t="s">
        <v>182</v>
      </c>
      <c r="AL1899" t="s">
        <v>182</v>
      </c>
      <c r="AM1899" t="s">
        <v>182</v>
      </c>
      <c r="AN1899" t="s">
        <v>182</v>
      </c>
      <c r="AO1899" t="b">
        <v>1</v>
      </c>
      <c r="AQ1899" s="10">
        <f t="shared" si="58"/>
        <v>84379867.442399994</v>
      </c>
      <c r="AR1899" s="10">
        <f t="shared" si="59"/>
        <v>12840414.6108</v>
      </c>
    </row>
    <row r="1900" spans="1:44" x14ac:dyDescent="0.3">
      <c r="A1900">
        <v>1899</v>
      </c>
      <c r="B1900">
        <v>141</v>
      </c>
      <c r="C1900">
        <v>1</v>
      </c>
      <c r="D1900">
        <v>28</v>
      </c>
      <c r="E1900">
        <v>0.5</v>
      </c>
      <c r="F1900">
        <v>458586.23609999998</v>
      </c>
      <c r="G1900">
        <v>2019207</v>
      </c>
      <c r="H1900">
        <v>24037</v>
      </c>
      <c r="I1900">
        <v>1019</v>
      </c>
      <c r="J1900" t="s">
        <v>180</v>
      </c>
      <c r="K1900" t="s">
        <v>181</v>
      </c>
      <c r="L1900" t="s">
        <v>180</v>
      </c>
      <c r="M1900">
        <v>126417</v>
      </c>
      <c r="N1900">
        <v>1</v>
      </c>
      <c r="O1900">
        <v>70</v>
      </c>
      <c r="P1900">
        <v>171</v>
      </c>
      <c r="Q1900">
        <v>28</v>
      </c>
      <c r="R1900">
        <v>6</v>
      </c>
      <c r="S1900">
        <v>1</v>
      </c>
      <c r="T1900" t="s">
        <v>182</v>
      </c>
      <c r="U1900" t="s">
        <v>182</v>
      </c>
      <c r="V1900" t="s">
        <v>7</v>
      </c>
      <c r="W1900" t="s">
        <v>182</v>
      </c>
      <c r="X1900">
        <v>4</v>
      </c>
      <c r="Y1900" t="s">
        <v>182</v>
      </c>
      <c r="Z1900" t="s">
        <v>182</v>
      </c>
      <c r="AA1900">
        <v>1E-3</v>
      </c>
      <c r="AB1900" t="s">
        <v>182</v>
      </c>
      <c r="AC1900">
        <v>56</v>
      </c>
      <c r="AD1900">
        <v>2</v>
      </c>
      <c r="AE1900">
        <v>1</v>
      </c>
      <c r="AF1900">
        <v>1</v>
      </c>
      <c r="AG1900" t="s">
        <v>182</v>
      </c>
      <c r="AH1900" t="s">
        <v>182</v>
      </c>
      <c r="AI1900" t="s">
        <v>182</v>
      </c>
      <c r="AJ1900">
        <v>1</v>
      </c>
      <c r="AK1900" t="s">
        <v>182</v>
      </c>
      <c r="AL1900" t="s">
        <v>182</v>
      </c>
      <c r="AM1900" t="s">
        <v>182</v>
      </c>
      <c r="AN1900" t="s">
        <v>182</v>
      </c>
      <c r="AO1900" t="b">
        <v>1</v>
      </c>
      <c r="AQ1900" s="10">
        <f t="shared" si="58"/>
        <v>78418246.373099998</v>
      </c>
      <c r="AR1900" s="10">
        <f t="shared" si="59"/>
        <v>12840414.6108</v>
      </c>
    </row>
    <row r="1901" spans="1:44" x14ac:dyDescent="0.3">
      <c r="A1901">
        <v>1900</v>
      </c>
      <c r="B1901">
        <v>141</v>
      </c>
      <c r="C1901">
        <v>1</v>
      </c>
      <c r="D1901">
        <v>28</v>
      </c>
      <c r="E1901">
        <v>0.5</v>
      </c>
      <c r="F1901">
        <v>458586.23609999998</v>
      </c>
      <c r="G1901">
        <v>2019207</v>
      </c>
      <c r="H1901">
        <v>24037</v>
      </c>
      <c r="I1901">
        <v>1019</v>
      </c>
      <c r="J1901" t="s">
        <v>180</v>
      </c>
      <c r="K1901" t="s">
        <v>181</v>
      </c>
      <c r="L1901" t="s">
        <v>180</v>
      </c>
      <c r="M1901">
        <v>126417</v>
      </c>
      <c r="N1901">
        <v>1</v>
      </c>
      <c r="O1901">
        <v>82</v>
      </c>
      <c r="P1901">
        <v>188</v>
      </c>
      <c r="Q1901">
        <v>28</v>
      </c>
      <c r="R1901">
        <v>6</v>
      </c>
      <c r="S1901">
        <v>1</v>
      </c>
      <c r="T1901" t="s">
        <v>182</v>
      </c>
      <c r="U1901" t="s">
        <v>182</v>
      </c>
      <c r="V1901" t="s">
        <v>7</v>
      </c>
      <c r="W1901" t="s">
        <v>182</v>
      </c>
      <c r="X1901">
        <v>4</v>
      </c>
      <c r="Y1901" t="s">
        <v>182</v>
      </c>
      <c r="Z1901" t="s">
        <v>182</v>
      </c>
      <c r="AA1901">
        <v>1E-3</v>
      </c>
      <c r="AB1901" t="s">
        <v>182</v>
      </c>
      <c r="AC1901">
        <v>56</v>
      </c>
      <c r="AD1901">
        <v>2</v>
      </c>
      <c r="AE1901">
        <v>1</v>
      </c>
      <c r="AF1901">
        <v>1</v>
      </c>
      <c r="AG1901" t="s">
        <v>182</v>
      </c>
      <c r="AH1901" t="s">
        <v>182</v>
      </c>
      <c r="AI1901" t="s">
        <v>182</v>
      </c>
      <c r="AJ1901">
        <v>1</v>
      </c>
      <c r="AK1901" t="s">
        <v>182</v>
      </c>
      <c r="AL1901" t="s">
        <v>182</v>
      </c>
      <c r="AM1901" t="s">
        <v>182</v>
      </c>
      <c r="AN1901" t="s">
        <v>182</v>
      </c>
      <c r="AO1901" t="b">
        <v>1</v>
      </c>
      <c r="AQ1901" s="10">
        <f t="shared" si="58"/>
        <v>86214212.386799991</v>
      </c>
      <c r="AR1901" s="10">
        <f t="shared" si="59"/>
        <v>12840414.6108</v>
      </c>
    </row>
    <row r="1902" spans="1:44" x14ac:dyDescent="0.3">
      <c r="A1902">
        <v>1901</v>
      </c>
      <c r="B1902">
        <v>141</v>
      </c>
      <c r="C1902">
        <v>1</v>
      </c>
      <c r="D1902">
        <v>28</v>
      </c>
      <c r="E1902">
        <v>0.5</v>
      </c>
      <c r="F1902">
        <v>458586.23609999998</v>
      </c>
      <c r="G1902">
        <v>2019207</v>
      </c>
      <c r="H1902">
        <v>24037</v>
      </c>
      <c r="I1902">
        <v>1019</v>
      </c>
      <c r="J1902" t="s">
        <v>180</v>
      </c>
      <c r="K1902" t="s">
        <v>181</v>
      </c>
      <c r="L1902" t="s">
        <v>180</v>
      </c>
      <c r="M1902">
        <v>126417</v>
      </c>
      <c r="N1902">
        <v>1</v>
      </c>
      <c r="O1902">
        <v>85</v>
      </c>
      <c r="P1902">
        <v>195</v>
      </c>
      <c r="Q1902">
        <v>28</v>
      </c>
      <c r="R1902">
        <v>5</v>
      </c>
      <c r="S1902">
        <v>2</v>
      </c>
      <c r="T1902" t="s">
        <v>182</v>
      </c>
      <c r="U1902" t="s">
        <v>182</v>
      </c>
      <c r="V1902" t="s">
        <v>7</v>
      </c>
      <c r="W1902" t="s">
        <v>182</v>
      </c>
      <c r="X1902">
        <v>3</v>
      </c>
      <c r="Y1902" t="s">
        <v>182</v>
      </c>
      <c r="Z1902" t="s">
        <v>182</v>
      </c>
      <c r="AA1902">
        <v>6.0000000000000001E-3</v>
      </c>
      <c r="AB1902" t="s">
        <v>182</v>
      </c>
      <c r="AC1902">
        <v>56</v>
      </c>
      <c r="AD1902">
        <v>2</v>
      </c>
      <c r="AE1902">
        <v>1</v>
      </c>
      <c r="AF1902">
        <v>1</v>
      </c>
      <c r="AG1902" t="s">
        <v>182</v>
      </c>
      <c r="AH1902" t="s">
        <v>182</v>
      </c>
      <c r="AI1902" t="s">
        <v>182</v>
      </c>
      <c r="AJ1902">
        <v>1</v>
      </c>
      <c r="AK1902" t="s">
        <v>182</v>
      </c>
      <c r="AL1902" t="s">
        <v>182</v>
      </c>
      <c r="AM1902" t="s">
        <v>182</v>
      </c>
      <c r="AN1902" t="s">
        <v>182</v>
      </c>
      <c r="AO1902" t="b">
        <v>1</v>
      </c>
      <c r="AQ1902" s="10">
        <f t="shared" si="58"/>
        <v>89424316.039499998</v>
      </c>
      <c r="AR1902" s="10">
        <f t="shared" si="59"/>
        <v>12840414.6108</v>
      </c>
    </row>
    <row r="1903" spans="1:44" x14ac:dyDescent="0.3">
      <c r="A1903">
        <v>1902</v>
      </c>
      <c r="B1903">
        <v>141</v>
      </c>
      <c r="C1903">
        <v>1</v>
      </c>
      <c r="D1903">
        <v>28</v>
      </c>
      <c r="E1903">
        <v>0.5</v>
      </c>
      <c r="F1903">
        <v>458586.23609999998</v>
      </c>
      <c r="G1903">
        <v>2019207</v>
      </c>
      <c r="H1903">
        <v>24037</v>
      </c>
      <c r="I1903">
        <v>1019</v>
      </c>
      <c r="J1903" t="s">
        <v>180</v>
      </c>
      <c r="K1903" t="s">
        <v>181</v>
      </c>
      <c r="L1903" t="s">
        <v>180</v>
      </c>
      <c r="M1903">
        <v>126417</v>
      </c>
      <c r="N1903">
        <v>1</v>
      </c>
      <c r="O1903">
        <v>94</v>
      </c>
      <c r="P1903">
        <v>186</v>
      </c>
      <c r="Q1903">
        <v>28</v>
      </c>
      <c r="R1903">
        <v>6</v>
      </c>
      <c r="S1903">
        <v>1</v>
      </c>
      <c r="T1903" t="s">
        <v>182</v>
      </c>
      <c r="U1903" t="s">
        <v>182</v>
      </c>
      <c r="V1903" t="s">
        <v>7</v>
      </c>
      <c r="W1903" t="s">
        <v>182</v>
      </c>
      <c r="X1903">
        <v>4</v>
      </c>
      <c r="Y1903" t="s">
        <v>182</v>
      </c>
      <c r="Z1903" t="s">
        <v>182</v>
      </c>
      <c r="AA1903">
        <v>1E-3</v>
      </c>
      <c r="AB1903" t="s">
        <v>182</v>
      </c>
      <c r="AC1903">
        <v>56</v>
      </c>
      <c r="AD1903">
        <v>2</v>
      </c>
      <c r="AE1903">
        <v>1</v>
      </c>
      <c r="AF1903">
        <v>1</v>
      </c>
      <c r="AG1903" t="s">
        <v>182</v>
      </c>
      <c r="AH1903" t="s">
        <v>182</v>
      </c>
      <c r="AI1903" t="s">
        <v>182</v>
      </c>
      <c r="AJ1903">
        <v>1</v>
      </c>
      <c r="AK1903" t="s">
        <v>182</v>
      </c>
      <c r="AL1903" t="s">
        <v>182</v>
      </c>
      <c r="AM1903" t="s">
        <v>182</v>
      </c>
      <c r="AN1903" t="s">
        <v>182</v>
      </c>
      <c r="AO1903" t="b">
        <v>1</v>
      </c>
      <c r="AQ1903" s="10">
        <f t="shared" si="58"/>
        <v>85297039.9146</v>
      </c>
      <c r="AR1903" s="10">
        <f t="shared" si="59"/>
        <v>12840414.6108</v>
      </c>
    </row>
    <row r="1904" spans="1:44" x14ac:dyDescent="0.3">
      <c r="A1904">
        <v>1903</v>
      </c>
      <c r="B1904">
        <v>141</v>
      </c>
      <c r="C1904">
        <v>1</v>
      </c>
      <c r="D1904">
        <v>28</v>
      </c>
      <c r="E1904">
        <v>0.5</v>
      </c>
      <c r="F1904">
        <v>458586.23609999998</v>
      </c>
      <c r="G1904">
        <v>2019207</v>
      </c>
      <c r="H1904">
        <v>24037</v>
      </c>
      <c r="I1904">
        <v>1019</v>
      </c>
      <c r="J1904" t="s">
        <v>180</v>
      </c>
      <c r="K1904" t="s">
        <v>181</v>
      </c>
      <c r="L1904" t="s">
        <v>180</v>
      </c>
      <c r="M1904">
        <v>126417</v>
      </c>
      <c r="N1904">
        <v>1</v>
      </c>
      <c r="O1904">
        <v>97</v>
      </c>
      <c r="P1904">
        <v>192</v>
      </c>
      <c r="Q1904">
        <v>28</v>
      </c>
      <c r="R1904">
        <v>5</v>
      </c>
      <c r="S1904">
        <v>2</v>
      </c>
      <c r="T1904" t="s">
        <v>182</v>
      </c>
      <c r="U1904" t="s">
        <v>182</v>
      </c>
      <c r="V1904" t="s">
        <v>7</v>
      </c>
      <c r="W1904" t="s">
        <v>182</v>
      </c>
      <c r="X1904">
        <v>3</v>
      </c>
      <c r="Y1904" t="s">
        <v>182</v>
      </c>
      <c r="Z1904" t="s">
        <v>182</v>
      </c>
      <c r="AA1904">
        <v>6.0000000000000001E-3</v>
      </c>
      <c r="AB1904" t="s">
        <v>182</v>
      </c>
      <c r="AC1904">
        <v>56</v>
      </c>
      <c r="AD1904">
        <v>2</v>
      </c>
      <c r="AE1904">
        <v>1</v>
      </c>
      <c r="AF1904">
        <v>1</v>
      </c>
      <c r="AG1904" t="s">
        <v>182</v>
      </c>
      <c r="AH1904" t="s">
        <v>182</v>
      </c>
      <c r="AI1904" t="s">
        <v>182</v>
      </c>
      <c r="AJ1904">
        <v>1</v>
      </c>
      <c r="AK1904" t="s">
        <v>182</v>
      </c>
      <c r="AL1904" t="s">
        <v>182</v>
      </c>
      <c r="AM1904" t="s">
        <v>182</v>
      </c>
      <c r="AN1904" t="s">
        <v>182</v>
      </c>
      <c r="AO1904" t="b">
        <v>1</v>
      </c>
      <c r="AQ1904" s="10">
        <f t="shared" si="58"/>
        <v>88048557.331200004</v>
      </c>
      <c r="AR1904" s="10">
        <f t="shared" si="59"/>
        <v>12840414.6108</v>
      </c>
    </row>
    <row r="1905" spans="1:44" x14ac:dyDescent="0.3">
      <c r="A1905">
        <v>1904</v>
      </c>
      <c r="B1905">
        <v>141</v>
      </c>
      <c r="C1905">
        <v>1</v>
      </c>
      <c r="D1905">
        <v>28</v>
      </c>
      <c r="E1905">
        <v>0.5</v>
      </c>
      <c r="F1905">
        <v>458586.23609999998</v>
      </c>
      <c r="G1905">
        <v>2019207</v>
      </c>
      <c r="H1905">
        <v>24045</v>
      </c>
      <c r="I1905">
        <v>1019</v>
      </c>
      <c r="J1905" t="s">
        <v>180</v>
      </c>
      <c r="K1905" t="s">
        <v>181</v>
      </c>
      <c r="L1905" t="s">
        <v>180</v>
      </c>
      <c r="M1905">
        <v>126417</v>
      </c>
      <c r="N1905">
        <v>1</v>
      </c>
      <c r="O1905">
        <v>4</v>
      </c>
      <c r="P1905">
        <v>203</v>
      </c>
      <c r="Q1905">
        <v>28</v>
      </c>
      <c r="R1905">
        <v>5</v>
      </c>
      <c r="S1905">
        <v>1</v>
      </c>
      <c r="T1905" t="s">
        <v>182</v>
      </c>
      <c r="U1905" t="s">
        <v>182</v>
      </c>
      <c r="V1905" t="s">
        <v>7</v>
      </c>
      <c r="W1905" t="s">
        <v>182</v>
      </c>
      <c r="X1905">
        <v>4</v>
      </c>
      <c r="Y1905" t="s">
        <v>182</v>
      </c>
      <c r="Z1905" t="s">
        <v>182</v>
      </c>
      <c r="AA1905" t="s">
        <v>182</v>
      </c>
      <c r="AB1905" t="s">
        <v>182</v>
      </c>
      <c r="AC1905">
        <v>56</v>
      </c>
      <c r="AD1905">
        <v>2</v>
      </c>
      <c r="AE1905">
        <v>1</v>
      </c>
      <c r="AF1905">
        <v>1</v>
      </c>
      <c r="AG1905" t="s">
        <v>182</v>
      </c>
      <c r="AH1905" t="s">
        <v>182</v>
      </c>
      <c r="AI1905" t="s">
        <v>182</v>
      </c>
      <c r="AJ1905">
        <v>1</v>
      </c>
      <c r="AK1905" t="s">
        <v>182</v>
      </c>
      <c r="AL1905" t="s">
        <v>182</v>
      </c>
      <c r="AM1905" t="s">
        <v>182</v>
      </c>
      <c r="AN1905" t="s">
        <v>182</v>
      </c>
      <c r="AO1905" t="b">
        <v>1</v>
      </c>
      <c r="AQ1905" s="10">
        <f t="shared" si="58"/>
        <v>93093005.928299993</v>
      </c>
      <c r="AR1905" s="10">
        <f t="shared" si="59"/>
        <v>12840414.6108</v>
      </c>
    </row>
    <row r="1906" spans="1:44" x14ac:dyDescent="0.3">
      <c r="A1906">
        <v>1905</v>
      </c>
      <c r="B1906">
        <v>141</v>
      </c>
      <c r="C1906">
        <v>1</v>
      </c>
      <c r="D1906">
        <v>28</v>
      </c>
      <c r="E1906">
        <v>0.5</v>
      </c>
      <c r="F1906">
        <v>458586.23609999998</v>
      </c>
      <c r="G1906">
        <v>2019207</v>
      </c>
      <c r="H1906">
        <v>24045</v>
      </c>
      <c r="I1906">
        <v>1019</v>
      </c>
      <c r="J1906" t="s">
        <v>180</v>
      </c>
      <c r="K1906" t="s">
        <v>181</v>
      </c>
      <c r="L1906" t="s">
        <v>180</v>
      </c>
      <c r="M1906">
        <v>126417</v>
      </c>
      <c r="N1906">
        <v>1</v>
      </c>
      <c r="O1906">
        <v>16</v>
      </c>
      <c r="P1906">
        <v>210</v>
      </c>
      <c r="Q1906">
        <v>28</v>
      </c>
      <c r="R1906">
        <v>6</v>
      </c>
      <c r="S1906">
        <v>1</v>
      </c>
      <c r="T1906" t="s">
        <v>182</v>
      </c>
      <c r="U1906" t="s">
        <v>182</v>
      </c>
      <c r="V1906" t="s">
        <v>7</v>
      </c>
      <c r="W1906" t="s">
        <v>182</v>
      </c>
      <c r="X1906">
        <v>4</v>
      </c>
      <c r="Y1906" t="s">
        <v>182</v>
      </c>
      <c r="Z1906" t="s">
        <v>182</v>
      </c>
      <c r="AA1906" t="s">
        <v>182</v>
      </c>
      <c r="AB1906" t="s">
        <v>182</v>
      </c>
      <c r="AC1906">
        <v>53</v>
      </c>
      <c r="AD1906">
        <v>2</v>
      </c>
      <c r="AE1906">
        <v>1</v>
      </c>
      <c r="AF1906">
        <v>2</v>
      </c>
      <c r="AG1906" t="s">
        <v>182</v>
      </c>
      <c r="AH1906" t="s">
        <v>182</v>
      </c>
      <c r="AI1906" t="s">
        <v>182</v>
      </c>
      <c r="AJ1906">
        <v>1</v>
      </c>
      <c r="AK1906" t="s">
        <v>182</v>
      </c>
      <c r="AL1906" t="s">
        <v>182</v>
      </c>
      <c r="AM1906" t="s">
        <v>182</v>
      </c>
      <c r="AN1906" t="s">
        <v>182</v>
      </c>
      <c r="AO1906" t="b">
        <v>1</v>
      </c>
      <c r="AQ1906" s="10">
        <f t="shared" si="58"/>
        <v>96303109.581</v>
      </c>
      <c r="AR1906" s="10">
        <f t="shared" si="59"/>
        <v>12840414.6108</v>
      </c>
    </row>
    <row r="1907" spans="1:44" x14ac:dyDescent="0.3">
      <c r="A1907">
        <v>1906</v>
      </c>
      <c r="B1907">
        <v>141</v>
      </c>
      <c r="C1907">
        <v>1</v>
      </c>
      <c r="D1907">
        <v>28</v>
      </c>
      <c r="E1907">
        <v>0.5</v>
      </c>
      <c r="F1907">
        <v>458586.23609999998</v>
      </c>
      <c r="G1907">
        <v>2019207</v>
      </c>
      <c r="H1907">
        <v>24045</v>
      </c>
      <c r="I1907">
        <v>1019</v>
      </c>
      <c r="J1907" t="s">
        <v>180</v>
      </c>
      <c r="K1907" t="s">
        <v>181</v>
      </c>
      <c r="L1907" t="s">
        <v>180</v>
      </c>
      <c r="M1907">
        <v>126417</v>
      </c>
      <c r="N1907">
        <v>1</v>
      </c>
      <c r="O1907">
        <v>22</v>
      </c>
      <c r="P1907">
        <v>205</v>
      </c>
      <c r="Q1907">
        <v>28</v>
      </c>
      <c r="R1907">
        <v>3</v>
      </c>
      <c r="S1907">
        <v>2</v>
      </c>
      <c r="T1907" t="s">
        <v>182</v>
      </c>
      <c r="U1907" t="s">
        <v>182</v>
      </c>
      <c r="V1907" t="s">
        <v>7</v>
      </c>
      <c r="W1907" t="s">
        <v>182</v>
      </c>
      <c r="X1907">
        <v>4</v>
      </c>
      <c r="Y1907" t="s">
        <v>182</v>
      </c>
      <c r="Z1907" t="s">
        <v>182</v>
      </c>
      <c r="AA1907" t="s">
        <v>182</v>
      </c>
      <c r="AB1907" t="s">
        <v>182</v>
      </c>
      <c r="AC1907">
        <v>58</v>
      </c>
      <c r="AD1907">
        <v>2</v>
      </c>
      <c r="AE1907">
        <v>1</v>
      </c>
      <c r="AF1907">
        <v>2</v>
      </c>
      <c r="AG1907" t="s">
        <v>182</v>
      </c>
      <c r="AH1907" t="s">
        <v>182</v>
      </c>
      <c r="AI1907" t="s">
        <v>182</v>
      </c>
      <c r="AJ1907">
        <v>1</v>
      </c>
      <c r="AK1907" t="s">
        <v>182</v>
      </c>
      <c r="AL1907" t="s">
        <v>182</v>
      </c>
      <c r="AM1907" t="s">
        <v>182</v>
      </c>
      <c r="AN1907" t="s">
        <v>182</v>
      </c>
      <c r="AO1907" t="b">
        <v>1</v>
      </c>
      <c r="AQ1907" s="10">
        <f t="shared" si="58"/>
        <v>94010178.4005</v>
      </c>
      <c r="AR1907" s="10">
        <f t="shared" si="59"/>
        <v>12840414.6108</v>
      </c>
    </row>
    <row r="1908" spans="1:44" x14ac:dyDescent="0.3">
      <c r="A1908">
        <v>1907</v>
      </c>
      <c r="B1908">
        <v>141</v>
      </c>
      <c r="C1908">
        <v>1</v>
      </c>
      <c r="D1908">
        <v>28</v>
      </c>
      <c r="E1908">
        <v>0.5</v>
      </c>
      <c r="F1908">
        <v>458586.23609999998</v>
      </c>
      <c r="G1908">
        <v>2019207</v>
      </c>
      <c r="H1908">
        <v>24045</v>
      </c>
      <c r="I1908">
        <v>1019</v>
      </c>
      <c r="J1908" t="s">
        <v>180</v>
      </c>
      <c r="K1908" t="s">
        <v>181</v>
      </c>
      <c r="L1908" t="s">
        <v>180</v>
      </c>
      <c r="M1908">
        <v>126417</v>
      </c>
      <c r="N1908">
        <v>1</v>
      </c>
      <c r="O1908">
        <v>30</v>
      </c>
      <c r="P1908">
        <v>193</v>
      </c>
      <c r="Q1908">
        <v>28</v>
      </c>
      <c r="R1908">
        <v>5</v>
      </c>
      <c r="S1908">
        <v>2</v>
      </c>
      <c r="T1908" t="s">
        <v>182</v>
      </c>
      <c r="U1908" t="s">
        <v>182</v>
      </c>
      <c r="V1908" t="s">
        <v>7</v>
      </c>
      <c r="W1908" t="s">
        <v>182</v>
      </c>
      <c r="X1908">
        <v>3</v>
      </c>
      <c r="Y1908" t="s">
        <v>182</v>
      </c>
      <c r="Z1908" t="s">
        <v>182</v>
      </c>
      <c r="AA1908" t="s">
        <v>182</v>
      </c>
      <c r="AB1908" t="s">
        <v>182</v>
      </c>
      <c r="AC1908">
        <v>55</v>
      </c>
      <c r="AD1908">
        <v>2</v>
      </c>
      <c r="AE1908">
        <v>1</v>
      </c>
      <c r="AF1908">
        <v>2</v>
      </c>
      <c r="AG1908" t="s">
        <v>182</v>
      </c>
      <c r="AH1908" t="s">
        <v>182</v>
      </c>
      <c r="AI1908" t="s">
        <v>182</v>
      </c>
      <c r="AJ1908">
        <v>1</v>
      </c>
      <c r="AK1908" t="s">
        <v>182</v>
      </c>
      <c r="AL1908" t="s">
        <v>182</v>
      </c>
      <c r="AM1908" t="s">
        <v>182</v>
      </c>
      <c r="AN1908" t="s">
        <v>182</v>
      </c>
      <c r="AO1908" t="b">
        <v>1</v>
      </c>
      <c r="AQ1908" s="10">
        <f t="shared" si="58"/>
        <v>88507143.567299992</v>
      </c>
      <c r="AR1908" s="10">
        <f t="shared" si="59"/>
        <v>12840414.6108</v>
      </c>
    </row>
    <row r="1909" spans="1:44" x14ac:dyDescent="0.3">
      <c r="A1909">
        <v>1908</v>
      </c>
      <c r="B1909">
        <v>141</v>
      </c>
      <c r="C1909">
        <v>1</v>
      </c>
      <c r="D1909">
        <v>28</v>
      </c>
      <c r="E1909">
        <v>0.5</v>
      </c>
      <c r="F1909">
        <v>458586.23609999998</v>
      </c>
      <c r="G1909">
        <v>2019207</v>
      </c>
      <c r="H1909">
        <v>24045</v>
      </c>
      <c r="I1909">
        <v>1019</v>
      </c>
      <c r="J1909" t="s">
        <v>180</v>
      </c>
      <c r="K1909" t="s">
        <v>181</v>
      </c>
      <c r="L1909" t="s">
        <v>180</v>
      </c>
      <c r="M1909">
        <v>126417</v>
      </c>
      <c r="N1909">
        <v>1</v>
      </c>
      <c r="O1909">
        <v>39</v>
      </c>
      <c r="P1909">
        <v>199</v>
      </c>
      <c r="Q1909">
        <v>28</v>
      </c>
      <c r="R1909">
        <v>4</v>
      </c>
      <c r="S1909">
        <v>2</v>
      </c>
      <c r="T1909" t="s">
        <v>182</v>
      </c>
      <c r="U1909" t="s">
        <v>182</v>
      </c>
      <c r="V1909" t="s">
        <v>7</v>
      </c>
      <c r="W1909" t="s">
        <v>182</v>
      </c>
      <c r="X1909">
        <v>4</v>
      </c>
      <c r="Y1909" t="s">
        <v>182</v>
      </c>
      <c r="Z1909" t="s">
        <v>182</v>
      </c>
      <c r="AA1909" t="s">
        <v>182</v>
      </c>
      <c r="AB1909" t="s">
        <v>182</v>
      </c>
      <c r="AC1909">
        <v>56</v>
      </c>
      <c r="AD1909">
        <v>2</v>
      </c>
      <c r="AE1909">
        <v>1</v>
      </c>
      <c r="AF1909">
        <v>2</v>
      </c>
      <c r="AG1909" t="s">
        <v>182</v>
      </c>
      <c r="AH1909" t="s">
        <v>182</v>
      </c>
      <c r="AI1909" t="s">
        <v>182</v>
      </c>
      <c r="AJ1909">
        <v>1</v>
      </c>
      <c r="AK1909" t="s">
        <v>182</v>
      </c>
      <c r="AL1909" t="s">
        <v>182</v>
      </c>
      <c r="AM1909" t="s">
        <v>182</v>
      </c>
      <c r="AN1909" t="s">
        <v>182</v>
      </c>
      <c r="AO1909" t="b">
        <v>1</v>
      </c>
      <c r="AQ1909" s="10">
        <f t="shared" si="58"/>
        <v>91258660.983899996</v>
      </c>
      <c r="AR1909" s="10">
        <f t="shared" si="59"/>
        <v>12840414.6108</v>
      </c>
    </row>
    <row r="1910" spans="1:44" x14ac:dyDescent="0.3">
      <c r="A1910">
        <v>1909</v>
      </c>
      <c r="B1910">
        <v>141</v>
      </c>
      <c r="C1910">
        <v>1</v>
      </c>
      <c r="D1910">
        <v>28</v>
      </c>
      <c r="E1910">
        <v>0.5</v>
      </c>
      <c r="F1910">
        <v>458586.23609999998</v>
      </c>
      <c r="G1910">
        <v>2019207</v>
      </c>
      <c r="H1910">
        <v>24045</v>
      </c>
      <c r="I1910">
        <v>1019</v>
      </c>
      <c r="J1910" t="s">
        <v>180</v>
      </c>
      <c r="K1910" t="s">
        <v>181</v>
      </c>
      <c r="L1910" t="s">
        <v>180</v>
      </c>
      <c r="M1910">
        <v>126417</v>
      </c>
      <c r="N1910">
        <v>1</v>
      </c>
      <c r="O1910">
        <v>70</v>
      </c>
      <c r="P1910">
        <v>204</v>
      </c>
      <c r="Q1910">
        <v>28</v>
      </c>
      <c r="R1910">
        <v>4</v>
      </c>
      <c r="S1910">
        <v>2</v>
      </c>
      <c r="T1910" t="s">
        <v>182</v>
      </c>
      <c r="U1910" t="s">
        <v>182</v>
      </c>
      <c r="V1910" t="s">
        <v>7</v>
      </c>
      <c r="W1910" t="s">
        <v>182</v>
      </c>
      <c r="X1910">
        <v>4</v>
      </c>
      <c r="Y1910" t="s">
        <v>182</v>
      </c>
      <c r="Z1910" t="s">
        <v>182</v>
      </c>
      <c r="AA1910" t="s">
        <v>182</v>
      </c>
      <c r="AB1910" t="s">
        <v>182</v>
      </c>
      <c r="AC1910">
        <v>56</v>
      </c>
      <c r="AD1910">
        <v>2</v>
      </c>
      <c r="AE1910">
        <v>1</v>
      </c>
      <c r="AF1910">
        <v>2</v>
      </c>
      <c r="AG1910" t="s">
        <v>182</v>
      </c>
      <c r="AH1910" t="s">
        <v>182</v>
      </c>
      <c r="AI1910" t="s">
        <v>182</v>
      </c>
      <c r="AJ1910">
        <v>1</v>
      </c>
      <c r="AK1910" t="s">
        <v>182</v>
      </c>
      <c r="AL1910" t="s">
        <v>182</v>
      </c>
      <c r="AM1910" t="s">
        <v>182</v>
      </c>
      <c r="AN1910" t="s">
        <v>182</v>
      </c>
      <c r="AO1910" t="b">
        <v>1</v>
      </c>
      <c r="AQ1910" s="10">
        <f t="shared" si="58"/>
        <v>93551592.164399996</v>
      </c>
      <c r="AR1910" s="10">
        <f t="shared" si="59"/>
        <v>12840414.6108</v>
      </c>
    </row>
    <row r="1911" spans="1:44" x14ac:dyDescent="0.3">
      <c r="A1911">
        <v>1910</v>
      </c>
      <c r="B1911">
        <v>141</v>
      </c>
      <c r="C1911">
        <v>1</v>
      </c>
      <c r="D1911">
        <v>28</v>
      </c>
      <c r="E1911">
        <v>0.5</v>
      </c>
      <c r="F1911">
        <v>458586.23609999998</v>
      </c>
      <c r="G1911">
        <v>2019207</v>
      </c>
      <c r="H1911">
        <v>24045</v>
      </c>
      <c r="I1911">
        <v>1019</v>
      </c>
      <c r="J1911" t="s">
        <v>180</v>
      </c>
      <c r="K1911" t="s">
        <v>181</v>
      </c>
      <c r="L1911" t="s">
        <v>180</v>
      </c>
      <c r="M1911">
        <v>126417</v>
      </c>
      <c r="N1911">
        <v>1</v>
      </c>
      <c r="O1911">
        <v>83</v>
      </c>
      <c r="P1911">
        <v>209</v>
      </c>
      <c r="Q1911">
        <v>28</v>
      </c>
      <c r="R1911">
        <v>3</v>
      </c>
      <c r="S1911">
        <v>2</v>
      </c>
      <c r="T1911" t="s">
        <v>182</v>
      </c>
      <c r="U1911" t="s">
        <v>182</v>
      </c>
      <c r="V1911" t="s">
        <v>7</v>
      </c>
      <c r="W1911" t="s">
        <v>182</v>
      </c>
      <c r="X1911">
        <v>4</v>
      </c>
      <c r="Y1911" t="s">
        <v>182</v>
      </c>
      <c r="Z1911" t="s">
        <v>182</v>
      </c>
      <c r="AA1911" t="s">
        <v>182</v>
      </c>
      <c r="AB1911" t="s">
        <v>182</v>
      </c>
      <c r="AC1911">
        <v>58</v>
      </c>
      <c r="AD1911">
        <v>2</v>
      </c>
      <c r="AE1911">
        <v>1</v>
      </c>
      <c r="AF1911">
        <v>2</v>
      </c>
      <c r="AG1911" t="s">
        <v>182</v>
      </c>
      <c r="AH1911" t="s">
        <v>182</v>
      </c>
      <c r="AI1911" t="s">
        <v>182</v>
      </c>
      <c r="AJ1911">
        <v>1</v>
      </c>
      <c r="AK1911" t="s">
        <v>182</v>
      </c>
      <c r="AL1911" t="s">
        <v>182</v>
      </c>
      <c r="AM1911" t="s">
        <v>182</v>
      </c>
      <c r="AN1911" t="s">
        <v>182</v>
      </c>
      <c r="AO1911" t="b">
        <v>1</v>
      </c>
      <c r="AQ1911" s="10">
        <f t="shared" si="58"/>
        <v>95844523.344899997</v>
      </c>
      <c r="AR1911" s="10">
        <f t="shared" si="59"/>
        <v>12840414.6108</v>
      </c>
    </row>
    <row r="1912" spans="1:44" x14ac:dyDescent="0.3">
      <c r="A1912">
        <v>1911</v>
      </c>
      <c r="B1912">
        <v>141</v>
      </c>
      <c r="C1912">
        <v>1</v>
      </c>
      <c r="D1912">
        <v>28</v>
      </c>
      <c r="E1912">
        <v>0.5</v>
      </c>
      <c r="F1912">
        <v>458586.23609999998</v>
      </c>
      <c r="G1912">
        <v>2019207</v>
      </c>
      <c r="H1912">
        <v>24045</v>
      </c>
      <c r="I1912">
        <v>1019</v>
      </c>
      <c r="J1912" t="s">
        <v>180</v>
      </c>
      <c r="K1912" t="s">
        <v>181</v>
      </c>
      <c r="L1912" t="s">
        <v>180</v>
      </c>
      <c r="M1912">
        <v>126417</v>
      </c>
      <c r="N1912">
        <v>1</v>
      </c>
      <c r="O1912">
        <v>93</v>
      </c>
      <c r="P1912">
        <v>215</v>
      </c>
      <c r="Q1912">
        <v>28</v>
      </c>
      <c r="R1912">
        <v>6</v>
      </c>
      <c r="S1912">
        <v>1</v>
      </c>
      <c r="T1912" t="s">
        <v>182</v>
      </c>
      <c r="U1912" t="s">
        <v>182</v>
      </c>
      <c r="V1912" t="s">
        <v>7</v>
      </c>
      <c r="W1912" t="s">
        <v>182</v>
      </c>
      <c r="X1912">
        <v>4</v>
      </c>
      <c r="Y1912" t="s">
        <v>182</v>
      </c>
      <c r="Z1912" t="s">
        <v>182</v>
      </c>
      <c r="AA1912" t="s">
        <v>182</v>
      </c>
      <c r="AB1912" t="s">
        <v>182</v>
      </c>
      <c r="AC1912">
        <v>53</v>
      </c>
      <c r="AD1912">
        <v>2</v>
      </c>
      <c r="AE1912">
        <v>1</v>
      </c>
      <c r="AF1912">
        <v>2</v>
      </c>
      <c r="AG1912" t="s">
        <v>182</v>
      </c>
      <c r="AH1912" t="s">
        <v>182</v>
      </c>
      <c r="AI1912" t="s">
        <v>182</v>
      </c>
      <c r="AJ1912">
        <v>1</v>
      </c>
      <c r="AK1912" t="s">
        <v>182</v>
      </c>
      <c r="AL1912" t="s">
        <v>182</v>
      </c>
      <c r="AM1912" t="s">
        <v>182</v>
      </c>
      <c r="AN1912" t="s">
        <v>182</v>
      </c>
      <c r="AO1912" t="b">
        <v>1</v>
      </c>
      <c r="AQ1912" s="10">
        <f t="shared" si="58"/>
        <v>98596040.761500001</v>
      </c>
      <c r="AR1912" s="10">
        <f t="shared" si="59"/>
        <v>12840414.6108</v>
      </c>
    </row>
    <row r="1913" spans="1:44" x14ac:dyDescent="0.3">
      <c r="A1913">
        <v>1912</v>
      </c>
      <c r="B1913">
        <v>141</v>
      </c>
      <c r="C1913">
        <v>1</v>
      </c>
      <c r="D1913">
        <v>28</v>
      </c>
      <c r="E1913">
        <v>0.5</v>
      </c>
      <c r="F1913">
        <v>458586.23609999998</v>
      </c>
      <c r="G1913">
        <v>2019207</v>
      </c>
      <c r="H1913">
        <v>24052</v>
      </c>
      <c r="I1913">
        <v>1019</v>
      </c>
      <c r="J1913" t="s">
        <v>180</v>
      </c>
      <c r="K1913" t="s">
        <v>181</v>
      </c>
      <c r="L1913" t="s">
        <v>180</v>
      </c>
      <c r="M1913">
        <v>126417</v>
      </c>
      <c r="N1913">
        <v>1</v>
      </c>
      <c r="O1913">
        <v>1</v>
      </c>
      <c r="P1913">
        <v>222</v>
      </c>
      <c r="Q1913">
        <v>28</v>
      </c>
      <c r="R1913">
        <v>6</v>
      </c>
      <c r="S1913">
        <v>2</v>
      </c>
      <c r="T1913" t="s">
        <v>182</v>
      </c>
      <c r="U1913" t="s">
        <v>182</v>
      </c>
      <c r="V1913" t="s">
        <v>7</v>
      </c>
      <c r="W1913" t="s">
        <v>182</v>
      </c>
      <c r="X1913">
        <v>3</v>
      </c>
      <c r="Y1913" t="s">
        <v>182</v>
      </c>
      <c r="Z1913" t="s">
        <v>182</v>
      </c>
      <c r="AA1913" s="47">
        <v>1.1E-5</v>
      </c>
      <c r="AB1913" t="s">
        <v>182</v>
      </c>
      <c r="AC1913">
        <v>57</v>
      </c>
      <c r="AD1913">
        <v>2</v>
      </c>
      <c r="AE1913">
        <v>1</v>
      </c>
      <c r="AF1913">
        <v>2</v>
      </c>
      <c r="AG1913" t="s">
        <v>182</v>
      </c>
      <c r="AH1913" t="s">
        <v>182</v>
      </c>
      <c r="AI1913" t="s">
        <v>182</v>
      </c>
      <c r="AJ1913">
        <v>1</v>
      </c>
      <c r="AK1913" t="s">
        <v>182</v>
      </c>
      <c r="AL1913" t="s">
        <v>182</v>
      </c>
      <c r="AM1913" t="s">
        <v>182</v>
      </c>
      <c r="AN1913" t="s">
        <v>182</v>
      </c>
      <c r="AO1913" t="b">
        <v>1</v>
      </c>
      <c r="AQ1913" s="10">
        <f t="shared" si="58"/>
        <v>101806144.41419999</v>
      </c>
      <c r="AR1913" s="10">
        <f t="shared" si="59"/>
        <v>12840414.6108</v>
      </c>
    </row>
    <row r="1914" spans="1:44" x14ac:dyDescent="0.3">
      <c r="A1914">
        <v>1913</v>
      </c>
      <c r="B1914">
        <v>141</v>
      </c>
      <c r="C1914">
        <v>1</v>
      </c>
      <c r="D1914">
        <v>28</v>
      </c>
      <c r="E1914">
        <v>0.5</v>
      </c>
      <c r="F1914">
        <v>458586.23609999998</v>
      </c>
      <c r="G1914">
        <v>2019207</v>
      </c>
      <c r="H1914">
        <v>24052</v>
      </c>
      <c r="I1914">
        <v>1019</v>
      </c>
      <c r="J1914" t="s">
        <v>180</v>
      </c>
      <c r="K1914" t="s">
        <v>181</v>
      </c>
      <c r="L1914" t="s">
        <v>180</v>
      </c>
      <c r="M1914">
        <v>126417</v>
      </c>
      <c r="N1914">
        <v>1</v>
      </c>
      <c r="O1914">
        <v>8</v>
      </c>
      <c r="P1914">
        <v>190</v>
      </c>
      <c r="Q1914">
        <v>28</v>
      </c>
      <c r="R1914">
        <v>7</v>
      </c>
      <c r="S1914">
        <v>1</v>
      </c>
      <c r="T1914" t="s">
        <v>182</v>
      </c>
      <c r="U1914" t="s">
        <v>182</v>
      </c>
      <c r="V1914" t="s">
        <v>7</v>
      </c>
      <c r="W1914" t="s">
        <v>182</v>
      </c>
      <c r="X1914">
        <v>4</v>
      </c>
      <c r="Y1914" t="s">
        <v>182</v>
      </c>
      <c r="Z1914" t="s">
        <v>182</v>
      </c>
      <c r="AA1914">
        <v>2E-3</v>
      </c>
      <c r="AB1914" t="s">
        <v>182</v>
      </c>
      <c r="AC1914">
        <v>57</v>
      </c>
      <c r="AD1914">
        <v>2</v>
      </c>
      <c r="AE1914">
        <v>1</v>
      </c>
      <c r="AF1914">
        <v>2</v>
      </c>
      <c r="AG1914" t="s">
        <v>182</v>
      </c>
      <c r="AH1914" t="s">
        <v>182</v>
      </c>
      <c r="AI1914" t="s">
        <v>182</v>
      </c>
      <c r="AJ1914">
        <v>1</v>
      </c>
      <c r="AK1914" t="s">
        <v>182</v>
      </c>
      <c r="AL1914" t="s">
        <v>182</v>
      </c>
      <c r="AM1914" t="s">
        <v>182</v>
      </c>
      <c r="AN1914" t="s">
        <v>182</v>
      </c>
      <c r="AO1914" t="b">
        <v>1</v>
      </c>
      <c r="AQ1914" s="10">
        <f t="shared" si="58"/>
        <v>87131384.858999997</v>
      </c>
      <c r="AR1914" s="10">
        <f t="shared" si="59"/>
        <v>12840414.6108</v>
      </c>
    </row>
    <row r="1915" spans="1:44" x14ac:dyDescent="0.3">
      <c r="A1915">
        <v>1914</v>
      </c>
      <c r="B1915">
        <v>141</v>
      </c>
      <c r="C1915">
        <v>1</v>
      </c>
      <c r="D1915">
        <v>28</v>
      </c>
      <c r="E1915">
        <v>0.5</v>
      </c>
      <c r="F1915">
        <v>458586.23609999998</v>
      </c>
      <c r="G1915">
        <v>2019207</v>
      </c>
      <c r="H1915">
        <v>24052</v>
      </c>
      <c r="I1915">
        <v>1019</v>
      </c>
      <c r="J1915" t="s">
        <v>180</v>
      </c>
      <c r="K1915" t="s">
        <v>181</v>
      </c>
      <c r="L1915" t="s">
        <v>180</v>
      </c>
      <c r="M1915">
        <v>126417</v>
      </c>
      <c r="N1915">
        <v>1</v>
      </c>
      <c r="O1915">
        <v>24</v>
      </c>
      <c r="P1915">
        <v>158</v>
      </c>
      <c r="Q1915">
        <v>28</v>
      </c>
      <c r="R1915">
        <v>4</v>
      </c>
      <c r="S1915">
        <v>1</v>
      </c>
      <c r="T1915" t="s">
        <v>182</v>
      </c>
      <c r="U1915" t="s">
        <v>182</v>
      </c>
      <c r="V1915" t="s">
        <v>7</v>
      </c>
      <c r="W1915" t="s">
        <v>182</v>
      </c>
      <c r="X1915">
        <v>3</v>
      </c>
      <c r="Y1915" t="s">
        <v>182</v>
      </c>
      <c r="Z1915" t="s">
        <v>182</v>
      </c>
      <c r="AA1915">
        <v>1E-3</v>
      </c>
      <c r="AB1915" t="s">
        <v>182</v>
      </c>
      <c r="AC1915">
        <v>56</v>
      </c>
      <c r="AD1915">
        <v>2</v>
      </c>
      <c r="AE1915">
        <v>1</v>
      </c>
      <c r="AF1915">
        <v>1</v>
      </c>
      <c r="AG1915" t="s">
        <v>182</v>
      </c>
      <c r="AH1915" t="s">
        <v>182</v>
      </c>
      <c r="AI1915" t="s">
        <v>182</v>
      </c>
      <c r="AJ1915">
        <v>1</v>
      </c>
      <c r="AK1915" t="s">
        <v>182</v>
      </c>
      <c r="AL1915" t="s">
        <v>182</v>
      </c>
      <c r="AM1915" t="s">
        <v>182</v>
      </c>
      <c r="AN1915" t="s">
        <v>182</v>
      </c>
      <c r="AO1915" t="b">
        <v>1</v>
      </c>
      <c r="AQ1915" s="10">
        <f t="shared" si="58"/>
        <v>72456625.303800002</v>
      </c>
      <c r="AR1915" s="10">
        <f t="shared" si="59"/>
        <v>12840414.6108</v>
      </c>
    </row>
    <row r="1916" spans="1:44" x14ac:dyDescent="0.3">
      <c r="A1916">
        <v>1915</v>
      </c>
      <c r="B1916">
        <v>141</v>
      </c>
      <c r="C1916">
        <v>1</v>
      </c>
      <c r="D1916">
        <v>28</v>
      </c>
      <c r="E1916">
        <v>0.5</v>
      </c>
      <c r="F1916">
        <v>458586.23609999998</v>
      </c>
      <c r="G1916">
        <v>2019207</v>
      </c>
      <c r="H1916">
        <v>24052</v>
      </c>
      <c r="I1916">
        <v>1019</v>
      </c>
      <c r="J1916" t="s">
        <v>180</v>
      </c>
      <c r="K1916" t="s">
        <v>181</v>
      </c>
      <c r="L1916" t="s">
        <v>180</v>
      </c>
      <c r="M1916">
        <v>126417</v>
      </c>
      <c r="N1916">
        <v>1</v>
      </c>
      <c r="O1916">
        <v>62</v>
      </c>
      <c r="P1916">
        <v>197</v>
      </c>
      <c r="Q1916">
        <v>28</v>
      </c>
      <c r="R1916">
        <v>6</v>
      </c>
      <c r="S1916">
        <v>2</v>
      </c>
      <c r="T1916" t="s">
        <v>182</v>
      </c>
      <c r="U1916" t="s">
        <v>182</v>
      </c>
      <c r="V1916" t="s">
        <v>7</v>
      </c>
      <c r="W1916" t="s">
        <v>182</v>
      </c>
      <c r="X1916">
        <v>3</v>
      </c>
      <c r="Y1916" t="s">
        <v>182</v>
      </c>
      <c r="Z1916" t="s">
        <v>182</v>
      </c>
      <c r="AA1916" s="47">
        <v>1.1E-5</v>
      </c>
      <c r="AB1916" t="s">
        <v>182</v>
      </c>
      <c r="AC1916">
        <v>57</v>
      </c>
      <c r="AD1916">
        <v>2</v>
      </c>
      <c r="AE1916">
        <v>1</v>
      </c>
      <c r="AF1916">
        <v>2</v>
      </c>
      <c r="AG1916" t="s">
        <v>182</v>
      </c>
      <c r="AH1916" t="s">
        <v>182</v>
      </c>
      <c r="AI1916" t="s">
        <v>182</v>
      </c>
      <c r="AJ1916">
        <v>1</v>
      </c>
      <c r="AK1916" t="s">
        <v>182</v>
      </c>
      <c r="AL1916" t="s">
        <v>182</v>
      </c>
      <c r="AM1916" t="s">
        <v>182</v>
      </c>
      <c r="AN1916" t="s">
        <v>182</v>
      </c>
      <c r="AO1916" t="b">
        <v>1</v>
      </c>
      <c r="AQ1916" s="10">
        <f t="shared" si="58"/>
        <v>90341488.511699989</v>
      </c>
      <c r="AR1916" s="10">
        <f t="shared" si="59"/>
        <v>12840414.6108</v>
      </c>
    </row>
    <row r="1917" spans="1:44" x14ac:dyDescent="0.3">
      <c r="A1917">
        <v>1916</v>
      </c>
      <c r="B1917">
        <v>141</v>
      </c>
      <c r="C1917">
        <v>1</v>
      </c>
      <c r="D1917">
        <v>28</v>
      </c>
      <c r="E1917">
        <v>0.5</v>
      </c>
      <c r="F1917">
        <v>458586.23609999998</v>
      </c>
      <c r="G1917">
        <v>2019207</v>
      </c>
      <c r="H1917">
        <v>24052</v>
      </c>
      <c r="I1917">
        <v>1019</v>
      </c>
      <c r="J1917" t="s">
        <v>180</v>
      </c>
      <c r="K1917" t="s">
        <v>181</v>
      </c>
      <c r="L1917" t="s">
        <v>180</v>
      </c>
      <c r="M1917">
        <v>126417</v>
      </c>
      <c r="N1917">
        <v>1</v>
      </c>
      <c r="O1917">
        <v>79</v>
      </c>
      <c r="P1917">
        <v>176</v>
      </c>
      <c r="Q1917">
        <v>28</v>
      </c>
      <c r="R1917">
        <v>4</v>
      </c>
      <c r="S1917">
        <v>1</v>
      </c>
      <c r="T1917" t="s">
        <v>182</v>
      </c>
      <c r="U1917" t="s">
        <v>182</v>
      </c>
      <c r="V1917" t="s">
        <v>7</v>
      </c>
      <c r="W1917" t="s">
        <v>182</v>
      </c>
      <c r="X1917">
        <v>3</v>
      </c>
      <c r="Y1917" t="s">
        <v>182</v>
      </c>
      <c r="Z1917" t="s">
        <v>182</v>
      </c>
      <c r="AA1917">
        <v>1E-3</v>
      </c>
      <c r="AB1917" t="s">
        <v>182</v>
      </c>
      <c r="AC1917">
        <v>56</v>
      </c>
      <c r="AD1917">
        <v>2</v>
      </c>
      <c r="AE1917">
        <v>1</v>
      </c>
      <c r="AF1917">
        <v>1</v>
      </c>
      <c r="AG1917" t="s">
        <v>182</v>
      </c>
      <c r="AH1917" t="s">
        <v>182</v>
      </c>
      <c r="AI1917" t="s">
        <v>182</v>
      </c>
      <c r="AJ1917">
        <v>1</v>
      </c>
      <c r="AK1917" t="s">
        <v>182</v>
      </c>
      <c r="AL1917" t="s">
        <v>182</v>
      </c>
      <c r="AM1917" t="s">
        <v>182</v>
      </c>
      <c r="AN1917" t="s">
        <v>182</v>
      </c>
      <c r="AO1917" t="b">
        <v>1</v>
      </c>
      <c r="AQ1917" s="10">
        <f t="shared" si="58"/>
        <v>80711177.553599998</v>
      </c>
      <c r="AR1917" s="10">
        <f t="shared" si="59"/>
        <v>12840414.6108</v>
      </c>
    </row>
    <row r="1918" spans="1:44" x14ac:dyDescent="0.3">
      <c r="A1918">
        <v>1917</v>
      </c>
      <c r="B1918">
        <v>141</v>
      </c>
      <c r="C1918">
        <v>1</v>
      </c>
      <c r="D1918">
        <v>28</v>
      </c>
      <c r="E1918">
        <v>0.5</v>
      </c>
      <c r="F1918">
        <v>458586.23609999998</v>
      </c>
      <c r="G1918">
        <v>2019207</v>
      </c>
      <c r="H1918">
        <v>24052</v>
      </c>
      <c r="I1918">
        <v>1019</v>
      </c>
      <c r="J1918" t="s">
        <v>180</v>
      </c>
      <c r="K1918" t="s">
        <v>181</v>
      </c>
      <c r="L1918" t="s">
        <v>180</v>
      </c>
      <c r="M1918">
        <v>126417</v>
      </c>
      <c r="N1918">
        <v>1</v>
      </c>
      <c r="O1918">
        <v>80</v>
      </c>
      <c r="P1918">
        <v>195</v>
      </c>
      <c r="Q1918">
        <v>28</v>
      </c>
      <c r="R1918">
        <v>7</v>
      </c>
      <c r="S1918">
        <v>1</v>
      </c>
      <c r="T1918" t="s">
        <v>182</v>
      </c>
      <c r="U1918" t="s">
        <v>182</v>
      </c>
      <c r="V1918" t="s">
        <v>7</v>
      </c>
      <c r="W1918" t="s">
        <v>182</v>
      </c>
      <c r="X1918">
        <v>4</v>
      </c>
      <c r="Y1918" t="s">
        <v>182</v>
      </c>
      <c r="Z1918" t="s">
        <v>182</v>
      </c>
      <c r="AA1918">
        <v>2E-3</v>
      </c>
      <c r="AB1918" t="s">
        <v>182</v>
      </c>
      <c r="AC1918">
        <v>57</v>
      </c>
      <c r="AD1918">
        <v>2</v>
      </c>
      <c r="AE1918">
        <v>1</v>
      </c>
      <c r="AF1918">
        <v>2</v>
      </c>
      <c r="AG1918" t="s">
        <v>182</v>
      </c>
      <c r="AH1918" t="s">
        <v>182</v>
      </c>
      <c r="AI1918" t="s">
        <v>182</v>
      </c>
      <c r="AJ1918">
        <v>1</v>
      </c>
      <c r="AK1918" t="s">
        <v>182</v>
      </c>
      <c r="AL1918" t="s">
        <v>182</v>
      </c>
      <c r="AM1918" t="s">
        <v>182</v>
      </c>
      <c r="AN1918" t="s">
        <v>182</v>
      </c>
      <c r="AO1918" t="b">
        <v>1</v>
      </c>
      <c r="AQ1918" s="10">
        <f t="shared" si="58"/>
        <v>89424316.039499998</v>
      </c>
      <c r="AR1918" s="10">
        <f t="shared" si="59"/>
        <v>12840414.6108</v>
      </c>
    </row>
    <row r="1919" spans="1:44" x14ac:dyDescent="0.3">
      <c r="A1919">
        <v>1918</v>
      </c>
      <c r="B1919">
        <v>141</v>
      </c>
      <c r="C1919">
        <v>1</v>
      </c>
      <c r="D1919">
        <v>28.5</v>
      </c>
      <c r="E1919">
        <v>0.5</v>
      </c>
      <c r="F1919">
        <v>444404.08130000002</v>
      </c>
      <c r="G1919">
        <v>2019207</v>
      </c>
      <c r="H1919">
        <v>24022</v>
      </c>
      <c r="I1919">
        <v>1019</v>
      </c>
      <c r="J1919" t="s">
        <v>180</v>
      </c>
      <c r="K1919" t="s">
        <v>181</v>
      </c>
      <c r="L1919" t="s">
        <v>180</v>
      </c>
      <c r="M1919">
        <v>126417</v>
      </c>
      <c r="N1919">
        <v>1</v>
      </c>
      <c r="O1919">
        <v>38</v>
      </c>
      <c r="P1919">
        <v>183</v>
      </c>
      <c r="Q1919">
        <v>28.5</v>
      </c>
      <c r="R1919">
        <v>4</v>
      </c>
      <c r="S1919">
        <v>1</v>
      </c>
      <c r="T1919" t="s">
        <v>182</v>
      </c>
      <c r="U1919" t="s">
        <v>182</v>
      </c>
      <c r="V1919" t="s">
        <v>7</v>
      </c>
      <c r="W1919" t="s">
        <v>182</v>
      </c>
      <c r="X1919">
        <v>3</v>
      </c>
      <c r="Y1919" t="s">
        <v>182</v>
      </c>
      <c r="Z1919" t="s">
        <v>182</v>
      </c>
      <c r="AA1919" t="s">
        <v>182</v>
      </c>
      <c r="AB1919" t="s">
        <v>182</v>
      </c>
      <c r="AC1919">
        <v>57</v>
      </c>
      <c r="AD1919">
        <v>2</v>
      </c>
      <c r="AE1919">
        <v>1</v>
      </c>
      <c r="AF1919">
        <v>2</v>
      </c>
      <c r="AG1919" t="s">
        <v>182</v>
      </c>
      <c r="AH1919" t="s">
        <v>182</v>
      </c>
      <c r="AI1919" t="s">
        <v>182</v>
      </c>
      <c r="AJ1919">
        <v>1</v>
      </c>
      <c r="AK1919" t="s">
        <v>182</v>
      </c>
      <c r="AL1919" t="s">
        <v>182</v>
      </c>
      <c r="AM1919" t="s">
        <v>182</v>
      </c>
      <c r="AN1919" t="s">
        <v>182</v>
      </c>
      <c r="AO1919" t="b">
        <v>1</v>
      </c>
      <c r="AQ1919" s="10">
        <f t="shared" si="58"/>
        <v>81325946.877900004</v>
      </c>
      <c r="AR1919" s="10">
        <f t="shared" si="59"/>
        <v>12665516.317050001</v>
      </c>
    </row>
    <row r="1920" spans="1:44" x14ac:dyDescent="0.3">
      <c r="A1920">
        <v>1919</v>
      </c>
      <c r="B1920">
        <v>141</v>
      </c>
      <c r="C1920">
        <v>1</v>
      </c>
      <c r="D1920">
        <v>28.5</v>
      </c>
      <c r="E1920">
        <v>0.5</v>
      </c>
      <c r="F1920">
        <v>444404.08130000002</v>
      </c>
      <c r="G1920">
        <v>2019207</v>
      </c>
      <c r="H1920">
        <v>24034</v>
      </c>
      <c r="I1920">
        <v>1019</v>
      </c>
      <c r="J1920" t="s">
        <v>180</v>
      </c>
      <c r="K1920" t="s">
        <v>181</v>
      </c>
      <c r="L1920" t="s">
        <v>180</v>
      </c>
      <c r="M1920">
        <v>126417</v>
      </c>
      <c r="N1920">
        <v>1</v>
      </c>
      <c r="O1920">
        <v>4</v>
      </c>
      <c r="P1920">
        <v>211</v>
      </c>
      <c r="Q1920">
        <v>28.5</v>
      </c>
      <c r="R1920">
        <v>5</v>
      </c>
      <c r="S1920">
        <v>1</v>
      </c>
      <c r="T1920" t="s">
        <v>182</v>
      </c>
      <c r="U1920" t="s">
        <v>182</v>
      </c>
      <c r="V1920" t="s">
        <v>7</v>
      </c>
      <c r="W1920" t="s">
        <v>182</v>
      </c>
      <c r="X1920">
        <v>4</v>
      </c>
      <c r="Y1920" t="s">
        <v>182</v>
      </c>
      <c r="Z1920" t="s">
        <v>182</v>
      </c>
      <c r="AA1920">
        <v>2E-3</v>
      </c>
      <c r="AB1920" t="s">
        <v>182</v>
      </c>
      <c r="AC1920">
        <v>56</v>
      </c>
      <c r="AD1920">
        <v>2</v>
      </c>
      <c r="AE1920">
        <v>1</v>
      </c>
      <c r="AF1920">
        <v>2</v>
      </c>
      <c r="AG1920" t="s">
        <v>182</v>
      </c>
      <c r="AH1920" t="s">
        <v>182</v>
      </c>
      <c r="AI1920" t="s">
        <v>182</v>
      </c>
      <c r="AJ1920">
        <v>1</v>
      </c>
      <c r="AK1920" t="s">
        <v>182</v>
      </c>
      <c r="AL1920" t="s">
        <v>182</v>
      </c>
      <c r="AM1920" t="s">
        <v>182</v>
      </c>
      <c r="AN1920" t="s">
        <v>182</v>
      </c>
      <c r="AO1920" t="b">
        <v>1</v>
      </c>
      <c r="AQ1920" s="10">
        <f t="shared" si="58"/>
        <v>93769261.154300004</v>
      </c>
      <c r="AR1920" s="10">
        <f t="shared" si="59"/>
        <v>12665516.317050001</v>
      </c>
    </row>
    <row r="1921" spans="1:44" x14ac:dyDescent="0.3">
      <c r="A1921">
        <v>1920</v>
      </c>
      <c r="B1921">
        <v>141</v>
      </c>
      <c r="C1921">
        <v>1</v>
      </c>
      <c r="D1921">
        <v>28.5</v>
      </c>
      <c r="E1921">
        <v>0.5</v>
      </c>
      <c r="F1921">
        <v>444404.08130000002</v>
      </c>
      <c r="G1921">
        <v>2019207</v>
      </c>
      <c r="H1921">
        <v>24034</v>
      </c>
      <c r="I1921">
        <v>1019</v>
      </c>
      <c r="J1921" t="s">
        <v>180</v>
      </c>
      <c r="K1921" t="s">
        <v>181</v>
      </c>
      <c r="L1921" t="s">
        <v>180</v>
      </c>
      <c r="M1921">
        <v>126417</v>
      </c>
      <c r="N1921">
        <v>1</v>
      </c>
      <c r="O1921">
        <v>6</v>
      </c>
      <c r="P1921">
        <v>208</v>
      </c>
      <c r="Q1921">
        <v>28.5</v>
      </c>
      <c r="R1921">
        <v>6</v>
      </c>
      <c r="S1921">
        <v>1</v>
      </c>
      <c r="T1921" t="s">
        <v>182</v>
      </c>
      <c r="U1921" t="s">
        <v>182</v>
      </c>
      <c r="V1921" t="s">
        <v>7</v>
      </c>
      <c r="W1921" t="s">
        <v>182</v>
      </c>
      <c r="X1921">
        <v>4</v>
      </c>
      <c r="Y1921" t="s">
        <v>182</v>
      </c>
      <c r="Z1921" t="s">
        <v>182</v>
      </c>
      <c r="AA1921" t="s">
        <v>182</v>
      </c>
      <c r="AB1921" t="s">
        <v>182</v>
      </c>
      <c r="AC1921">
        <v>56</v>
      </c>
      <c r="AD1921">
        <v>2</v>
      </c>
      <c r="AE1921">
        <v>1</v>
      </c>
      <c r="AF1921">
        <v>2</v>
      </c>
      <c r="AG1921" t="s">
        <v>182</v>
      </c>
      <c r="AH1921" t="s">
        <v>182</v>
      </c>
      <c r="AI1921" t="s">
        <v>182</v>
      </c>
      <c r="AJ1921">
        <v>1</v>
      </c>
      <c r="AK1921" t="s">
        <v>182</v>
      </c>
      <c r="AL1921" t="s">
        <v>182</v>
      </c>
      <c r="AM1921" t="s">
        <v>182</v>
      </c>
      <c r="AN1921" t="s">
        <v>182</v>
      </c>
      <c r="AO1921" t="b">
        <v>1</v>
      </c>
      <c r="AQ1921" s="10">
        <f t="shared" si="58"/>
        <v>92436048.910400003</v>
      </c>
      <c r="AR1921" s="10">
        <f t="shared" si="59"/>
        <v>12665516.317050001</v>
      </c>
    </row>
    <row r="1922" spans="1:44" x14ac:dyDescent="0.3">
      <c r="A1922">
        <v>1921</v>
      </c>
      <c r="B1922">
        <v>141</v>
      </c>
      <c r="C1922">
        <v>1</v>
      </c>
      <c r="D1922">
        <v>28.5</v>
      </c>
      <c r="E1922">
        <v>0.5</v>
      </c>
      <c r="F1922">
        <v>444404.08130000002</v>
      </c>
      <c r="G1922">
        <v>2019207</v>
      </c>
      <c r="H1922">
        <v>24035</v>
      </c>
      <c r="I1922">
        <v>1019</v>
      </c>
      <c r="J1922" t="s">
        <v>180</v>
      </c>
      <c r="K1922" t="s">
        <v>181</v>
      </c>
      <c r="L1922" t="s">
        <v>180</v>
      </c>
      <c r="M1922">
        <v>126417</v>
      </c>
      <c r="N1922">
        <v>1</v>
      </c>
      <c r="O1922">
        <v>6</v>
      </c>
      <c r="P1922">
        <v>191</v>
      </c>
      <c r="Q1922">
        <v>28.5</v>
      </c>
      <c r="R1922">
        <v>6</v>
      </c>
      <c r="S1922">
        <v>1</v>
      </c>
      <c r="T1922" t="s">
        <v>182</v>
      </c>
      <c r="U1922" t="s">
        <v>182</v>
      </c>
      <c r="V1922" t="s">
        <v>0</v>
      </c>
      <c r="W1922" t="s">
        <v>182</v>
      </c>
      <c r="X1922">
        <v>4</v>
      </c>
      <c r="Y1922" t="s">
        <v>182</v>
      </c>
      <c r="Z1922" t="s">
        <v>182</v>
      </c>
      <c r="AA1922">
        <v>1E-3</v>
      </c>
      <c r="AB1922" t="s">
        <v>182</v>
      </c>
      <c r="AC1922">
        <v>55</v>
      </c>
      <c r="AD1922">
        <v>2</v>
      </c>
      <c r="AE1922">
        <v>1</v>
      </c>
      <c r="AF1922">
        <v>2</v>
      </c>
      <c r="AG1922" t="s">
        <v>182</v>
      </c>
      <c r="AH1922" t="s">
        <v>182</v>
      </c>
      <c r="AI1922" t="s">
        <v>182</v>
      </c>
      <c r="AJ1922">
        <v>1</v>
      </c>
      <c r="AK1922" t="s">
        <v>182</v>
      </c>
      <c r="AL1922" t="s">
        <v>182</v>
      </c>
      <c r="AM1922" t="s">
        <v>182</v>
      </c>
      <c r="AN1922" t="s">
        <v>182</v>
      </c>
      <c r="AO1922" t="b">
        <v>1</v>
      </c>
      <c r="AQ1922" s="10">
        <f t="shared" ref="AQ1922:AQ1979" si="60">$F1922*P1922</f>
        <v>84881179.528300002</v>
      </c>
      <c r="AR1922" s="10">
        <f t="shared" ref="AR1922:AR1979" si="61">$F1922*Q1922</f>
        <v>12665516.317050001</v>
      </c>
    </row>
    <row r="1923" spans="1:44" x14ac:dyDescent="0.3">
      <c r="A1923">
        <v>1922</v>
      </c>
      <c r="B1923">
        <v>141</v>
      </c>
      <c r="C1923">
        <v>1</v>
      </c>
      <c r="D1923">
        <v>28.5</v>
      </c>
      <c r="E1923">
        <v>0.5</v>
      </c>
      <c r="F1923">
        <v>444404.08130000002</v>
      </c>
      <c r="G1923">
        <v>2019207</v>
      </c>
      <c r="H1923">
        <v>24035</v>
      </c>
      <c r="I1923">
        <v>1019</v>
      </c>
      <c r="J1923" t="s">
        <v>180</v>
      </c>
      <c r="K1923" t="s">
        <v>181</v>
      </c>
      <c r="L1923" t="s">
        <v>180</v>
      </c>
      <c r="M1923">
        <v>126417</v>
      </c>
      <c r="N1923">
        <v>1</v>
      </c>
      <c r="O1923">
        <v>17</v>
      </c>
      <c r="P1923">
        <v>185</v>
      </c>
      <c r="Q1923">
        <v>28.5</v>
      </c>
      <c r="R1923">
        <v>4</v>
      </c>
      <c r="S1923">
        <v>1</v>
      </c>
      <c r="T1923" t="s">
        <v>182</v>
      </c>
      <c r="U1923" t="s">
        <v>182</v>
      </c>
      <c r="V1923" t="s">
        <v>7</v>
      </c>
      <c r="W1923" t="s">
        <v>182</v>
      </c>
      <c r="X1923">
        <v>4</v>
      </c>
      <c r="Y1923" t="s">
        <v>182</v>
      </c>
      <c r="Z1923" t="s">
        <v>182</v>
      </c>
      <c r="AA1923">
        <v>1E-3</v>
      </c>
      <c r="AB1923" t="s">
        <v>182</v>
      </c>
      <c r="AC1923">
        <v>55</v>
      </c>
      <c r="AD1923">
        <v>2</v>
      </c>
      <c r="AE1923">
        <v>1</v>
      </c>
      <c r="AF1923">
        <v>1</v>
      </c>
      <c r="AG1923" t="s">
        <v>182</v>
      </c>
      <c r="AH1923" t="s">
        <v>182</v>
      </c>
      <c r="AI1923" t="s">
        <v>182</v>
      </c>
      <c r="AJ1923">
        <v>1</v>
      </c>
      <c r="AK1923" t="s">
        <v>182</v>
      </c>
      <c r="AL1923" t="s">
        <v>182</v>
      </c>
      <c r="AM1923" t="s">
        <v>182</v>
      </c>
      <c r="AN1923" t="s">
        <v>182</v>
      </c>
      <c r="AO1923" t="b">
        <v>1</v>
      </c>
      <c r="AQ1923" s="10">
        <f t="shared" si="60"/>
        <v>82214755.0405</v>
      </c>
      <c r="AR1923" s="10">
        <f t="shared" si="61"/>
        <v>12665516.317050001</v>
      </c>
    </row>
    <row r="1924" spans="1:44" x14ac:dyDescent="0.3">
      <c r="A1924">
        <v>1923</v>
      </c>
      <c r="B1924">
        <v>141</v>
      </c>
      <c r="C1924">
        <v>1</v>
      </c>
      <c r="D1924">
        <v>28.5</v>
      </c>
      <c r="E1924">
        <v>0.5</v>
      </c>
      <c r="F1924">
        <v>444404.08130000002</v>
      </c>
      <c r="G1924">
        <v>2019207</v>
      </c>
      <c r="H1924">
        <v>24037</v>
      </c>
      <c r="I1924">
        <v>1019</v>
      </c>
      <c r="J1924" t="s">
        <v>180</v>
      </c>
      <c r="K1924" t="s">
        <v>181</v>
      </c>
      <c r="L1924" t="s">
        <v>180</v>
      </c>
      <c r="M1924">
        <v>126417</v>
      </c>
      <c r="N1924">
        <v>1</v>
      </c>
      <c r="O1924">
        <v>27</v>
      </c>
      <c r="P1924">
        <v>224</v>
      </c>
      <c r="Q1924">
        <v>28.5</v>
      </c>
      <c r="R1924">
        <v>4</v>
      </c>
      <c r="S1924">
        <v>2</v>
      </c>
      <c r="T1924" t="s">
        <v>182</v>
      </c>
      <c r="U1924" t="s">
        <v>182</v>
      </c>
      <c r="V1924" t="s">
        <v>7</v>
      </c>
      <c r="W1924" t="s">
        <v>182</v>
      </c>
      <c r="X1924">
        <v>2</v>
      </c>
      <c r="Y1924" t="s">
        <v>182</v>
      </c>
      <c r="Z1924" t="s">
        <v>182</v>
      </c>
      <c r="AA1924">
        <v>1.2E-2</v>
      </c>
      <c r="AB1924" t="s">
        <v>182</v>
      </c>
      <c r="AC1924">
        <v>56</v>
      </c>
      <c r="AD1924">
        <v>2</v>
      </c>
      <c r="AE1924">
        <v>1</v>
      </c>
      <c r="AF1924">
        <v>1</v>
      </c>
      <c r="AG1924" t="s">
        <v>182</v>
      </c>
      <c r="AH1924" t="s">
        <v>182</v>
      </c>
      <c r="AI1924" t="s">
        <v>182</v>
      </c>
      <c r="AJ1924">
        <v>1</v>
      </c>
      <c r="AK1924" t="s">
        <v>182</v>
      </c>
      <c r="AL1924" t="s">
        <v>182</v>
      </c>
      <c r="AM1924" t="s">
        <v>182</v>
      </c>
      <c r="AN1924" t="s">
        <v>182</v>
      </c>
      <c r="AO1924" t="b">
        <v>1</v>
      </c>
      <c r="AQ1924" s="10">
        <f t="shared" si="60"/>
        <v>99546514.211199999</v>
      </c>
      <c r="AR1924" s="10">
        <f t="shared" si="61"/>
        <v>12665516.317050001</v>
      </c>
    </row>
    <row r="1925" spans="1:44" x14ac:dyDescent="0.3">
      <c r="A1925">
        <v>1924</v>
      </c>
      <c r="B1925">
        <v>141</v>
      </c>
      <c r="C1925">
        <v>1</v>
      </c>
      <c r="D1925">
        <v>28.5</v>
      </c>
      <c r="E1925">
        <v>0.5</v>
      </c>
      <c r="F1925">
        <v>444404.08130000002</v>
      </c>
      <c r="G1925">
        <v>2019207</v>
      </c>
      <c r="H1925">
        <v>24037</v>
      </c>
      <c r="I1925">
        <v>1019</v>
      </c>
      <c r="J1925" t="s">
        <v>180</v>
      </c>
      <c r="K1925" t="s">
        <v>181</v>
      </c>
      <c r="L1925" t="s">
        <v>180</v>
      </c>
      <c r="M1925">
        <v>126417</v>
      </c>
      <c r="N1925">
        <v>1</v>
      </c>
      <c r="O1925">
        <v>28</v>
      </c>
      <c r="P1925">
        <v>200</v>
      </c>
      <c r="Q1925">
        <v>28.5</v>
      </c>
      <c r="R1925">
        <v>7</v>
      </c>
      <c r="S1925">
        <v>2</v>
      </c>
      <c r="T1925" t="s">
        <v>182</v>
      </c>
      <c r="U1925" t="s">
        <v>182</v>
      </c>
      <c r="V1925" t="s">
        <v>7</v>
      </c>
      <c r="W1925" t="s">
        <v>182</v>
      </c>
      <c r="X1925">
        <v>4</v>
      </c>
      <c r="Y1925" t="s">
        <v>182</v>
      </c>
      <c r="Z1925" t="s">
        <v>182</v>
      </c>
      <c r="AA1925">
        <v>1E-3</v>
      </c>
      <c r="AB1925" t="s">
        <v>182</v>
      </c>
      <c r="AC1925">
        <v>56</v>
      </c>
      <c r="AD1925">
        <v>2</v>
      </c>
      <c r="AE1925">
        <v>1</v>
      </c>
      <c r="AF1925">
        <v>1</v>
      </c>
      <c r="AG1925" t="s">
        <v>182</v>
      </c>
      <c r="AH1925" t="s">
        <v>182</v>
      </c>
      <c r="AI1925" t="s">
        <v>182</v>
      </c>
      <c r="AJ1925">
        <v>1</v>
      </c>
      <c r="AK1925" t="s">
        <v>182</v>
      </c>
      <c r="AL1925" t="s">
        <v>182</v>
      </c>
      <c r="AM1925" t="s">
        <v>182</v>
      </c>
      <c r="AN1925" t="s">
        <v>182</v>
      </c>
      <c r="AO1925" t="b">
        <v>1</v>
      </c>
      <c r="AQ1925" s="10">
        <f t="shared" si="60"/>
        <v>88880816.260000005</v>
      </c>
      <c r="AR1925" s="10">
        <f t="shared" si="61"/>
        <v>12665516.317050001</v>
      </c>
    </row>
    <row r="1926" spans="1:44" x14ac:dyDescent="0.3">
      <c r="A1926">
        <v>1925</v>
      </c>
      <c r="B1926">
        <v>141</v>
      </c>
      <c r="C1926">
        <v>1</v>
      </c>
      <c r="D1926">
        <v>28.5</v>
      </c>
      <c r="E1926">
        <v>0.5</v>
      </c>
      <c r="F1926">
        <v>444404.08130000002</v>
      </c>
      <c r="G1926">
        <v>2019207</v>
      </c>
      <c r="H1926">
        <v>24037</v>
      </c>
      <c r="I1926">
        <v>1019</v>
      </c>
      <c r="J1926" t="s">
        <v>180</v>
      </c>
      <c r="K1926" t="s">
        <v>181</v>
      </c>
      <c r="L1926" t="s">
        <v>180</v>
      </c>
      <c r="M1926">
        <v>126417</v>
      </c>
      <c r="N1926">
        <v>1</v>
      </c>
      <c r="O1926">
        <v>66</v>
      </c>
      <c r="P1926">
        <v>165</v>
      </c>
      <c r="Q1926">
        <v>28.5</v>
      </c>
      <c r="R1926">
        <v>4</v>
      </c>
      <c r="S1926">
        <v>2</v>
      </c>
      <c r="T1926" t="s">
        <v>182</v>
      </c>
      <c r="U1926" t="s">
        <v>182</v>
      </c>
      <c r="V1926" t="s">
        <v>7</v>
      </c>
      <c r="W1926" t="s">
        <v>182</v>
      </c>
      <c r="X1926">
        <v>2</v>
      </c>
      <c r="Y1926" t="s">
        <v>182</v>
      </c>
      <c r="Z1926" t="s">
        <v>182</v>
      </c>
      <c r="AA1926">
        <v>1.2E-2</v>
      </c>
      <c r="AB1926" t="s">
        <v>182</v>
      </c>
      <c r="AC1926">
        <v>56</v>
      </c>
      <c r="AD1926">
        <v>2</v>
      </c>
      <c r="AE1926">
        <v>1</v>
      </c>
      <c r="AF1926">
        <v>1</v>
      </c>
      <c r="AG1926" t="s">
        <v>182</v>
      </c>
      <c r="AH1926" t="s">
        <v>182</v>
      </c>
      <c r="AI1926" t="s">
        <v>182</v>
      </c>
      <c r="AJ1926">
        <v>1</v>
      </c>
      <c r="AK1926" t="s">
        <v>182</v>
      </c>
      <c r="AL1926" t="s">
        <v>182</v>
      </c>
      <c r="AM1926" t="s">
        <v>182</v>
      </c>
      <c r="AN1926" t="s">
        <v>182</v>
      </c>
      <c r="AO1926" t="b">
        <v>1</v>
      </c>
      <c r="AQ1926" s="10">
        <f t="shared" si="60"/>
        <v>73326673.414499998</v>
      </c>
      <c r="AR1926" s="10">
        <f t="shared" si="61"/>
        <v>12665516.317050001</v>
      </c>
    </row>
    <row r="1927" spans="1:44" x14ac:dyDescent="0.3">
      <c r="A1927">
        <v>1926</v>
      </c>
      <c r="B1927">
        <v>141</v>
      </c>
      <c r="C1927">
        <v>1</v>
      </c>
      <c r="D1927">
        <v>28.5</v>
      </c>
      <c r="E1927">
        <v>0.5</v>
      </c>
      <c r="F1927">
        <v>444404.08130000002</v>
      </c>
      <c r="G1927">
        <v>2019207</v>
      </c>
      <c r="H1927">
        <v>24037</v>
      </c>
      <c r="I1927">
        <v>1019</v>
      </c>
      <c r="J1927" t="s">
        <v>180</v>
      </c>
      <c r="K1927" t="s">
        <v>181</v>
      </c>
      <c r="L1927" t="s">
        <v>180</v>
      </c>
      <c r="M1927">
        <v>126417</v>
      </c>
      <c r="N1927">
        <v>1</v>
      </c>
      <c r="O1927">
        <v>76</v>
      </c>
      <c r="P1927">
        <v>189</v>
      </c>
      <c r="Q1927">
        <v>28.5</v>
      </c>
      <c r="R1927">
        <v>7</v>
      </c>
      <c r="S1927">
        <v>2</v>
      </c>
      <c r="T1927" t="s">
        <v>182</v>
      </c>
      <c r="U1927" t="s">
        <v>182</v>
      </c>
      <c r="V1927" t="s">
        <v>7</v>
      </c>
      <c r="W1927" t="s">
        <v>182</v>
      </c>
      <c r="X1927">
        <v>4</v>
      </c>
      <c r="Y1927" t="s">
        <v>182</v>
      </c>
      <c r="Z1927" t="s">
        <v>182</v>
      </c>
      <c r="AA1927">
        <v>1E-3</v>
      </c>
      <c r="AB1927" t="s">
        <v>182</v>
      </c>
      <c r="AC1927">
        <v>56</v>
      </c>
      <c r="AD1927">
        <v>2</v>
      </c>
      <c r="AE1927">
        <v>1</v>
      </c>
      <c r="AF1927">
        <v>1</v>
      </c>
      <c r="AG1927" t="s">
        <v>182</v>
      </c>
      <c r="AH1927" t="s">
        <v>182</v>
      </c>
      <c r="AI1927" t="s">
        <v>182</v>
      </c>
      <c r="AJ1927">
        <v>1</v>
      </c>
      <c r="AK1927" t="s">
        <v>182</v>
      </c>
      <c r="AL1927" t="s">
        <v>182</v>
      </c>
      <c r="AM1927" t="s">
        <v>182</v>
      </c>
      <c r="AN1927" t="s">
        <v>182</v>
      </c>
      <c r="AO1927" t="b">
        <v>1</v>
      </c>
      <c r="AQ1927" s="10">
        <f t="shared" si="60"/>
        <v>83992371.365700006</v>
      </c>
      <c r="AR1927" s="10">
        <f t="shared" si="61"/>
        <v>12665516.317050001</v>
      </c>
    </row>
    <row r="1928" spans="1:44" x14ac:dyDescent="0.3">
      <c r="A1928">
        <v>1927</v>
      </c>
      <c r="B1928">
        <v>141</v>
      </c>
      <c r="C1928">
        <v>1</v>
      </c>
      <c r="D1928">
        <v>28.5</v>
      </c>
      <c r="E1928">
        <v>0.5</v>
      </c>
      <c r="F1928">
        <v>444404.08130000002</v>
      </c>
      <c r="G1928">
        <v>2019207</v>
      </c>
      <c r="H1928">
        <v>24037</v>
      </c>
      <c r="I1928">
        <v>1019</v>
      </c>
      <c r="J1928" t="s">
        <v>180</v>
      </c>
      <c r="K1928" t="s">
        <v>181</v>
      </c>
      <c r="L1928" t="s">
        <v>180</v>
      </c>
      <c r="M1928">
        <v>126417</v>
      </c>
      <c r="N1928">
        <v>1</v>
      </c>
      <c r="O1928">
        <v>83</v>
      </c>
      <c r="P1928">
        <v>205</v>
      </c>
      <c r="Q1928">
        <v>28.5</v>
      </c>
      <c r="R1928">
        <v>7</v>
      </c>
      <c r="S1928">
        <v>2</v>
      </c>
      <c r="T1928" t="s">
        <v>182</v>
      </c>
      <c r="U1928" t="s">
        <v>182</v>
      </c>
      <c r="V1928" t="s">
        <v>7</v>
      </c>
      <c r="W1928" t="s">
        <v>182</v>
      </c>
      <c r="X1928">
        <v>4</v>
      </c>
      <c r="Y1928" t="s">
        <v>182</v>
      </c>
      <c r="Z1928" t="s">
        <v>182</v>
      </c>
      <c r="AA1928">
        <v>1E-3</v>
      </c>
      <c r="AB1928" t="s">
        <v>182</v>
      </c>
      <c r="AC1928">
        <v>56</v>
      </c>
      <c r="AD1928">
        <v>2</v>
      </c>
      <c r="AE1928">
        <v>1</v>
      </c>
      <c r="AF1928">
        <v>1</v>
      </c>
      <c r="AG1928" t="s">
        <v>182</v>
      </c>
      <c r="AH1928" t="s">
        <v>182</v>
      </c>
      <c r="AI1928" t="s">
        <v>182</v>
      </c>
      <c r="AJ1928">
        <v>1</v>
      </c>
      <c r="AK1928" t="s">
        <v>182</v>
      </c>
      <c r="AL1928" t="s">
        <v>182</v>
      </c>
      <c r="AM1928" t="s">
        <v>182</v>
      </c>
      <c r="AN1928" t="s">
        <v>182</v>
      </c>
      <c r="AO1928" t="b">
        <v>1</v>
      </c>
      <c r="AQ1928" s="10">
        <f t="shared" si="60"/>
        <v>91102836.666500002</v>
      </c>
      <c r="AR1928" s="10">
        <f t="shared" si="61"/>
        <v>12665516.317050001</v>
      </c>
    </row>
    <row r="1929" spans="1:44" x14ac:dyDescent="0.3">
      <c r="A1929">
        <v>1928</v>
      </c>
      <c r="B1929">
        <v>141</v>
      </c>
      <c r="C1929">
        <v>1</v>
      </c>
      <c r="D1929">
        <v>28.5</v>
      </c>
      <c r="E1929">
        <v>0.5</v>
      </c>
      <c r="F1929">
        <v>444404.08130000002</v>
      </c>
      <c r="G1929">
        <v>2019207</v>
      </c>
      <c r="H1929">
        <v>24045</v>
      </c>
      <c r="I1929">
        <v>1019</v>
      </c>
      <c r="J1929" t="s">
        <v>180</v>
      </c>
      <c r="K1929" t="s">
        <v>181</v>
      </c>
      <c r="L1929" t="s">
        <v>180</v>
      </c>
      <c r="M1929">
        <v>126417</v>
      </c>
      <c r="N1929">
        <v>1</v>
      </c>
      <c r="O1929">
        <v>47</v>
      </c>
      <c r="P1929">
        <v>206</v>
      </c>
      <c r="Q1929">
        <v>28.5</v>
      </c>
      <c r="R1929">
        <v>4</v>
      </c>
      <c r="S1929">
        <v>1</v>
      </c>
      <c r="T1929" t="s">
        <v>182</v>
      </c>
      <c r="U1929" t="s">
        <v>182</v>
      </c>
      <c r="V1929" t="s">
        <v>7</v>
      </c>
      <c r="W1929" t="s">
        <v>182</v>
      </c>
      <c r="X1929">
        <v>3</v>
      </c>
      <c r="Y1929" t="s">
        <v>182</v>
      </c>
      <c r="Z1929" t="s">
        <v>182</v>
      </c>
      <c r="AA1929" t="s">
        <v>182</v>
      </c>
      <c r="AB1929" t="s">
        <v>182</v>
      </c>
      <c r="AC1929">
        <v>56</v>
      </c>
      <c r="AD1929">
        <v>2</v>
      </c>
      <c r="AE1929">
        <v>1</v>
      </c>
      <c r="AF1929">
        <v>1</v>
      </c>
      <c r="AG1929" t="s">
        <v>182</v>
      </c>
      <c r="AH1929" t="s">
        <v>182</v>
      </c>
      <c r="AI1929" t="s">
        <v>182</v>
      </c>
      <c r="AJ1929">
        <v>1</v>
      </c>
      <c r="AK1929" t="s">
        <v>182</v>
      </c>
      <c r="AL1929" t="s">
        <v>182</v>
      </c>
      <c r="AM1929" t="s">
        <v>182</v>
      </c>
      <c r="AN1929" t="s">
        <v>182</v>
      </c>
      <c r="AO1929" t="b">
        <v>1</v>
      </c>
      <c r="AQ1929" s="10">
        <f t="shared" si="60"/>
        <v>91547240.747800007</v>
      </c>
      <c r="AR1929" s="10">
        <f t="shared" si="61"/>
        <v>12665516.317050001</v>
      </c>
    </row>
    <row r="1930" spans="1:44" x14ac:dyDescent="0.3">
      <c r="A1930">
        <v>1929</v>
      </c>
      <c r="B1930">
        <v>141</v>
      </c>
      <c r="C1930">
        <v>1</v>
      </c>
      <c r="D1930">
        <v>28.5</v>
      </c>
      <c r="E1930">
        <v>0.5</v>
      </c>
      <c r="F1930">
        <v>444404.08130000002</v>
      </c>
      <c r="G1930">
        <v>2019207</v>
      </c>
      <c r="H1930">
        <v>24045</v>
      </c>
      <c r="I1930">
        <v>1019</v>
      </c>
      <c r="J1930" t="s">
        <v>180</v>
      </c>
      <c r="K1930" t="s">
        <v>181</v>
      </c>
      <c r="L1930" t="s">
        <v>180</v>
      </c>
      <c r="M1930">
        <v>126417</v>
      </c>
      <c r="N1930">
        <v>1</v>
      </c>
      <c r="O1930">
        <v>94</v>
      </c>
      <c r="P1930">
        <v>230</v>
      </c>
      <c r="Q1930">
        <v>28.5</v>
      </c>
      <c r="R1930">
        <v>4</v>
      </c>
      <c r="S1930">
        <v>1</v>
      </c>
      <c r="T1930" t="s">
        <v>182</v>
      </c>
      <c r="U1930" t="s">
        <v>182</v>
      </c>
      <c r="V1930" t="s">
        <v>7</v>
      </c>
      <c r="W1930" t="s">
        <v>182</v>
      </c>
      <c r="X1930">
        <v>3</v>
      </c>
      <c r="Y1930" t="s">
        <v>182</v>
      </c>
      <c r="Z1930" t="s">
        <v>182</v>
      </c>
      <c r="AA1930" t="s">
        <v>182</v>
      </c>
      <c r="AB1930" t="s">
        <v>182</v>
      </c>
      <c r="AC1930">
        <v>56</v>
      </c>
      <c r="AD1930">
        <v>2</v>
      </c>
      <c r="AE1930">
        <v>1</v>
      </c>
      <c r="AF1930">
        <v>1</v>
      </c>
      <c r="AG1930" t="s">
        <v>182</v>
      </c>
      <c r="AH1930" t="s">
        <v>182</v>
      </c>
      <c r="AI1930" t="s">
        <v>182</v>
      </c>
      <c r="AJ1930">
        <v>1</v>
      </c>
      <c r="AK1930" t="s">
        <v>182</v>
      </c>
      <c r="AL1930" t="s">
        <v>182</v>
      </c>
      <c r="AM1930" t="s">
        <v>182</v>
      </c>
      <c r="AN1930" t="s">
        <v>182</v>
      </c>
      <c r="AO1930" t="b">
        <v>1</v>
      </c>
      <c r="AQ1930" s="10">
        <f t="shared" si="60"/>
        <v>102212938.699</v>
      </c>
      <c r="AR1930" s="10">
        <f t="shared" si="61"/>
        <v>12665516.317050001</v>
      </c>
    </row>
    <row r="1931" spans="1:44" x14ac:dyDescent="0.3">
      <c r="A1931">
        <v>1930</v>
      </c>
      <c r="B1931">
        <v>141</v>
      </c>
      <c r="C1931">
        <v>1</v>
      </c>
      <c r="D1931">
        <v>28.5</v>
      </c>
      <c r="E1931">
        <v>0.5</v>
      </c>
      <c r="F1931">
        <v>444404.08130000002</v>
      </c>
      <c r="G1931">
        <v>2019207</v>
      </c>
      <c r="H1931">
        <v>24052</v>
      </c>
      <c r="I1931">
        <v>1019</v>
      </c>
      <c r="J1931" t="s">
        <v>180</v>
      </c>
      <c r="K1931" t="s">
        <v>181</v>
      </c>
      <c r="L1931" t="s">
        <v>180</v>
      </c>
      <c r="M1931">
        <v>126417</v>
      </c>
      <c r="N1931">
        <v>1</v>
      </c>
      <c r="O1931">
        <v>41</v>
      </c>
      <c r="P1931">
        <v>209</v>
      </c>
      <c r="Q1931">
        <v>28.5</v>
      </c>
      <c r="R1931">
        <v>7</v>
      </c>
      <c r="S1931">
        <v>1</v>
      </c>
      <c r="T1931" t="s">
        <v>182</v>
      </c>
      <c r="U1931" t="s">
        <v>182</v>
      </c>
      <c r="V1931" t="s">
        <v>7</v>
      </c>
      <c r="W1931" t="s">
        <v>182</v>
      </c>
      <c r="X1931">
        <v>3</v>
      </c>
      <c r="Y1931" t="s">
        <v>182</v>
      </c>
      <c r="Z1931" t="s">
        <v>182</v>
      </c>
      <c r="AA1931">
        <v>2E-3</v>
      </c>
      <c r="AB1931" t="s">
        <v>182</v>
      </c>
      <c r="AC1931">
        <v>57</v>
      </c>
      <c r="AD1931">
        <v>2</v>
      </c>
      <c r="AE1931">
        <v>1</v>
      </c>
      <c r="AF1931">
        <v>2</v>
      </c>
      <c r="AG1931" t="s">
        <v>182</v>
      </c>
      <c r="AH1931" t="s">
        <v>182</v>
      </c>
      <c r="AI1931" t="s">
        <v>182</v>
      </c>
      <c r="AJ1931">
        <v>1</v>
      </c>
      <c r="AK1931" t="s">
        <v>182</v>
      </c>
      <c r="AL1931" t="s">
        <v>182</v>
      </c>
      <c r="AM1931" t="s">
        <v>182</v>
      </c>
      <c r="AN1931" t="s">
        <v>182</v>
      </c>
      <c r="AO1931" t="b">
        <v>1</v>
      </c>
      <c r="AQ1931" s="10">
        <f t="shared" si="60"/>
        <v>92880452.991700009</v>
      </c>
      <c r="AR1931" s="10">
        <f t="shared" si="61"/>
        <v>12665516.317050001</v>
      </c>
    </row>
    <row r="1932" spans="1:44" x14ac:dyDescent="0.3">
      <c r="A1932">
        <v>1931</v>
      </c>
      <c r="B1932">
        <v>141</v>
      </c>
      <c r="C1932">
        <v>1</v>
      </c>
      <c r="D1932">
        <v>28.5</v>
      </c>
      <c r="E1932">
        <v>0.5</v>
      </c>
      <c r="F1932">
        <v>444404.08130000002</v>
      </c>
      <c r="G1932">
        <v>2019207</v>
      </c>
      <c r="H1932">
        <v>24052</v>
      </c>
      <c r="I1932">
        <v>1019</v>
      </c>
      <c r="J1932" t="s">
        <v>180</v>
      </c>
      <c r="K1932" t="s">
        <v>181</v>
      </c>
      <c r="L1932" t="s">
        <v>180</v>
      </c>
      <c r="M1932">
        <v>126417</v>
      </c>
      <c r="N1932">
        <v>1</v>
      </c>
      <c r="O1932">
        <v>45</v>
      </c>
      <c r="P1932">
        <v>213</v>
      </c>
      <c r="Q1932">
        <v>28.5</v>
      </c>
      <c r="R1932">
        <v>5</v>
      </c>
      <c r="S1932">
        <v>1</v>
      </c>
      <c r="T1932" t="s">
        <v>182</v>
      </c>
      <c r="U1932" t="s">
        <v>182</v>
      </c>
      <c r="V1932" t="s">
        <v>7</v>
      </c>
      <c r="W1932" t="s">
        <v>182</v>
      </c>
      <c r="X1932">
        <v>4</v>
      </c>
      <c r="Y1932" t="s">
        <v>182</v>
      </c>
      <c r="Z1932" t="s">
        <v>182</v>
      </c>
      <c r="AA1932">
        <v>1E-3</v>
      </c>
      <c r="AB1932" t="s">
        <v>182</v>
      </c>
      <c r="AC1932">
        <v>54</v>
      </c>
      <c r="AD1932">
        <v>2</v>
      </c>
      <c r="AE1932">
        <v>1</v>
      </c>
      <c r="AF1932">
        <v>2</v>
      </c>
      <c r="AG1932" t="s">
        <v>182</v>
      </c>
      <c r="AH1932" t="s">
        <v>182</v>
      </c>
      <c r="AI1932" t="s">
        <v>182</v>
      </c>
      <c r="AJ1932">
        <v>1</v>
      </c>
      <c r="AK1932" t="s">
        <v>182</v>
      </c>
      <c r="AL1932" t="s">
        <v>182</v>
      </c>
      <c r="AM1932" t="s">
        <v>182</v>
      </c>
      <c r="AN1932" t="s">
        <v>182</v>
      </c>
      <c r="AO1932" t="b">
        <v>1</v>
      </c>
      <c r="AQ1932" s="10">
        <f t="shared" si="60"/>
        <v>94658069.3169</v>
      </c>
      <c r="AR1932" s="10">
        <f t="shared" si="61"/>
        <v>12665516.317050001</v>
      </c>
    </row>
    <row r="1933" spans="1:44" x14ac:dyDescent="0.3">
      <c r="A1933">
        <v>1932</v>
      </c>
      <c r="B1933">
        <v>141</v>
      </c>
      <c r="C1933">
        <v>1</v>
      </c>
      <c r="D1933">
        <v>28.5</v>
      </c>
      <c r="E1933">
        <v>0.5</v>
      </c>
      <c r="F1933">
        <v>444404.08130000002</v>
      </c>
      <c r="G1933">
        <v>2019207</v>
      </c>
      <c r="H1933">
        <v>24052</v>
      </c>
      <c r="I1933">
        <v>1019</v>
      </c>
      <c r="J1933" t="s">
        <v>180</v>
      </c>
      <c r="K1933" t="s">
        <v>181</v>
      </c>
      <c r="L1933" t="s">
        <v>180</v>
      </c>
      <c r="M1933">
        <v>126417</v>
      </c>
      <c r="N1933">
        <v>1</v>
      </c>
      <c r="O1933">
        <v>82</v>
      </c>
      <c r="P1933">
        <v>205</v>
      </c>
      <c r="Q1933">
        <v>28.5</v>
      </c>
      <c r="R1933">
        <v>5</v>
      </c>
      <c r="S1933">
        <v>1</v>
      </c>
      <c r="T1933" t="s">
        <v>182</v>
      </c>
      <c r="U1933" t="s">
        <v>182</v>
      </c>
      <c r="V1933" t="s">
        <v>7</v>
      </c>
      <c r="W1933" t="s">
        <v>182</v>
      </c>
      <c r="X1933">
        <v>4</v>
      </c>
      <c r="Y1933" t="s">
        <v>182</v>
      </c>
      <c r="Z1933" t="s">
        <v>182</v>
      </c>
      <c r="AA1933">
        <v>1E-3</v>
      </c>
      <c r="AB1933" t="s">
        <v>182</v>
      </c>
      <c r="AC1933">
        <v>54</v>
      </c>
      <c r="AD1933">
        <v>2</v>
      </c>
      <c r="AE1933">
        <v>1</v>
      </c>
      <c r="AF1933">
        <v>2</v>
      </c>
      <c r="AG1933" t="s">
        <v>182</v>
      </c>
      <c r="AH1933" t="s">
        <v>182</v>
      </c>
      <c r="AI1933" t="s">
        <v>182</v>
      </c>
      <c r="AJ1933">
        <v>1</v>
      </c>
      <c r="AK1933" t="s">
        <v>182</v>
      </c>
      <c r="AL1933" t="s">
        <v>182</v>
      </c>
      <c r="AM1933" t="s">
        <v>182</v>
      </c>
      <c r="AN1933" t="s">
        <v>182</v>
      </c>
      <c r="AO1933" t="b">
        <v>1</v>
      </c>
      <c r="AQ1933" s="10">
        <f t="shared" si="60"/>
        <v>91102836.666500002</v>
      </c>
      <c r="AR1933" s="10">
        <f t="shared" si="61"/>
        <v>12665516.317050001</v>
      </c>
    </row>
    <row r="1934" spans="1:44" x14ac:dyDescent="0.3">
      <c r="A1934">
        <v>1933</v>
      </c>
      <c r="B1934">
        <v>141</v>
      </c>
      <c r="C1934">
        <v>1</v>
      </c>
      <c r="D1934">
        <v>28.5</v>
      </c>
      <c r="E1934">
        <v>0.5</v>
      </c>
      <c r="F1934">
        <v>444404.08130000002</v>
      </c>
      <c r="G1934">
        <v>2019207</v>
      </c>
      <c r="H1934">
        <v>24052</v>
      </c>
      <c r="I1934">
        <v>1019</v>
      </c>
      <c r="J1934" t="s">
        <v>180</v>
      </c>
      <c r="K1934" t="s">
        <v>181</v>
      </c>
      <c r="L1934" t="s">
        <v>180</v>
      </c>
      <c r="M1934">
        <v>126417</v>
      </c>
      <c r="N1934">
        <v>1</v>
      </c>
      <c r="O1934">
        <v>87</v>
      </c>
      <c r="P1934">
        <v>200</v>
      </c>
      <c r="Q1934">
        <v>28.5</v>
      </c>
      <c r="R1934">
        <v>5</v>
      </c>
      <c r="S1934">
        <v>1</v>
      </c>
      <c r="T1934" t="s">
        <v>182</v>
      </c>
      <c r="U1934" t="s">
        <v>182</v>
      </c>
      <c r="V1934" t="s">
        <v>7</v>
      </c>
      <c r="W1934" t="s">
        <v>182</v>
      </c>
      <c r="X1934">
        <v>4</v>
      </c>
      <c r="Y1934" t="s">
        <v>182</v>
      </c>
      <c r="Z1934" t="s">
        <v>182</v>
      </c>
      <c r="AA1934">
        <v>1E-3</v>
      </c>
      <c r="AB1934" t="s">
        <v>182</v>
      </c>
      <c r="AC1934">
        <v>54</v>
      </c>
      <c r="AD1934">
        <v>2</v>
      </c>
      <c r="AE1934">
        <v>1</v>
      </c>
      <c r="AF1934">
        <v>2</v>
      </c>
      <c r="AG1934" t="s">
        <v>182</v>
      </c>
      <c r="AH1934" t="s">
        <v>182</v>
      </c>
      <c r="AI1934" t="s">
        <v>182</v>
      </c>
      <c r="AJ1934">
        <v>1</v>
      </c>
      <c r="AK1934" t="s">
        <v>182</v>
      </c>
      <c r="AL1934" t="s">
        <v>182</v>
      </c>
      <c r="AM1934" t="s">
        <v>182</v>
      </c>
      <c r="AN1934" t="s">
        <v>182</v>
      </c>
      <c r="AO1934" t="b">
        <v>1</v>
      </c>
      <c r="AQ1934" s="10">
        <f t="shared" si="60"/>
        <v>88880816.260000005</v>
      </c>
      <c r="AR1934" s="10">
        <f t="shared" si="61"/>
        <v>12665516.317050001</v>
      </c>
    </row>
    <row r="1935" spans="1:44" x14ac:dyDescent="0.3">
      <c r="A1935">
        <v>1934</v>
      </c>
      <c r="B1935">
        <v>141</v>
      </c>
      <c r="C1935">
        <v>1</v>
      </c>
      <c r="D1935">
        <v>28.5</v>
      </c>
      <c r="E1935">
        <v>0.5</v>
      </c>
      <c r="F1935">
        <v>444404.08130000002</v>
      </c>
      <c r="G1935">
        <v>2019207</v>
      </c>
      <c r="H1935">
        <v>24052</v>
      </c>
      <c r="I1935">
        <v>1019</v>
      </c>
      <c r="J1935" t="s">
        <v>180</v>
      </c>
      <c r="K1935" t="s">
        <v>181</v>
      </c>
      <c r="L1935" t="s">
        <v>180</v>
      </c>
      <c r="M1935">
        <v>126417</v>
      </c>
      <c r="N1935">
        <v>1</v>
      </c>
      <c r="O1935">
        <v>100</v>
      </c>
      <c r="P1935">
        <v>194</v>
      </c>
      <c r="Q1935">
        <v>28.5</v>
      </c>
      <c r="R1935">
        <v>5</v>
      </c>
      <c r="S1935">
        <v>1</v>
      </c>
      <c r="T1935" t="s">
        <v>182</v>
      </c>
      <c r="U1935" t="s">
        <v>182</v>
      </c>
      <c r="V1935" t="s">
        <v>7</v>
      </c>
      <c r="W1935" t="s">
        <v>182</v>
      </c>
      <c r="X1935">
        <v>4</v>
      </c>
      <c r="Y1935" t="s">
        <v>182</v>
      </c>
      <c r="Z1935" t="s">
        <v>182</v>
      </c>
      <c r="AA1935">
        <v>1E-3</v>
      </c>
      <c r="AB1935" t="s">
        <v>182</v>
      </c>
      <c r="AC1935">
        <v>54</v>
      </c>
      <c r="AD1935">
        <v>2</v>
      </c>
      <c r="AE1935">
        <v>1</v>
      </c>
      <c r="AF1935">
        <v>2</v>
      </c>
      <c r="AG1935" t="s">
        <v>182</v>
      </c>
      <c r="AH1935" t="s">
        <v>182</v>
      </c>
      <c r="AI1935" t="s">
        <v>182</v>
      </c>
      <c r="AJ1935">
        <v>1</v>
      </c>
      <c r="AK1935" t="s">
        <v>182</v>
      </c>
      <c r="AL1935" t="s">
        <v>182</v>
      </c>
      <c r="AM1935" t="s">
        <v>182</v>
      </c>
      <c r="AN1935" t="s">
        <v>182</v>
      </c>
      <c r="AO1935" t="b">
        <v>1</v>
      </c>
      <c r="AQ1935" s="10">
        <f t="shared" si="60"/>
        <v>86214391.772200003</v>
      </c>
      <c r="AR1935" s="10">
        <f t="shared" si="61"/>
        <v>12665516.317050001</v>
      </c>
    </row>
    <row r="1936" spans="1:44" x14ac:dyDescent="0.3">
      <c r="A1936">
        <v>1935</v>
      </c>
      <c r="B1936">
        <v>141</v>
      </c>
      <c r="C1936">
        <v>1</v>
      </c>
      <c r="D1936">
        <v>29</v>
      </c>
      <c r="E1936">
        <v>0.5</v>
      </c>
      <c r="F1936">
        <v>398934.10430000001</v>
      </c>
      <c r="G1936">
        <v>2019207</v>
      </c>
      <c r="H1936">
        <v>24034</v>
      </c>
      <c r="I1936">
        <v>1019</v>
      </c>
      <c r="J1936" t="s">
        <v>180</v>
      </c>
      <c r="K1936" t="s">
        <v>181</v>
      </c>
      <c r="L1936" t="s">
        <v>180</v>
      </c>
      <c r="M1936">
        <v>126417</v>
      </c>
      <c r="N1936">
        <v>1</v>
      </c>
      <c r="O1936">
        <v>79</v>
      </c>
      <c r="P1936">
        <v>239</v>
      </c>
      <c r="Q1936">
        <v>29</v>
      </c>
      <c r="R1936">
        <v>6</v>
      </c>
      <c r="S1936">
        <v>1</v>
      </c>
      <c r="T1936" t="s">
        <v>182</v>
      </c>
      <c r="U1936" t="s">
        <v>182</v>
      </c>
      <c r="V1936" t="s">
        <v>182</v>
      </c>
      <c r="W1936" t="s">
        <v>182</v>
      </c>
      <c r="X1936">
        <v>2</v>
      </c>
      <c r="Y1936" t="s">
        <v>182</v>
      </c>
      <c r="Z1936" t="s">
        <v>182</v>
      </c>
      <c r="AA1936">
        <v>1.6E-2</v>
      </c>
      <c r="AB1936" t="s">
        <v>182</v>
      </c>
      <c r="AC1936">
        <v>57</v>
      </c>
      <c r="AD1936">
        <v>2</v>
      </c>
      <c r="AE1936">
        <v>1</v>
      </c>
      <c r="AF1936">
        <v>1</v>
      </c>
      <c r="AG1936" t="s">
        <v>182</v>
      </c>
      <c r="AH1936" t="s">
        <v>182</v>
      </c>
      <c r="AI1936" t="s">
        <v>182</v>
      </c>
      <c r="AJ1936">
        <v>1</v>
      </c>
      <c r="AK1936" t="s">
        <v>182</v>
      </c>
      <c r="AL1936" t="s">
        <v>182</v>
      </c>
      <c r="AM1936" t="s">
        <v>182</v>
      </c>
      <c r="AN1936" t="s">
        <v>182</v>
      </c>
      <c r="AO1936" t="b">
        <v>1</v>
      </c>
      <c r="AQ1936" s="10">
        <f t="shared" si="60"/>
        <v>95345250.927699998</v>
      </c>
      <c r="AR1936" s="10">
        <f t="shared" si="61"/>
        <v>11569089.024700001</v>
      </c>
    </row>
    <row r="1937" spans="1:44" x14ac:dyDescent="0.3">
      <c r="A1937">
        <v>1936</v>
      </c>
      <c r="B1937">
        <v>141</v>
      </c>
      <c r="C1937">
        <v>1</v>
      </c>
      <c r="D1937">
        <v>29</v>
      </c>
      <c r="E1937">
        <v>0.5</v>
      </c>
      <c r="F1937">
        <v>398934.10430000001</v>
      </c>
      <c r="G1937">
        <v>2019207</v>
      </c>
      <c r="H1937">
        <v>24034</v>
      </c>
      <c r="I1937">
        <v>1019</v>
      </c>
      <c r="J1937" t="s">
        <v>180</v>
      </c>
      <c r="K1937" t="s">
        <v>181</v>
      </c>
      <c r="L1937" t="s">
        <v>180</v>
      </c>
      <c r="M1937">
        <v>126417</v>
      </c>
      <c r="N1937">
        <v>1</v>
      </c>
      <c r="O1937">
        <v>92</v>
      </c>
      <c r="P1937">
        <v>297</v>
      </c>
      <c r="Q1937">
        <v>29</v>
      </c>
      <c r="R1937">
        <v>7</v>
      </c>
      <c r="S1937">
        <v>1</v>
      </c>
      <c r="T1937" t="s">
        <v>182</v>
      </c>
      <c r="U1937" t="s">
        <v>182</v>
      </c>
      <c r="V1937" t="s">
        <v>7</v>
      </c>
      <c r="W1937" t="s">
        <v>182</v>
      </c>
      <c r="X1937">
        <v>3</v>
      </c>
      <c r="Y1937" t="s">
        <v>182</v>
      </c>
      <c r="Z1937" t="s">
        <v>182</v>
      </c>
      <c r="AA1937">
        <v>4.0000000000000001E-3</v>
      </c>
      <c r="AB1937" t="s">
        <v>182</v>
      </c>
      <c r="AC1937">
        <v>54</v>
      </c>
      <c r="AD1937">
        <v>2</v>
      </c>
      <c r="AE1937">
        <v>1</v>
      </c>
      <c r="AF1937">
        <v>2</v>
      </c>
      <c r="AG1937" t="s">
        <v>182</v>
      </c>
      <c r="AH1937" t="s">
        <v>182</v>
      </c>
      <c r="AI1937" t="s">
        <v>182</v>
      </c>
      <c r="AJ1937">
        <v>1</v>
      </c>
      <c r="AK1937" t="s">
        <v>182</v>
      </c>
      <c r="AL1937" t="s">
        <v>182</v>
      </c>
      <c r="AM1937" t="s">
        <v>182</v>
      </c>
      <c r="AN1937" t="s">
        <v>182</v>
      </c>
      <c r="AO1937" t="b">
        <v>1</v>
      </c>
      <c r="AQ1937" s="10">
        <f t="shared" si="60"/>
        <v>118483428.9771</v>
      </c>
      <c r="AR1937" s="10">
        <f t="shared" si="61"/>
        <v>11569089.024700001</v>
      </c>
    </row>
    <row r="1938" spans="1:44" x14ac:dyDescent="0.3">
      <c r="A1938">
        <v>1937</v>
      </c>
      <c r="B1938">
        <v>141</v>
      </c>
      <c r="C1938">
        <v>1</v>
      </c>
      <c r="D1938">
        <v>29</v>
      </c>
      <c r="E1938">
        <v>0.5</v>
      </c>
      <c r="F1938">
        <v>398934.10430000001</v>
      </c>
      <c r="G1938">
        <v>2019207</v>
      </c>
      <c r="H1938">
        <v>24035</v>
      </c>
      <c r="I1938">
        <v>1019</v>
      </c>
      <c r="J1938" t="s">
        <v>180</v>
      </c>
      <c r="K1938" t="s">
        <v>181</v>
      </c>
      <c r="L1938" t="s">
        <v>180</v>
      </c>
      <c r="M1938">
        <v>126417</v>
      </c>
      <c r="N1938">
        <v>1</v>
      </c>
      <c r="O1938">
        <v>4</v>
      </c>
      <c r="P1938">
        <v>206</v>
      </c>
      <c r="Q1938">
        <v>29</v>
      </c>
      <c r="R1938">
        <v>5</v>
      </c>
      <c r="S1938">
        <v>1</v>
      </c>
      <c r="T1938" t="s">
        <v>182</v>
      </c>
      <c r="U1938" t="s">
        <v>182</v>
      </c>
      <c r="V1938" t="s">
        <v>0</v>
      </c>
      <c r="W1938" t="s">
        <v>182</v>
      </c>
      <c r="X1938">
        <v>4</v>
      </c>
      <c r="Y1938" t="s">
        <v>182</v>
      </c>
      <c r="Z1938" t="s">
        <v>182</v>
      </c>
      <c r="AA1938" t="s">
        <v>182</v>
      </c>
      <c r="AB1938" t="s">
        <v>182</v>
      </c>
      <c r="AC1938">
        <v>57</v>
      </c>
      <c r="AD1938">
        <v>2</v>
      </c>
      <c r="AE1938">
        <v>1</v>
      </c>
      <c r="AF1938">
        <v>2</v>
      </c>
      <c r="AG1938" t="s">
        <v>182</v>
      </c>
      <c r="AH1938" t="s">
        <v>182</v>
      </c>
      <c r="AI1938" t="s">
        <v>182</v>
      </c>
      <c r="AJ1938">
        <v>2</v>
      </c>
      <c r="AK1938" t="s">
        <v>182</v>
      </c>
      <c r="AL1938" t="s">
        <v>182</v>
      </c>
      <c r="AM1938" t="s">
        <v>182</v>
      </c>
      <c r="AN1938" t="s">
        <v>182</v>
      </c>
      <c r="AO1938" t="b">
        <v>1</v>
      </c>
      <c r="AQ1938" s="10">
        <f t="shared" si="60"/>
        <v>82180425.485799998</v>
      </c>
      <c r="AR1938" s="10">
        <f t="shared" si="61"/>
        <v>11569089.024700001</v>
      </c>
    </row>
    <row r="1939" spans="1:44" x14ac:dyDescent="0.3">
      <c r="A1939">
        <v>1938</v>
      </c>
      <c r="B1939">
        <v>141</v>
      </c>
      <c r="C1939">
        <v>1</v>
      </c>
      <c r="D1939">
        <v>29</v>
      </c>
      <c r="E1939">
        <v>0.5</v>
      </c>
      <c r="F1939">
        <v>398934.10430000001</v>
      </c>
      <c r="G1939">
        <v>2019207</v>
      </c>
      <c r="H1939">
        <v>24035</v>
      </c>
      <c r="I1939">
        <v>1019</v>
      </c>
      <c r="J1939" t="s">
        <v>180</v>
      </c>
      <c r="K1939" t="s">
        <v>181</v>
      </c>
      <c r="L1939" t="s">
        <v>180</v>
      </c>
      <c r="M1939">
        <v>126417</v>
      </c>
      <c r="N1939">
        <v>1</v>
      </c>
      <c r="O1939">
        <v>30</v>
      </c>
      <c r="P1939">
        <v>221</v>
      </c>
      <c r="Q1939">
        <v>29</v>
      </c>
      <c r="R1939">
        <v>7</v>
      </c>
      <c r="S1939">
        <v>1</v>
      </c>
      <c r="T1939" t="s">
        <v>182</v>
      </c>
      <c r="U1939" t="s">
        <v>182</v>
      </c>
      <c r="V1939" t="s">
        <v>7</v>
      </c>
      <c r="W1939" t="s">
        <v>182</v>
      </c>
      <c r="X1939">
        <v>3</v>
      </c>
      <c r="Y1939" t="s">
        <v>182</v>
      </c>
      <c r="Z1939" t="s">
        <v>182</v>
      </c>
      <c r="AA1939">
        <v>4.0000000000000001E-3</v>
      </c>
      <c r="AB1939" t="s">
        <v>182</v>
      </c>
      <c r="AC1939">
        <v>54</v>
      </c>
      <c r="AD1939">
        <v>2</v>
      </c>
      <c r="AE1939">
        <v>1</v>
      </c>
      <c r="AF1939">
        <v>2</v>
      </c>
      <c r="AG1939" t="s">
        <v>182</v>
      </c>
      <c r="AH1939" t="s">
        <v>182</v>
      </c>
      <c r="AI1939" t="s">
        <v>182</v>
      </c>
      <c r="AJ1939">
        <v>1</v>
      </c>
      <c r="AK1939" t="s">
        <v>182</v>
      </c>
      <c r="AL1939" t="s">
        <v>182</v>
      </c>
      <c r="AM1939" t="s">
        <v>182</v>
      </c>
      <c r="AN1939" t="s">
        <v>182</v>
      </c>
      <c r="AO1939" t="b">
        <v>1</v>
      </c>
      <c r="AQ1939" s="10">
        <f t="shared" si="60"/>
        <v>88164437.050300002</v>
      </c>
      <c r="AR1939" s="10">
        <f t="shared" si="61"/>
        <v>11569089.024700001</v>
      </c>
    </row>
    <row r="1940" spans="1:44" x14ac:dyDescent="0.3">
      <c r="A1940">
        <v>1939</v>
      </c>
      <c r="B1940">
        <v>141</v>
      </c>
      <c r="C1940">
        <v>1</v>
      </c>
      <c r="D1940">
        <v>29</v>
      </c>
      <c r="E1940">
        <v>0.5</v>
      </c>
      <c r="F1940">
        <v>398934.10430000001</v>
      </c>
      <c r="G1940">
        <v>2019207</v>
      </c>
      <c r="H1940">
        <v>24037</v>
      </c>
      <c r="I1940">
        <v>1019</v>
      </c>
      <c r="J1940" t="s">
        <v>180</v>
      </c>
      <c r="K1940" t="s">
        <v>181</v>
      </c>
      <c r="L1940" t="s">
        <v>180</v>
      </c>
      <c r="M1940">
        <v>126417</v>
      </c>
      <c r="N1940">
        <v>1</v>
      </c>
      <c r="O1940">
        <v>30</v>
      </c>
      <c r="P1940">
        <v>203</v>
      </c>
      <c r="Q1940">
        <v>29</v>
      </c>
      <c r="R1940">
        <v>5</v>
      </c>
      <c r="S1940">
        <v>1</v>
      </c>
      <c r="T1940" t="s">
        <v>182</v>
      </c>
      <c r="U1940" t="s">
        <v>182</v>
      </c>
      <c r="V1940" t="s">
        <v>7</v>
      </c>
      <c r="W1940" t="s">
        <v>182</v>
      </c>
      <c r="X1940">
        <v>4</v>
      </c>
      <c r="Y1940" t="s">
        <v>182</v>
      </c>
      <c r="Z1940" t="s">
        <v>182</v>
      </c>
      <c r="AA1940">
        <v>2E-3</v>
      </c>
      <c r="AB1940" t="s">
        <v>182</v>
      </c>
      <c r="AC1940">
        <v>56</v>
      </c>
      <c r="AD1940">
        <v>2</v>
      </c>
      <c r="AE1940">
        <v>1</v>
      </c>
      <c r="AF1940">
        <v>1</v>
      </c>
      <c r="AG1940" t="s">
        <v>182</v>
      </c>
      <c r="AH1940" t="s">
        <v>182</v>
      </c>
      <c r="AI1940" t="s">
        <v>182</v>
      </c>
      <c r="AJ1940">
        <v>1</v>
      </c>
      <c r="AK1940" t="s">
        <v>182</v>
      </c>
      <c r="AL1940" t="s">
        <v>182</v>
      </c>
      <c r="AM1940" t="s">
        <v>182</v>
      </c>
      <c r="AN1940" t="s">
        <v>182</v>
      </c>
      <c r="AO1940" t="b">
        <v>1</v>
      </c>
      <c r="AQ1940" s="10">
        <f t="shared" si="60"/>
        <v>80983623.172900006</v>
      </c>
      <c r="AR1940" s="10">
        <f t="shared" si="61"/>
        <v>11569089.024700001</v>
      </c>
    </row>
    <row r="1941" spans="1:44" x14ac:dyDescent="0.3">
      <c r="A1941">
        <v>1940</v>
      </c>
      <c r="B1941">
        <v>141</v>
      </c>
      <c r="C1941">
        <v>1</v>
      </c>
      <c r="D1941">
        <v>29</v>
      </c>
      <c r="E1941">
        <v>0.5</v>
      </c>
      <c r="F1941">
        <v>398934.10430000001</v>
      </c>
      <c r="G1941">
        <v>2019207</v>
      </c>
      <c r="H1941">
        <v>24037</v>
      </c>
      <c r="I1941">
        <v>1019</v>
      </c>
      <c r="J1941" t="s">
        <v>180</v>
      </c>
      <c r="K1941" t="s">
        <v>181</v>
      </c>
      <c r="L1941" t="s">
        <v>180</v>
      </c>
      <c r="M1941">
        <v>126417</v>
      </c>
      <c r="N1941">
        <v>1</v>
      </c>
      <c r="O1941">
        <v>63</v>
      </c>
      <c r="P1941">
        <v>224</v>
      </c>
      <c r="Q1941">
        <v>29</v>
      </c>
      <c r="R1941">
        <v>5</v>
      </c>
      <c r="S1941">
        <v>1</v>
      </c>
      <c r="T1941" t="s">
        <v>182</v>
      </c>
      <c r="U1941" t="s">
        <v>182</v>
      </c>
      <c r="V1941" t="s">
        <v>7</v>
      </c>
      <c r="W1941" t="s">
        <v>182</v>
      </c>
      <c r="X1941">
        <v>4</v>
      </c>
      <c r="Y1941" t="s">
        <v>182</v>
      </c>
      <c r="Z1941" t="s">
        <v>182</v>
      </c>
      <c r="AA1941">
        <v>2E-3</v>
      </c>
      <c r="AB1941" t="s">
        <v>182</v>
      </c>
      <c r="AC1941">
        <v>56</v>
      </c>
      <c r="AD1941">
        <v>2</v>
      </c>
      <c r="AE1941">
        <v>1</v>
      </c>
      <c r="AF1941">
        <v>1</v>
      </c>
      <c r="AG1941" t="s">
        <v>182</v>
      </c>
      <c r="AH1941" t="s">
        <v>182</v>
      </c>
      <c r="AI1941" t="s">
        <v>182</v>
      </c>
      <c r="AJ1941">
        <v>1</v>
      </c>
      <c r="AK1941" t="s">
        <v>182</v>
      </c>
      <c r="AL1941" t="s">
        <v>182</v>
      </c>
      <c r="AM1941" t="s">
        <v>182</v>
      </c>
      <c r="AN1941" t="s">
        <v>182</v>
      </c>
      <c r="AO1941" t="b">
        <v>1</v>
      </c>
      <c r="AQ1941" s="10">
        <f t="shared" si="60"/>
        <v>89361239.363200009</v>
      </c>
      <c r="AR1941" s="10">
        <f t="shared" si="61"/>
        <v>11569089.024700001</v>
      </c>
    </row>
    <row r="1942" spans="1:44" x14ac:dyDescent="0.3">
      <c r="A1942">
        <v>1941</v>
      </c>
      <c r="B1942">
        <v>141</v>
      </c>
      <c r="C1942">
        <v>1</v>
      </c>
      <c r="D1942">
        <v>29</v>
      </c>
      <c r="E1942">
        <v>0.5</v>
      </c>
      <c r="F1942">
        <v>398934.10430000001</v>
      </c>
      <c r="G1942">
        <v>2019207</v>
      </c>
      <c r="H1942">
        <v>24037</v>
      </c>
      <c r="I1942">
        <v>1019</v>
      </c>
      <c r="J1942" t="s">
        <v>180</v>
      </c>
      <c r="K1942" t="s">
        <v>181</v>
      </c>
      <c r="L1942" t="s">
        <v>180</v>
      </c>
      <c r="M1942">
        <v>126417</v>
      </c>
      <c r="N1942">
        <v>1</v>
      </c>
      <c r="O1942">
        <v>86</v>
      </c>
      <c r="P1942">
        <v>223</v>
      </c>
      <c r="Q1942">
        <v>29</v>
      </c>
      <c r="R1942">
        <v>5</v>
      </c>
      <c r="S1942">
        <v>1</v>
      </c>
      <c r="T1942" t="s">
        <v>182</v>
      </c>
      <c r="U1942" t="s">
        <v>182</v>
      </c>
      <c r="V1942" t="s">
        <v>7</v>
      </c>
      <c r="W1942" t="s">
        <v>182</v>
      </c>
      <c r="X1942">
        <v>4</v>
      </c>
      <c r="Y1942" t="s">
        <v>182</v>
      </c>
      <c r="Z1942" t="s">
        <v>182</v>
      </c>
      <c r="AA1942">
        <v>2E-3</v>
      </c>
      <c r="AB1942" t="s">
        <v>182</v>
      </c>
      <c r="AC1942">
        <v>56</v>
      </c>
      <c r="AD1942">
        <v>2</v>
      </c>
      <c r="AE1942">
        <v>1</v>
      </c>
      <c r="AF1942">
        <v>1</v>
      </c>
      <c r="AG1942" t="s">
        <v>182</v>
      </c>
      <c r="AH1942" t="s">
        <v>182</v>
      </c>
      <c r="AI1942" t="s">
        <v>182</v>
      </c>
      <c r="AJ1942">
        <v>1</v>
      </c>
      <c r="AK1942" t="s">
        <v>182</v>
      </c>
      <c r="AL1942" t="s">
        <v>182</v>
      </c>
      <c r="AM1942" t="s">
        <v>182</v>
      </c>
      <c r="AN1942" t="s">
        <v>182</v>
      </c>
      <c r="AO1942" t="b">
        <v>1</v>
      </c>
      <c r="AQ1942" s="10">
        <f t="shared" si="60"/>
        <v>88962305.258900002</v>
      </c>
      <c r="AR1942" s="10">
        <f t="shared" si="61"/>
        <v>11569089.024700001</v>
      </c>
    </row>
    <row r="1943" spans="1:44" x14ac:dyDescent="0.3">
      <c r="A1943">
        <v>1942</v>
      </c>
      <c r="B1943">
        <v>141</v>
      </c>
      <c r="C1943">
        <v>1</v>
      </c>
      <c r="D1943">
        <v>29</v>
      </c>
      <c r="E1943">
        <v>0.5</v>
      </c>
      <c r="F1943">
        <v>398934.10430000001</v>
      </c>
      <c r="G1943">
        <v>2019207</v>
      </c>
      <c r="H1943">
        <v>24045</v>
      </c>
      <c r="I1943">
        <v>1019</v>
      </c>
      <c r="J1943" t="s">
        <v>180</v>
      </c>
      <c r="K1943" t="s">
        <v>181</v>
      </c>
      <c r="L1943" t="s">
        <v>180</v>
      </c>
      <c r="M1943">
        <v>126417</v>
      </c>
      <c r="N1943">
        <v>1</v>
      </c>
      <c r="O1943">
        <v>6</v>
      </c>
      <c r="P1943">
        <v>213</v>
      </c>
      <c r="Q1943">
        <v>29</v>
      </c>
      <c r="R1943">
        <v>9</v>
      </c>
      <c r="S1943">
        <v>1</v>
      </c>
      <c r="T1943" t="s">
        <v>182</v>
      </c>
      <c r="U1943" t="s">
        <v>182</v>
      </c>
      <c r="V1943" t="s">
        <v>7</v>
      </c>
      <c r="W1943" t="s">
        <v>182</v>
      </c>
      <c r="X1943">
        <v>4</v>
      </c>
      <c r="Y1943" t="s">
        <v>182</v>
      </c>
      <c r="Z1943" t="s">
        <v>182</v>
      </c>
      <c r="AA1943" t="s">
        <v>182</v>
      </c>
      <c r="AB1943" t="s">
        <v>182</v>
      </c>
      <c r="AC1943">
        <v>54</v>
      </c>
      <c r="AD1943">
        <v>2</v>
      </c>
      <c r="AE1943">
        <v>1</v>
      </c>
      <c r="AF1943">
        <v>1</v>
      </c>
      <c r="AG1943" t="s">
        <v>182</v>
      </c>
      <c r="AH1943" t="s">
        <v>182</v>
      </c>
      <c r="AI1943" t="s">
        <v>182</v>
      </c>
      <c r="AJ1943">
        <v>2</v>
      </c>
      <c r="AK1943" t="s">
        <v>182</v>
      </c>
      <c r="AL1943" t="s">
        <v>182</v>
      </c>
      <c r="AM1943" t="s">
        <v>182</v>
      </c>
      <c r="AN1943" t="s">
        <v>182</v>
      </c>
      <c r="AO1943" t="b">
        <v>1</v>
      </c>
      <c r="AQ1943" s="10">
        <f t="shared" si="60"/>
        <v>84972964.215900004</v>
      </c>
      <c r="AR1943" s="10">
        <f t="shared" si="61"/>
        <v>11569089.024700001</v>
      </c>
    </row>
    <row r="1944" spans="1:44" x14ac:dyDescent="0.3">
      <c r="A1944">
        <v>1943</v>
      </c>
      <c r="B1944">
        <v>141</v>
      </c>
      <c r="C1944">
        <v>1</v>
      </c>
      <c r="D1944">
        <v>29</v>
      </c>
      <c r="E1944">
        <v>0.5</v>
      </c>
      <c r="F1944">
        <v>398934.10430000001</v>
      </c>
      <c r="G1944">
        <v>2019207</v>
      </c>
      <c r="H1944">
        <v>24045</v>
      </c>
      <c r="I1944">
        <v>1019</v>
      </c>
      <c r="J1944" t="s">
        <v>180</v>
      </c>
      <c r="K1944" t="s">
        <v>181</v>
      </c>
      <c r="L1944" t="s">
        <v>180</v>
      </c>
      <c r="M1944">
        <v>126417</v>
      </c>
      <c r="N1944">
        <v>1</v>
      </c>
      <c r="O1944">
        <v>19</v>
      </c>
      <c r="P1944">
        <v>231</v>
      </c>
      <c r="Q1944">
        <v>29</v>
      </c>
      <c r="R1944">
        <v>5</v>
      </c>
      <c r="S1944">
        <v>2</v>
      </c>
      <c r="T1944" t="s">
        <v>182</v>
      </c>
      <c r="U1944" t="s">
        <v>182</v>
      </c>
      <c r="V1944" t="s">
        <v>7</v>
      </c>
      <c r="W1944" t="s">
        <v>182</v>
      </c>
      <c r="X1944">
        <v>4</v>
      </c>
      <c r="Y1944" t="s">
        <v>182</v>
      </c>
      <c r="Z1944" t="s">
        <v>182</v>
      </c>
      <c r="AA1944" t="s">
        <v>182</v>
      </c>
      <c r="AB1944" t="s">
        <v>182</v>
      </c>
      <c r="AC1944">
        <v>56</v>
      </c>
      <c r="AD1944">
        <v>2</v>
      </c>
      <c r="AE1944">
        <v>1</v>
      </c>
      <c r="AF1944">
        <v>1</v>
      </c>
      <c r="AG1944" t="s">
        <v>182</v>
      </c>
      <c r="AH1944" t="s">
        <v>182</v>
      </c>
      <c r="AI1944" t="s">
        <v>182</v>
      </c>
      <c r="AJ1944">
        <v>2</v>
      </c>
      <c r="AK1944" t="s">
        <v>182</v>
      </c>
      <c r="AL1944" t="s">
        <v>182</v>
      </c>
      <c r="AM1944" t="s">
        <v>182</v>
      </c>
      <c r="AN1944" t="s">
        <v>182</v>
      </c>
      <c r="AO1944" t="b">
        <v>1</v>
      </c>
      <c r="AQ1944" s="10">
        <f t="shared" si="60"/>
        <v>92153778.0933</v>
      </c>
      <c r="AR1944" s="10">
        <f t="shared" si="61"/>
        <v>11569089.024700001</v>
      </c>
    </row>
    <row r="1945" spans="1:44" x14ac:dyDescent="0.3">
      <c r="A1945">
        <v>1944</v>
      </c>
      <c r="B1945">
        <v>141</v>
      </c>
      <c r="C1945">
        <v>1</v>
      </c>
      <c r="D1945">
        <v>29</v>
      </c>
      <c r="E1945">
        <v>0.5</v>
      </c>
      <c r="F1945">
        <v>398934.10430000001</v>
      </c>
      <c r="G1945">
        <v>2019207</v>
      </c>
      <c r="H1945">
        <v>24045</v>
      </c>
      <c r="I1945">
        <v>1019</v>
      </c>
      <c r="J1945" t="s">
        <v>180</v>
      </c>
      <c r="K1945" t="s">
        <v>181</v>
      </c>
      <c r="L1945" t="s">
        <v>180</v>
      </c>
      <c r="M1945">
        <v>126417</v>
      </c>
      <c r="N1945">
        <v>1</v>
      </c>
      <c r="O1945">
        <v>25</v>
      </c>
      <c r="P1945">
        <v>225</v>
      </c>
      <c r="Q1945">
        <v>29</v>
      </c>
      <c r="R1945">
        <v>4</v>
      </c>
      <c r="S1945">
        <v>2</v>
      </c>
      <c r="T1945" t="s">
        <v>182</v>
      </c>
      <c r="U1945" t="s">
        <v>182</v>
      </c>
      <c r="V1945" t="s">
        <v>0</v>
      </c>
      <c r="W1945" t="s">
        <v>182</v>
      </c>
      <c r="X1945">
        <v>3</v>
      </c>
      <c r="Y1945" t="s">
        <v>182</v>
      </c>
      <c r="Z1945" t="s">
        <v>182</v>
      </c>
      <c r="AA1945" t="s">
        <v>182</v>
      </c>
      <c r="AB1945" t="s">
        <v>182</v>
      </c>
      <c r="AC1945">
        <v>57</v>
      </c>
      <c r="AD1945">
        <v>2</v>
      </c>
      <c r="AE1945">
        <v>1</v>
      </c>
      <c r="AF1945">
        <v>3</v>
      </c>
      <c r="AG1945" t="s">
        <v>182</v>
      </c>
      <c r="AH1945" t="s">
        <v>182</v>
      </c>
      <c r="AI1945" t="s">
        <v>182</v>
      </c>
      <c r="AJ1945">
        <v>1</v>
      </c>
      <c r="AK1945" t="s">
        <v>182</v>
      </c>
      <c r="AL1945" t="s">
        <v>182</v>
      </c>
      <c r="AM1945" t="s">
        <v>182</v>
      </c>
      <c r="AN1945" t="s">
        <v>182</v>
      </c>
      <c r="AO1945" t="b">
        <v>1</v>
      </c>
      <c r="AQ1945" s="10">
        <f t="shared" si="60"/>
        <v>89760173.467500001</v>
      </c>
      <c r="AR1945" s="10">
        <f t="shared" si="61"/>
        <v>11569089.024700001</v>
      </c>
    </row>
    <row r="1946" spans="1:44" x14ac:dyDescent="0.3">
      <c r="A1946">
        <v>1945</v>
      </c>
      <c r="B1946">
        <v>141</v>
      </c>
      <c r="C1946">
        <v>1</v>
      </c>
      <c r="D1946">
        <v>29</v>
      </c>
      <c r="E1946">
        <v>0.5</v>
      </c>
      <c r="F1946">
        <v>398934.10430000001</v>
      </c>
      <c r="G1946">
        <v>2019207</v>
      </c>
      <c r="H1946">
        <v>24052</v>
      </c>
      <c r="I1946">
        <v>1019</v>
      </c>
      <c r="J1946" t="s">
        <v>180</v>
      </c>
      <c r="K1946" t="s">
        <v>181</v>
      </c>
      <c r="L1946" t="s">
        <v>180</v>
      </c>
      <c r="M1946">
        <v>126417</v>
      </c>
      <c r="N1946">
        <v>1</v>
      </c>
      <c r="O1946">
        <v>19</v>
      </c>
      <c r="P1946">
        <v>192</v>
      </c>
      <c r="Q1946">
        <v>29</v>
      </c>
      <c r="R1946">
        <v>5</v>
      </c>
      <c r="S1946">
        <v>2</v>
      </c>
      <c r="T1946" t="s">
        <v>182</v>
      </c>
      <c r="U1946" t="s">
        <v>182</v>
      </c>
      <c r="V1946" t="s">
        <v>7</v>
      </c>
      <c r="W1946" t="s">
        <v>182</v>
      </c>
      <c r="X1946">
        <v>3</v>
      </c>
      <c r="Y1946" t="s">
        <v>182</v>
      </c>
      <c r="Z1946" t="s">
        <v>182</v>
      </c>
      <c r="AA1946">
        <v>2E-3</v>
      </c>
      <c r="AB1946" t="s">
        <v>182</v>
      </c>
      <c r="AC1946">
        <v>56</v>
      </c>
      <c r="AD1946">
        <v>2</v>
      </c>
      <c r="AE1946">
        <v>1</v>
      </c>
      <c r="AF1946">
        <v>2</v>
      </c>
      <c r="AG1946" t="s">
        <v>182</v>
      </c>
      <c r="AH1946" t="s">
        <v>182</v>
      </c>
      <c r="AI1946" t="s">
        <v>182</v>
      </c>
      <c r="AJ1946">
        <v>1</v>
      </c>
      <c r="AK1946" t="s">
        <v>182</v>
      </c>
      <c r="AL1946" t="s">
        <v>182</v>
      </c>
      <c r="AM1946" t="s">
        <v>182</v>
      </c>
      <c r="AN1946" t="s">
        <v>182</v>
      </c>
      <c r="AO1946" t="b">
        <v>1</v>
      </c>
      <c r="AQ1946" s="10">
        <f t="shared" si="60"/>
        <v>76595348.025600001</v>
      </c>
      <c r="AR1946" s="10">
        <f t="shared" si="61"/>
        <v>11569089.024700001</v>
      </c>
    </row>
    <row r="1947" spans="1:44" x14ac:dyDescent="0.3">
      <c r="A1947">
        <v>1946</v>
      </c>
      <c r="B1947">
        <v>141</v>
      </c>
      <c r="C1947">
        <v>1</v>
      </c>
      <c r="D1947">
        <v>29</v>
      </c>
      <c r="E1947">
        <v>0.5</v>
      </c>
      <c r="F1947">
        <v>398934.10430000001</v>
      </c>
      <c r="G1947">
        <v>2019207</v>
      </c>
      <c r="H1947">
        <v>24052</v>
      </c>
      <c r="I1947">
        <v>1019</v>
      </c>
      <c r="J1947" t="s">
        <v>180</v>
      </c>
      <c r="K1947" t="s">
        <v>181</v>
      </c>
      <c r="L1947" t="s">
        <v>180</v>
      </c>
      <c r="M1947">
        <v>126417</v>
      </c>
      <c r="N1947">
        <v>1</v>
      </c>
      <c r="O1947">
        <v>27</v>
      </c>
      <c r="P1947">
        <v>191</v>
      </c>
      <c r="Q1947">
        <v>29</v>
      </c>
      <c r="R1947">
        <v>7</v>
      </c>
      <c r="S1947">
        <v>1</v>
      </c>
      <c r="T1947" t="s">
        <v>182</v>
      </c>
      <c r="U1947" t="s">
        <v>182</v>
      </c>
      <c r="V1947" t="s">
        <v>7</v>
      </c>
      <c r="W1947" t="s">
        <v>182</v>
      </c>
      <c r="X1947">
        <v>3</v>
      </c>
      <c r="Y1947" t="s">
        <v>182</v>
      </c>
      <c r="Z1947" t="s">
        <v>182</v>
      </c>
      <c r="AA1947">
        <v>2E-3</v>
      </c>
      <c r="AB1947" t="s">
        <v>182</v>
      </c>
      <c r="AC1947">
        <v>57</v>
      </c>
      <c r="AD1947">
        <v>2</v>
      </c>
      <c r="AE1947">
        <v>1</v>
      </c>
      <c r="AF1947">
        <v>2</v>
      </c>
      <c r="AG1947" t="s">
        <v>182</v>
      </c>
      <c r="AH1947" t="s">
        <v>182</v>
      </c>
      <c r="AI1947" t="s">
        <v>182</v>
      </c>
      <c r="AJ1947">
        <v>1</v>
      </c>
      <c r="AK1947" t="s">
        <v>182</v>
      </c>
      <c r="AL1947" t="s">
        <v>182</v>
      </c>
      <c r="AM1947" t="s">
        <v>182</v>
      </c>
      <c r="AN1947" t="s">
        <v>182</v>
      </c>
      <c r="AO1947" t="b">
        <v>1</v>
      </c>
      <c r="AQ1947" s="10">
        <f t="shared" si="60"/>
        <v>76196413.921299994</v>
      </c>
      <c r="AR1947" s="10">
        <f t="shared" si="61"/>
        <v>11569089.024700001</v>
      </c>
    </row>
    <row r="1948" spans="1:44" x14ac:dyDescent="0.3">
      <c r="A1948">
        <v>1947</v>
      </c>
      <c r="B1948">
        <v>141</v>
      </c>
      <c r="C1948">
        <v>1</v>
      </c>
      <c r="D1948">
        <v>29</v>
      </c>
      <c r="E1948">
        <v>0.5</v>
      </c>
      <c r="F1948">
        <v>398934.10430000001</v>
      </c>
      <c r="G1948">
        <v>2019207</v>
      </c>
      <c r="H1948">
        <v>24052</v>
      </c>
      <c r="I1948">
        <v>1019</v>
      </c>
      <c r="J1948" t="s">
        <v>180</v>
      </c>
      <c r="K1948" t="s">
        <v>181</v>
      </c>
      <c r="L1948" t="s">
        <v>180</v>
      </c>
      <c r="M1948">
        <v>126417</v>
      </c>
      <c r="N1948">
        <v>1</v>
      </c>
      <c r="O1948">
        <v>48</v>
      </c>
      <c r="P1948">
        <v>210</v>
      </c>
      <c r="Q1948">
        <v>29</v>
      </c>
      <c r="R1948">
        <v>6</v>
      </c>
      <c r="S1948">
        <v>1</v>
      </c>
      <c r="T1948" t="s">
        <v>182</v>
      </c>
      <c r="U1948" t="s">
        <v>182</v>
      </c>
      <c r="V1948" t="s">
        <v>182</v>
      </c>
      <c r="W1948" t="s">
        <v>182</v>
      </c>
      <c r="X1948">
        <v>2</v>
      </c>
      <c r="Y1948" t="s">
        <v>182</v>
      </c>
      <c r="Z1948" t="s">
        <v>182</v>
      </c>
      <c r="AA1948">
        <v>1.6E-2</v>
      </c>
      <c r="AB1948" t="s">
        <v>182</v>
      </c>
      <c r="AC1948">
        <v>57</v>
      </c>
      <c r="AD1948">
        <v>2</v>
      </c>
      <c r="AE1948">
        <v>1</v>
      </c>
      <c r="AF1948">
        <v>1</v>
      </c>
      <c r="AG1948" t="s">
        <v>182</v>
      </c>
      <c r="AH1948" t="s">
        <v>182</v>
      </c>
      <c r="AI1948" t="s">
        <v>182</v>
      </c>
      <c r="AJ1948">
        <v>1</v>
      </c>
      <c r="AK1948" t="s">
        <v>182</v>
      </c>
      <c r="AL1948" t="s">
        <v>182</v>
      </c>
      <c r="AM1948" t="s">
        <v>182</v>
      </c>
      <c r="AN1948" t="s">
        <v>182</v>
      </c>
      <c r="AO1948" t="b">
        <v>1</v>
      </c>
      <c r="AQ1948" s="10">
        <f t="shared" si="60"/>
        <v>83776161.902999997</v>
      </c>
      <c r="AR1948" s="10">
        <f t="shared" si="61"/>
        <v>11569089.024700001</v>
      </c>
    </row>
    <row r="1949" spans="1:44" x14ac:dyDescent="0.3">
      <c r="A1949">
        <v>1948</v>
      </c>
      <c r="B1949">
        <v>141</v>
      </c>
      <c r="C1949">
        <v>1</v>
      </c>
      <c r="D1949">
        <v>29</v>
      </c>
      <c r="E1949">
        <v>0.5</v>
      </c>
      <c r="F1949">
        <v>398934.10430000001</v>
      </c>
      <c r="G1949">
        <v>2019207</v>
      </c>
      <c r="H1949">
        <v>24052</v>
      </c>
      <c r="I1949">
        <v>1019</v>
      </c>
      <c r="J1949" t="s">
        <v>180</v>
      </c>
      <c r="K1949" t="s">
        <v>181</v>
      </c>
      <c r="L1949" t="s">
        <v>180</v>
      </c>
      <c r="M1949">
        <v>126417</v>
      </c>
      <c r="N1949">
        <v>1</v>
      </c>
      <c r="O1949">
        <v>66</v>
      </c>
      <c r="P1949">
        <v>188</v>
      </c>
      <c r="Q1949">
        <v>29</v>
      </c>
      <c r="R1949">
        <v>5</v>
      </c>
      <c r="S1949">
        <v>2</v>
      </c>
      <c r="T1949" t="s">
        <v>182</v>
      </c>
      <c r="U1949" t="s">
        <v>182</v>
      </c>
      <c r="V1949" t="s">
        <v>7</v>
      </c>
      <c r="W1949" t="s">
        <v>182</v>
      </c>
      <c r="X1949">
        <v>3</v>
      </c>
      <c r="Y1949" t="s">
        <v>182</v>
      </c>
      <c r="Z1949" t="s">
        <v>182</v>
      </c>
      <c r="AA1949">
        <v>2E-3</v>
      </c>
      <c r="AB1949" t="s">
        <v>182</v>
      </c>
      <c r="AC1949">
        <v>56</v>
      </c>
      <c r="AD1949">
        <v>2</v>
      </c>
      <c r="AE1949">
        <v>1</v>
      </c>
      <c r="AF1949">
        <v>2</v>
      </c>
      <c r="AG1949" t="s">
        <v>182</v>
      </c>
      <c r="AH1949" t="s">
        <v>182</v>
      </c>
      <c r="AI1949" t="s">
        <v>182</v>
      </c>
      <c r="AJ1949">
        <v>1</v>
      </c>
      <c r="AK1949" t="s">
        <v>182</v>
      </c>
      <c r="AL1949" t="s">
        <v>182</v>
      </c>
      <c r="AM1949" t="s">
        <v>182</v>
      </c>
      <c r="AN1949" t="s">
        <v>182</v>
      </c>
      <c r="AO1949" t="b">
        <v>1</v>
      </c>
      <c r="AQ1949" s="10">
        <f t="shared" si="60"/>
        <v>74999611.608400002</v>
      </c>
      <c r="AR1949" s="10">
        <f t="shared" si="61"/>
        <v>11569089.024700001</v>
      </c>
    </row>
    <row r="1950" spans="1:44" x14ac:dyDescent="0.3">
      <c r="A1950">
        <v>1949</v>
      </c>
      <c r="B1950">
        <v>141</v>
      </c>
      <c r="C1950">
        <v>1</v>
      </c>
      <c r="D1950">
        <v>29</v>
      </c>
      <c r="E1950">
        <v>0.5</v>
      </c>
      <c r="F1950">
        <v>398934.10430000001</v>
      </c>
      <c r="G1950">
        <v>2019207</v>
      </c>
      <c r="H1950">
        <v>24052</v>
      </c>
      <c r="I1950">
        <v>1019</v>
      </c>
      <c r="J1950" t="s">
        <v>180</v>
      </c>
      <c r="K1950" t="s">
        <v>181</v>
      </c>
      <c r="L1950" t="s">
        <v>180</v>
      </c>
      <c r="M1950">
        <v>126417</v>
      </c>
      <c r="N1950">
        <v>1</v>
      </c>
      <c r="O1950">
        <v>88</v>
      </c>
      <c r="P1950">
        <v>187</v>
      </c>
      <c r="Q1950">
        <v>29</v>
      </c>
      <c r="R1950">
        <v>6</v>
      </c>
      <c r="S1950">
        <v>1</v>
      </c>
      <c r="T1950" t="s">
        <v>182</v>
      </c>
      <c r="U1950" t="s">
        <v>182</v>
      </c>
      <c r="V1950" t="s">
        <v>182</v>
      </c>
      <c r="W1950" t="s">
        <v>182</v>
      </c>
      <c r="X1950">
        <v>2</v>
      </c>
      <c r="Y1950" t="s">
        <v>182</v>
      </c>
      <c r="Z1950" t="s">
        <v>182</v>
      </c>
      <c r="AA1950">
        <v>1.6E-2</v>
      </c>
      <c r="AB1950" t="s">
        <v>182</v>
      </c>
      <c r="AC1950">
        <v>57</v>
      </c>
      <c r="AD1950">
        <v>2</v>
      </c>
      <c r="AE1950">
        <v>1</v>
      </c>
      <c r="AF1950">
        <v>1</v>
      </c>
      <c r="AG1950" t="s">
        <v>182</v>
      </c>
      <c r="AH1950" t="s">
        <v>182</v>
      </c>
      <c r="AI1950" t="s">
        <v>182</v>
      </c>
      <c r="AJ1950">
        <v>1</v>
      </c>
      <c r="AK1950" t="s">
        <v>182</v>
      </c>
      <c r="AL1950" t="s">
        <v>182</v>
      </c>
      <c r="AM1950" t="s">
        <v>182</v>
      </c>
      <c r="AN1950" t="s">
        <v>182</v>
      </c>
      <c r="AO1950" t="b">
        <v>1</v>
      </c>
      <c r="AQ1950" s="10">
        <f t="shared" si="60"/>
        <v>74600677.504099995</v>
      </c>
      <c r="AR1950" s="10">
        <f t="shared" si="61"/>
        <v>11569089.024700001</v>
      </c>
    </row>
    <row r="1951" spans="1:44" x14ac:dyDescent="0.3">
      <c r="A1951">
        <v>1950</v>
      </c>
      <c r="B1951">
        <v>141</v>
      </c>
      <c r="C1951">
        <v>1</v>
      </c>
      <c r="D1951">
        <v>29</v>
      </c>
      <c r="E1951">
        <v>0.5</v>
      </c>
      <c r="F1951">
        <v>398934.10430000001</v>
      </c>
      <c r="G1951">
        <v>2019207</v>
      </c>
      <c r="H1951">
        <v>24052</v>
      </c>
      <c r="I1951">
        <v>1019</v>
      </c>
      <c r="J1951" t="s">
        <v>180</v>
      </c>
      <c r="K1951" t="s">
        <v>181</v>
      </c>
      <c r="L1951" t="s">
        <v>180</v>
      </c>
      <c r="M1951">
        <v>126417</v>
      </c>
      <c r="N1951">
        <v>1</v>
      </c>
      <c r="O1951">
        <v>97</v>
      </c>
      <c r="P1951">
        <v>192</v>
      </c>
      <c r="Q1951">
        <v>29</v>
      </c>
      <c r="R1951">
        <v>7</v>
      </c>
      <c r="S1951">
        <v>1</v>
      </c>
      <c r="T1951" t="s">
        <v>182</v>
      </c>
      <c r="U1951" t="s">
        <v>182</v>
      </c>
      <c r="V1951" t="s">
        <v>7</v>
      </c>
      <c r="W1951" t="s">
        <v>182</v>
      </c>
      <c r="X1951">
        <v>3</v>
      </c>
      <c r="Y1951" t="s">
        <v>182</v>
      </c>
      <c r="Z1951" t="s">
        <v>182</v>
      </c>
      <c r="AA1951">
        <v>2E-3</v>
      </c>
      <c r="AB1951" t="s">
        <v>182</v>
      </c>
      <c r="AC1951">
        <v>57</v>
      </c>
      <c r="AD1951">
        <v>2</v>
      </c>
      <c r="AE1951">
        <v>1</v>
      </c>
      <c r="AF1951">
        <v>2</v>
      </c>
      <c r="AG1951" t="s">
        <v>182</v>
      </c>
      <c r="AH1951" t="s">
        <v>182</v>
      </c>
      <c r="AI1951" t="s">
        <v>182</v>
      </c>
      <c r="AJ1951">
        <v>1</v>
      </c>
      <c r="AK1951" t="s">
        <v>182</v>
      </c>
      <c r="AL1951" t="s">
        <v>182</v>
      </c>
      <c r="AM1951" t="s">
        <v>182</v>
      </c>
      <c r="AN1951" t="s">
        <v>182</v>
      </c>
      <c r="AO1951" t="b">
        <v>1</v>
      </c>
      <c r="AQ1951" s="10">
        <f t="shared" si="60"/>
        <v>76595348.025600001</v>
      </c>
      <c r="AR1951" s="10">
        <f t="shared" si="61"/>
        <v>11569089.024700001</v>
      </c>
    </row>
    <row r="1952" spans="1:44" x14ac:dyDescent="0.3">
      <c r="A1952">
        <v>1951</v>
      </c>
      <c r="B1952">
        <v>141</v>
      </c>
      <c r="C1952">
        <v>1</v>
      </c>
      <c r="D1952">
        <v>29.5</v>
      </c>
      <c r="E1952">
        <v>0.5</v>
      </c>
      <c r="F1952">
        <v>456040.26319999999</v>
      </c>
      <c r="G1952">
        <v>2019207</v>
      </c>
      <c r="H1952">
        <v>24034</v>
      </c>
      <c r="I1952">
        <v>1019</v>
      </c>
      <c r="J1952" t="s">
        <v>180</v>
      </c>
      <c r="K1952" t="s">
        <v>181</v>
      </c>
      <c r="L1952" t="s">
        <v>180</v>
      </c>
      <c r="M1952">
        <v>126417</v>
      </c>
      <c r="N1952">
        <v>1</v>
      </c>
      <c r="O1952">
        <v>2</v>
      </c>
      <c r="P1952">
        <v>229</v>
      </c>
      <c r="Q1952">
        <v>29.5</v>
      </c>
      <c r="R1952">
        <v>5</v>
      </c>
      <c r="S1952">
        <v>1</v>
      </c>
      <c r="T1952" t="s">
        <v>182</v>
      </c>
      <c r="U1952" t="s">
        <v>182</v>
      </c>
      <c r="V1952" t="s">
        <v>7</v>
      </c>
      <c r="W1952" t="s">
        <v>182</v>
      </c>
      <c r="X1952">
        <v>3</v>
      </c>
      <c r="Y1952" t="s">
        <v>182</v>
      </c>
      <c r="Z1952" t="s">
        <v>182</v>
      </c>
      <c r="AA1952">
        <v>1.0999999999999999E-2</v>
      </c>
      <c r="AB1952" t="s">
        <v>182</v>
      </c>
      <c r="AC1952">
        <v>55</v>
      </c>
      <c r="AD1952">
        <v>2</v>
      </c>
      <c r="AE1952">
        <v>1</v>
      </c>
      <c r="AF1952">
        <v>2</v>
      </c>
      <c r="AG1952" t="s">
        <v>182</v>
      </c>
      <c r="AH1952" t="s">
        <v>182</v>
      </c>
      <c r="AI1952" t="s">
        <v>182</v>
      </c>
      <c r="AJ1952">
        <v>1</v>
      </c>
      <c r="AK1952" t="s">
        <v>182</v>
      </c>
      <c r="AL1952" t="s">
        <v>182</v>
      </c>
      <c r="AM1952" t="s">
        <v>182</v>
      </c>
      <c r="AN1952" t="s">
        <v>182</v>
      </c>
      <c r="AO1952" t="b">
        <v>1</v>
      </c>
      <c r="AQ1952" s="10">
        <f t="shared" si="60"/>
        <v>104433220.2728</v>
      </c>
      <c r="AR1952" s="10">
        <f t="shared" si="61"/>
        <v>13453187.7644</v>
      </c>
    </row>
    <row r="1953" spans="1:44" x14ac:dyDescent="0.3">
      <c r="A1953">
        <v>1952</v>
      </c>
      <c r="B1953">
        <v>141</v>
      </c>
      <c r="C1953">
        <v>1</v>
      </c>
      <c r="D1953">
        <v>29.5</v>
      </c>
      <c r="E1953">
        <v>0.5</v>
      </c>
      <c r="F1953">
        <v>456040.26319999999</v>
      </c>
      <c r="G1953">
        <v>2019207</v>
      </c>
      <c r="H1953">
        <v>24034</v>
      </c>
      <c r="I1953">
        <v>1019</v>
      </c>
      <c r="J1953" t="s">
        <v>180</v>
      </c>
      <c r="K1953" t="s">
        <v>181</v>
      </c>
      <c r="L1953" t="s">
        <v>180</v>
      </c>
      <c r="M1953">
        <v>126417</v>
      </c>
      <c r="N1953">
        <v>1</v>
      </c>
      <c r="O1953">
        <v>13</v>
      </c>
      <c r="P1953">
        <v>212</v>
      </c>
      <c r="Q1953">
        <v>29.5</v>
      </c>
      <c r="R1953">
        <v>4</v>
      </c>
      <c r="S1953">
        <v>1</v>
      </c>
      <c r="T1953" t="s">
        <v>182</v>
      </c>
      <c r="U1953" t="s">
        <v>182</v>
      </c>
      <c r="V1953" t="s">
        <v>7</v>
      </c>
      <c r="W1953" t="s">
        <v>182</v>
      </c>
      <c r="X1953">
        <v>4</v>
      </c>
      <c r="Y1953" t="s">
        <v>182</v>
      </c>
      <c r="Z1953" t="s">
        <v>182</v>
      </c>
      <c r="AA1953">
        <v>2E-3</v>
      </c>
      <c r="AB1953" t="s">
        <v>182</v>
      </c>
      <c r="AC1953">
        <v>55</v>
      </c>
      <c r="AD1953">
        <v>2</v>
      </c>
      <c r="AE1953">
        <v>1</v>
      </c>
      <c r="AF1953">
        <v>3</v>
      </c>
      <c r="AG1953" t="s">
        <v>182</v>
      </c>
      <c r="AH1953" t="s">
        <v>182</v>
      </c>
      <c r="AI1953" t="s">
        <v>182</v>
      </c>
      <c r="AJ1953">
        <v>1</v>
      </c>
      <c r="AK1953" t="s">
        <v>182</v>
      </c>
      <c r="AL1953" t="s">
        <v>182</v>
      </c>
      <c r="AM1953" t="s">
        <v>182</v>
      </c>
      <c r="AN1953" t="s">
        <v>182</v>
      </c>
      <c r="AO1953" t="b">
        <v>1</v>
      </c>
      <c r="AQ1953" s="10">
        <f t="shared" si="60"/>
        <v>96680535.7984</v>
      </c>
      <c r="AR1953" s="10">
        <f t="shared" si="61"/>
        <v>13453187.7644</v>
      </c>
    </row>
    <row r="1954" spans="1:44" x14ac:dyDescent="0.3">
      <c r="A1954">
        <v>1953</v>
      </c>
      <c r="B1954">
        <v>141</v>
      </c>
      <c r="C1954">
        <v>1</v>
      </c>
      <c r="D1954">
        <v>29.5</v>
      </c>
      <c r="E1954">
        <v>0.5</v>
      </c>
      <c r="F1954">
        <v>456040.26319999999</v>
      </c>
      <c r="G1954">
        <v>2019207</v>
      </c>
      <c r="H1954">
        <v>24034</v>
      </c>
      <c r="I1954">
        <v>1019</v>
      </c>
      <c r="J1954" t="s">
        <v>180</v>
      </c>
      <c r="K1954" t="s">
        <v>181</v>
      </c>
      <c r="L1954" t="s">
        <v>180</v>
      </c>
      <c r="M1954">
        <v>126417</v>
      </c>
      <c r="N1954">
        <v>1</v>
      </c>
      <c r="O1954">
        <v>15</v>
      </c>
      <c r="P1954">
        <v>210</v>
      </c>
      <c r="Q1954">
        <v>29.5</v>
      </c>
      <c r="R1954">
        <v>4</v>
      </c>
      <c r="S1954">
        <v>1</v>
      </c>
      <c r="T1954" t="s">
        <v>182</v>
      </c>
      <c r="U1954" t="s">
        <v>182</v>
      </c>
      <c r="V1954" t="s">
        <v>7</v>
      </c>
      <c r="W1954" t="s">
        <v>182</v>
      </c>
      <c r="X1954">
        <v>3</v>
      </c>
      <c r="Y1954" t="s">
        <v>182</v>
      </c>
      <c r="Z1954" t="s">
        <v>182</v>
      </c>
      <c r="AA1954">
        <v>2E-3</v>
      </c>
      <c r="AB1954" t="s">
        <v>182</v>
      </c>
      <c r="AC1954">
        <v>56</v>
      </c>
      <c r="AD1954">
        <v>2</v>
      </c>
      <c r="AE1954">
        <v>1</v>
      </c>
      <c r="AF1954">
        <v>2</v>
      </c>
      <c r="AG1954" t="s">
        <v>182</v>
      </c>
      <c r="AH1954" t="s">
        <v>182</v>
      </c>
      <c r="AI1954" t="s">
        <v>182</v>
      </c>
      <c r="AJ1954">
        <v>1</v>
      </c>
      <c r="AK1954" t="s">
        <v>182</v>
      </c>
      <c r="AL1954" t="s">
        <v>182</v>
      </c>
      <c r="AM1954" t="s">
        <v>182</v>
      </c>
      <c r="AN1954" t="s">
        <v>182</v>
      </c>
      <c r="AO1954" t="b">
        <v>1</v>
      </c>
      <c r="AQ1954" s="10">
        <f t="shared" si="60"/>
        <v>95768455.272</v>
      </c>
      <c r="AR1954" s="10">
        <f t="shared" si="61"/>
        <v>13453187.7644</v>
      </c>
    </row>
    <row r="1955" spans="1:44" x14ac:dyDescent="0.3">
      <c r="A1955">
        <v>1954</v>
      </c>
      <c r="B1955">
        <v>141</v>
      </c>
      <c r="C1955">
        <v>1</v>
      </c>
      <c r="D1955">
        <v>29.5</v>
      </c>
      <c r="E1955">
        <v>0.5</v>
      </c>
      <c r="F1955">
        <v>456040.26319999999</v>
      </c>
      <c r="G1955">
        <v>2019207</v>
      </c>
      <c r="H1955">
        <v>24035</v>
      </c>
      <c r="I1955">
        <v>1019</v>
      </c>
      <c r="J1955" t="s">
        <v>180</v>
      </c>
      <c r="K1955" t="s">
        <v>181</v>
      </c>
      <c r="L1955" t="s">
        <v>180</v>
      </c>
      <c r="M1955">
        <v>126417</v>
      </c>
      <c r="N1955">
        <v>1</v>
      </c>
      <c r="O1955">
        <v>9</v>
      </c>
      <c r="P1955">
        <v>220</v>
      </c>
      <c r="Q1955">
        <v>29.5</v>
      </c>
      <c r="R1955">
        <v>6</v>
      </c>
      <c r="S1955">
        <v>1</v>
      </c>
      <c r="T1955" t="s">
        <v>182</v>
      </c>
      <c r="U1955" t="s">
        <v>182</v>
      </c>
      <c r="V1955" t="s">
        <v>0</v>
      </c>
      <c r="W1955" t="s">
        <v>182</v>
      </c>
      <c r="X1955">
        <v>4</v>
      </c>
      <c r="Y1955" t="s">
        <v>182</v>
      </c>
      <c r="Z1955" t="s">
        <v>182</v>
      </c>
      <c r="AA1955">
        <v>1E-3</v>
      </c>
      <c r="AB1955" t="s">
        <v>182</v>
      </c>
      <c r="AC1955">
        <v>55</v>
      </c>
      <c r="AD1955">
        <v>2</v>
      </c>
      <c r="AE1955">
        <v>1</v>
      </c>
      <c r="AF1955">
        <v>2</v>
      </c>
      <c r="AG1955" t="s">
        <v>182</v>
      </c>
      <c r="AH1955" t="s">
        <v>182</v>
      </c>
      <c r="AI1955" t="s">
        <v>182</v>
      </c>
      <c r="AJ1955">
        <v>1</v>
      </c>
      <c r="AK1955" t="s">
        <v>182</v>
      </c>
      <c r="AL1955" t="s">
        <v>182</v>
      </c>
      <c r="AM1955" t="s">
        <v>182</v>
      </c>
      <c r="AN1955" t="s">
        <v>182</v>
      </c>
      <c r="AO1955" t="b">
        <v>1</v>
      </c>
      <c r="AQ1955" s="10">
        <f t="shared" si="60"/>
        <v>100328857.904</v>
      </c>
      <c r="AR1955" s="10">
        <f t="shared" si="61"/>
        <v>13453187.7644</v>
      </c>
    </row>
    <row r="1956" spans="1:44" x14ac:dyDescent="0.3">
      <c r="A1956">
        <v>1955</v>
      </c>
      <c r="B1956">
        <v>141</v>
      </c>
      <c r="C1956">
        <v>1</v>
      </c>
      <c r="D1956">
        <v>29.5</v>
      </c>
      <c r="E1956">
        <v>0.5</v>
      </c>
      <c r="F1956">
        <v>456040.26319999999</v>
      </c>
      <c r="G1956">
        <v>2019207</v>
      </c>
      <c r="H1956">
        <v>24035</v>
      </c>
      <c r="I1956">
        <v>1019</v>
      </c>
      <c r="J1956" t="s">
        <v>180</v>
      </c>
      <c r="K1956" t="s">
        <v>181</v>
      </c>
      <c r="L1956" t="s">
        <v>180</v>
      </c>
      <c r="M1956">
        <v>126417</v>
      </c>
      <c r="N1956">
        <v>1</v>
      </c>
      <c r="O1956">
        <v>16</v>
      </c>
      <c r="P1956">
        <v>223</v>
      </c>
      <c r="Q1956">
        <v>29.5</v>
      </c>
      <c r="R1956">
        <v>5</v>
      </c>
      <c r="S1956">
        <v>1</v>
      </c>
      <c r="T1956" t="s">
        <v>182</v>
      </c>
      <c r="U1956" t="s">
        <v>182</v>
      </c>
      <c r="V1956" t="s">
        <v>7</v>
      </c>
      <c r="W1956" t="s">
        <v>182</v>
      </c>
      <c r="X1956">
        <v>4</v>
      </c>
      <c r="Y1956" t="s">
        <v>182</v>
      </c>
      <c r="Z1956" t="s">
        <v>182</v>
      </c>
      <c r="AA1956">
        <v>3.0000000000000001E-3</v>
      </c>
      <c r="AB1956" t="s">
        <v>182</v>
      </c>
      <c r="AC1956">
        <v>57</v>
      </c>
      <c r="AD1956">
        <v>2</v>
      </c>
      <c r="AE1956">
        <v>1</v>
      </c>
      <c r="AF1956">
        <v>2</v>
      </c>
      <c r="AG1956" t="s">
        <v>182</v>
      </c>
      <c r="AH1956" t="s">
        <v>182</v>
      </c>
      <c r="AI1956" t="s">
        <v>182</v>
      </c>
      <c r="AJ1956">
        <v>1</v>
      </c>
      <c r="AK1956" t="s">
        <v>182</v>
      </c>
      <c r="AL1956" t="s">
        <v>182</v>
      </c>
      <c r="AM1956" t="s">
        <v>182</v>
      </c>
      <c r="AN1956" t="s">
        <v>182</v>
      </c>
      <c r="AO1956" t="b">
        <v>1</v>
      </c>
      <c r="AQ1956" s="10">
        <f t="shared" si="60"/>
        <v>101696978.6936</v>
      </c>
      <c r="AR1956" s="10">
        <f t="shared" si="61"/>
        <v>13453187.7644</v>
      </c>
    </row>
    <row r="1957" spans="1:44" x14ac:dyDescent="0.3">
      <c r="A1957">
        <v>1956</v>
      </c>
      <c r="B1957">
        <v>141</v>
      </c>
      <c r="C1957">
        <v>1</v>
      </c>
      <c r="D1957">
        <v>29.5</v>
      </c>
      <c r="E1957">
        <v>0.5</v>
      </c>
      <c r="F1957">
        <v>456040.26319999999</v>
      </c>
      <c r="G1957">
        <v>2019207</v>
      </c>
      <c r="H1957">
        <v>24035</v>
      </c>
      <c r="I1957">
        <v>1019</v>
      </c>
      <c r="J1957" t="s">
        <v>180</v>
      </c>
      <c r="K1957" t="s">
        <v>181</v>
      </c>
      <c r="L1957" t="s">
        <v>180</v>
      </c>
      <c r="M1957">
        <v>126417</v>
      </c>
      <c r="N1957">
        <v>1</v>
      </c>
      <c r="O1957">
        <v>24</v>
      </c>
      <c r="P1957">
        <v>202</v>
      </c>
      <c r="Q1957">
        <v>29.5</v>
      </c>
      <c r="R1957">
        <v>5</v>
      </c>
      <c r="S1957">
        <v>2</v>
      </c>
      <c r="T1957" t="s">
        <v>182</v>
      </c>
      <c r="U1957" t="s">
        <v>182</v>
      </c>
      <c r="V1957" t="s">
        <v>7</v>
      </c>
      <c r="W1957" t="s">
        <v>182</v>
      </c>
      <c r="X1957">
        <v>3</v>
      </c>
      <c r="Y1957" t="s">
        <v>182</v>
      </c>
      <c r="Z1957" t="s">
        <v>182</v>
      </c>
      <c r="AA1957">
        <v>2E-3</v>
      </c>
      <c r="AB1957" t="s">
        <v>182</v>
      </c>
      <c r="AC1957">
        <v>56</v>
      </c>
      <c r="AD1957">
        <v>2</v>
      </c>
      <c r="AE1957">
        <v>1</v>
      </c>
      <c r="AF1957">
        <v>2</v>
      </c>
      <c r="AG1957" t="s">
        <v>182</v>
      </c>
      <c r="AH1957" t="s">
        <v>182</v>
      </c>
      <c r="AI1957" t="s">
        <v>182</v>
      </c>
      <c r="AJ1957">
        <v>1</v>
      </c>
      <c r="AK1957" t="s">
        <v>182</v>
      </c>
      <c r="AL1957" t="s">
        <v>182</v>
      </c>
      <c r="AM1957" t="s">
        <v>182</v>
      </c>
      <c r="AN1957" t="s">
        <v>182</v>
      </c>
      <c r="AO1957" t="b">
        <v>1</v>
      </c>
      <c r="AQ1957" s="10">
        <f t="shared" si="60"/>
        <v>92120133.1664</v>
      </c>
      <c r="AR1957" s="10">
        <f t="shared" si="61"/>
        <v>13453187.7644</v>
      </c>
    </row>
    <row r="1958" spans="1:44" x14ac:dyDescent="0.3">
      <c r="A1958">
        <v>1957</v>
      </c>
      <c r="B1958">
        <v>141</v>
      </c>
      <c r="C1958">
        <v>1</v>
      </c>
      <c r="D1958">
        <v>29.5</v>
      </c>
      <c r="E1958">
        <v>0.5</v>
      </c>
      <c r="F1958">
        <v>456040.26319999999</v>
      </c>
      <c r="G1958">
        <v>2019207</v>
      </c>
      <c r="H1958">
        <v>24035</v>
      </c>
      <c r="I1958">
        <v>1019</v>
      </c>
      <c r="J1958" t="s">
        <v>180</v>
      </c>
      <c r="K1958" t="s">
        <v>181</v>
      </c>
      <c r="L1958" t="s">
        <v>180</v>
      </c>
      <c r="M1958">
        <v>126417</v>
      </c>
      <c r="N1958">
        <v>1</v>
      </c>
      <c r="O1958">
        <v>39</v>
      </c>
      <c r="P1958">
        <v>223</v>
      </c>
      <c r="Q1958">
        <v>29.5</v>
      </c>
      <c r="R1958">
        <v>5</v>
      </c>
      <c r="S1958">
        <v>1</v>
      </c>
      <c r="T1958" t="s">
        <v>182</v>
      </c>
      <c r="U1958" t="s">
        <v>182</v>
      </c>
      <c r="V1958" t="s">
        <v>7</v>
      </c>
      <c r="W1958" t="s">
        <v>182</v>
      </c>
      <c r="X1958">
        <v>3</v>
      </c>
      <c r="Y1958" t="s">
        <v>182</v>
      </c>
      <c r="Z1958" t="s">
        <v>182</v>
      </c>
      <c r="AA1958">
        <v>4.0000000000000001E-3</v>
      </c>
      <c r="AB1958" t="s">
        <v>182</v>
      </c>
      <c r="AC1958">
        <v>57</v>
      </c>
      <c r="AD1958">
        <v>2</v>
      </c>
      <c r="AE1958">
        <v>1</v>
      </c>
      <c r="AF1958">
        <v>2</v>
      </c>
      <c r="AG1958" t="s">
        <v>182</v>
      </c>
      <c r="AH1958" t="s">
        <v>182</v>
      </c>
      <c r="AI1958" t="s">
        <v>182</v>
      </c>
      <c r="AJ1958">
        <v>1</v>
      </c>
      <c r="AK1958" t="s">
        <v>182</v>
      </c>
      <c r="AL1958" t="s">
        <v>182</v>
      </c>
      <c r="AM1958" t="s">
        <v>182</v>
      </c>
      <c r="AN1958" t="s">
        <v>182</v>
      </c>
      <c r="AO1958" t="b">
        <v>1</v>
      </c>
      <c r="AQ1958" s="10">
        <f t="shared" si="60"/>
        <v>101696978.6936</v>
      </c>
      <c r="AR1958" s="10">
        <f t="shared" si="61"/>
        <v>13453187.7644</v>
      </c>
    </row>
    <row r="1959" spans="1:44" x14ac:dyDescent="0.3">
      <c r="A1959">
        <v>1958</v>
      </c>
      <c r="B1959">
        <v>141</v>
      </c>
      <c r="C1959">
        <v>1</v>
      </c>
      <c r="D1959">
        <v>29.5</v>
      </c>
      <c r="E1959">
        <v>0.5</v>
      </c>
      <c r="F1959">
        <v>456040.26319999999</v>
      </c>
      <c r="G1959">
        <v>2019207</v>
      </c>
      <c r="H1959">
        <v>24035</v>
      </c>
      <c r="I1959">
        <v>1019</v>
      </c>
      <c r="J1959" t="s">
        <v>180</v>
      </c>
      <c r="K1959" t="s">
        <v>181</v>
      </c>
      <c r="L1959" t="s">
        <v>180</v>
      </c>
      <c r="M1959">
        <v>126417</v>
      </c>
      <c r="N1959">
        <v>1</v>
      </c>
      <c r="O1959">
        <v>74</v>
      </c>
      <c r="P1959">
        <v>211</v>
      </c>
      <c r="Q1959">
        <v>29.5</v>
      </c>
      <c r="R1959">
        <v>6</v>
      </c>
      <c r="S1959">
        <v>1</v>
      </c>
      <c r="T1959" t="s">
        <v>182</v>
      </c>
      <c r="U1959" t="s">
        <v>182</v>
      </c>
      <c r="V1959" t="s">
        <v>0</v>
      </c>
      <c r="W1959" t="s">
        <v>182</v>
      </c>
      <c r="X1959">
        <v>4</v>
      </c>
      <c r="Y1959" t="s">
        <v>182</v>
      </c>
      <c r="Z1959" t="s">
        <v>182</v>
      </c>
      <c r="AA1959">
        <v>1E-3</v>
      </c>
      <c r="AB1959" t="s">
        <v>182</v>
      </c>
      <c r="AC1959">
        <v>55</v>
      </c>
      <c r="AD1959">
        <v>2</v>
      </c>
      <c r="AE1959">
        <v>1</v>
      </c>
      <c r="AF1959">
        <v>2</v>
      </c>
      <c r="AG1959" t="s">
        <v>182</v>
      </c>
      <c r="AH1959" t="s">
        <v>182</v>
      </c>
      <c r="AI1959" t="s">
        <v>182</v>
      </c>
      <c r="AJ1959">
        <v>1</v>
      </c>
      <c r="AK1959" t="s">
        <v>182</v>
      </c>
      <c r="AL1959" t="s">
        <v>182</v>
      </c>
      <c r="AM1959" t="s">
        <v>182</v>
      </c>
      <c r="AN1959" t="s">
        <v>182</v>
      </c>
      <c r="AO1959" t="b">
        <v>1</v>
      </c>
      <c r="AQ1959" s="10">
        <f t="shared" si="60"/>
        <v>96224495.5352</v>
      </c>
      <c r="AR1959" s="10">
        <f t="shared" si="61"/>
        <v>13453187.7644</v>
      </c>
    </row>
    <row r="1960" spans="1:44" x14ac:dyDescent="0.3">
      <c r="A1960">
        <v>1959</v>
      </c>
      <c r="B1960">
        <v>141</v>
      </c>
      <c r="C1960">
        <v>1</v>
      </c>
      <c r="D1960">
        <v>29.5</v>
      </c>
      <c r="E1960">
        <v>0.5</v>
      </c>
      <c r="F1960">
        <v>456040.26319999999</v>
      </c>
      <c r="G1960">
        <v>2019207</v>
      </c>
      <c r="H1960">
        <v>24035</v>
      </c>
      <c r="I1960">
        <v>1019</v>
      </c>
      <c r="J1960" t="s">
        <v>180</v>
      </c>
      <c r="K1960" t="s">
        <v>181</v>
      </c>
      <c r="L1960" t="s">
        <v>180</v>
      </c>
      <c r="M1960">
        <v>126417</v>
      </c>
      <c r="N1960">
        <v>1</v>
      </c>
      <c r="O1960">
        <v>97</v>
      </c>
      <c r="P1960">
        <v>231</v>
      </c>
      <c r="Q1960">
        <v>29.5</v>
      </c>
      <c r="R1960">
        <v>6</v>
      </c>
      <c r="S1960">
        <v>1</v>
      </c>
      <c r="T1960" t="s">
        <v>182</v>
      </c>
      <c r="U1960" t="s">
        <v>182</v>
      </c>
      <c r="V1960" t="s">
        <v>0</v>
      </c>
      <c r="W1960" t="s">
        <v>182</v>
      </c>
      <c r="X1960">
        <v>4</v>
      </c>
      <c r="Y1960" t="s">
        <v>182</v>
      </c>
      <c r="Z1960" t="s">
        <v>182</v>
      </c>
      <c r="AA1960">
        <v>1E-3</v>
      </c>
      <c r="AB1960" t="s">
        <v>182</v>
      </c>
      <c r="AC1960">
        <v>55</v>
      </c>
      <c r="AD1960">
        <v>2</v>
      </c>
      <c r="AE1960">
        <v>1</v>
      </c>
      <c r="AF1960">
        <v>2</v>
      </c>
      <c r="AG1960" t="s">
        <v>182</v>
      </c>
      <c r="AH1960" t="s">
        <v>182</v>
      </c>
      <c r="AI1960" t="s">
        <v>182</v>
      </c>
      <c r="AJ1960">
        <v>1</v>
      </c>
      <c r="AK1960" t="s">
        <v>182</v>
      </c>
      <c r="AL1960" t="s">
        <v>182</v>
      </c>
      <c r="AM1960" t="s">
        <v>182</v>
      </c>
      <c r="AN1960" t="s">
        <v>182</v>
      </c>
      <c r="AO1960" t="b">
        <v>1</v>
      </c>
      <c r="AQ1960" s="10">
        <f t="shared" si="60"/>
        <v>105345300.7992</v>
      </c>
      <c r="AR1960" s="10">
        <f t="shared" si="61"/>
        <v>13453187.7644</v>
      </c>
    </row>
    <row r="1961" spans="1:44" x14ac:dyDescent="0.3">
      <c r="A1961">
        <v>1960</v>
      </c>
      <c r="B1961">
        <v>141</v>
      </c>
      <c r="C1961">
        <v>1</v>
      </c>
      <c r="D1961">
        <v>29.5</v>
      </c>
      <c r="E1961">
        <v>0.5</v>
      </c>
      <c r="F1961">
        <v>456040.26319999999</v>
      </c>
      <c r="G1961">
        <v>2019207</v>
      </c>
      <c r="H1961">
        <v>24037</v>
      </c>
      <c r="I1961">
        <v>1019</v>
      </c>
      <c r="J1961" t="s">
        <v>180</v>
      </c>
      <c r="K1961" t="s">
        <v>181</v>
      </c>
      <c r="L1961" t="s">
        <v>180</v>
      </c>
      <c r="M1961">
        <v>126417</v>
      </c>
      <c r="N1961">
        <v>1</v>
      </c>
      <c r="O1961">
        <v>4</v>
      </c>
      <c r="P1961">
        <v>217</v>
      </c>
      <c r="Q1961">
        <v>29.5</v>
      </c>
      <c r="R1961">
        <v>5</v>
      </c>
      <c r="S1961">
        <v>1</v>
      </c>
      <c r="T1961" t="s">
        <v>182</v>
      </c>
      <c r="U1961" t="s">
        <v>182</v>
      </c>
      <c r="V1961" t="s">
        <v>7</v>
      </c>
      <c r="W1961" t="s">
        <v>182</v>
      </c>
      <c r="X1961">
        <v>4</v>
      </c>
      <c r="Y1961" t="s">
        <v>182</v>
      </c>
      <c r="Z1961" t="s">
        <v>182</v>
      </c>
      <c r="AA1961">
        <v>2E-3</v>
      </c>
      <c r="AB1961" t="s">
        <v>182</v>
      </c>
      <c r="AC1961">
        <v>57</v>
      </c>
      <c r="AD1961">
        <v>2</v>
      </c>
      <c r="AE1961">
        <v>1</v>
      </c>
      <c r="AF1961">
        <v>1</v>
      </c>
      <c r="AG1961" t="s">
        <v>182</v>
      </c>
      <c r="AH1961" t="s">
        <v>182</v>
      </c>
      <c r="AI1961" t="s">
        <v>182</v>
      </c>
      <c r="AJ1961">
        <v>1</v>
      </c>
      <c r="AK1961" t="s">
        <v>182</v>
      </c>
      <c r="AL1961" t="s">
        <v>182</v>
      </c>
      <c r="AM1961" t="s">
        <v>182</v>
      </c>
      <c r="AN1961" t="s">
        <v>182</v>
      </c>
      <c r="AO1961" t="b">
        <v>1</v>
      </c>
      <c r="AQ1961" s="10">
        <f t="shared" si="60"/>
        <v>98960737.114399999</v>
      </c>
      <c r="AR1961" s="10">
        <f t="shared" si="61"/>
        <v>13453187.7644</v>
      </c>
    </row>
    <row r="1962" spans="1:44" x14ac:dyDescent="0.3">
      <c r="A1962">
        <v>1961</v>
      </c>
      <c r="B1962">
        <v>141</v>
      </c>
      <c r="C1962">
        <v>1</v>
      </c>
      <c r="D1962">
        <v>29.5</v>
      </c>
      <c r="E1962">
        <v>0.5</v>
      </c>
      <c r="F1962">
        <v>456040.26319999999</v>
      </c>
      <c r="G1962">
        <v>2019207</v>
      </c>
      <c r="H1962">
        <v>24037</v>
      </c>
      <c r="I1962">
        <v>1019</v>
      </c>
      <c r="J1962" t="s">
        <v>180</v>
      </c>
      <c r="K1962" t="s">
        <v>181</v>
      </c>
      <c r="L1962" t="s">
        <v>180</v>
      </c>
      <c r="M1962">
        <v>126417</v>
      </c>
      <c r="N1962">
        <v>1</v>
      </c>
      <c r="O1962">
        <v>16</v>
      </c>
      <c r="P1962">
        <v>238</v>
      </c>
      <c r="Q1962">
        <v>29.5</v>
      </c>
      <c r="R1962">
        <v>5</v>
      </c>
      <c r="S1962">
        <v>2</v>
      </c>
      <c r="T1962" t="s">
        <v>182</v>
      </c>
      <c r="U1962" t="s">
        <v>182</v>
      </c>
      <c r="V1962" t="s">
        <v>7</v>
      </c>
      <c r="W1962" t="s">
        <v>182</v>
      </c>
      <c r="X1962">
        <v>4</v>
      </c>
      <c r="Y1962" t="s">
        <v>182</v>
      </c>
      <c r="Z1962" t="s">
        <v>182</v>
      </c>
      <c r="AA1962">
        <v>3.0000000000000001E-3</v>
      </c>
      <c r="AB1962" t="s">
        <v>182</v>
      </c>
      <c r="AC1962">
        <v>57</v>
      </c>
      <c r="AD1962">
        <v>2</v>
      </c>
      <c r="AE1962">
        <v>1</v>
      </c>
      <c r="AF1962">
        <v>1</v>
      </c>
      <c r="AG1962" t="s">
        <v>182</v>
      </c>
      <c r="AH1962" t="s">
        <v>182</v>
      </c>
      <c r="AI1962" t="s">
        <v>182</v>
      </c>
      <c r="AJ1962">
        <v>1</v>
      </c>
      <c r="AK1962" t="s">
        <v>182</v>
      </c>
      <c r="AL1962" t="s">
        <v>182</v>
      </c>
      <c r="AM1962" t="s">
        <v>182</v>
      </c>
      <c r="AN1962" t="s">
        <v>182</v>
      </c>
      <c r="AO1962" t="b">
        <v>1</v>
      </c>
      <c r="AQ1962" s="10">
        <f t="shared" si="60"/>
        <v>108537582.6416</v>
      </c>
      <c r="AR1962" s="10">
        <f t="shared" si="61"/>
        <v>13453187.7644</v>
      </c>
    </row>
    <row r="1963" spans="1:44" x14ac:dyDescent="0.3">
      <c r="A1963">
        <v>1962</v>
      </c>
      <c r="B1963">
        <v>141</v>
      </c>
      <c r="C1963">
        <v>1</v>
      </c>
      <c r="D1963">
        <v>29.5</v>
      </c>
      <c r="E1963">
        <v>0.5</v>
      </c>
      <c r="F1963">
        <v>456040.26319999999</v>
      </c>
      <c r="G1963">
        <v>2019207</v>
      </c>
      <c r="H1963">
        <v>24037</v>
      </c>
      <c r="I1963">
        <v>1019</v>
      </c>
      <c r="J1963" t="s">
        <v>180</v>
      </c>
      <c r="K1963" t="s">
        <v>181</v>
      </c>
      <c r="L1963" t="s">
        <v>180</v>
      </c>
      <c r="M1963">
        <v>126417</v>
      </c>
      <c r="N1963">
        <v>1</v>
      </c>
      <c r="O1963">
        <v>51</v>
      </c>
      <c r="P1963">
        <v>234</v>
      </c>
      <c r="Q1963">
        <v>29.5</v>
      </c>
      <c r="R1963">
        <v>5</v>
      </c>
      <c r="S1963">
        <v>2</v>
      </c>
      <c r="T1963" t="s">
        <v>182</v>
      </c>
      <c r="U1963" t="s">
        <v>182</v>
      </c>
      <c r="V1963" t="s">
        <v>7</v>
      </c>
      <c r="W1963" t="s">
        <v>182</v>
      </c>
      <c r="X1963">
        <v>4</v>
      </c>
      <c r="Y1963" t="s">
        <v>182</v>
      </c>
      <c r="Z1963" t="s">
        <v>182</v>
      </c>
      <c r="AA1963">
        <v>3.0000000000000001E-3</v>
      </c>
      <c r="AB1963" t="s">
        <v>182</v>
      </c>
      <c r="AC1963">
        <v>57</v>
      </c>
      <c r="AD1963">
        <v>2</v>
      </c>
      <c r="AE1963">
        <v>1</v>
      </c>
      <c r="AF1963">
        <v>1</v>
      </c>
      <c r="AG1963" t="s">
        <v>182</v>
      </c>
      <c r="AH1963" t="s">
        <v>182</v>
      </c>
      <c r="AI1963" t="s">
        <v>182</v>
      </c>
      <c r="AJ1963">
        <v>1</v>
      </c>
      <c r="AK1963" t="s">
        <v>182</v>
      </c>
      <c r="AL1963" t="s">
        <v>182</v>
      </c>
      <c r="AM1963" t="s">
        <v>182</v>
      </c>
      <c r="AN1963" t="s">
        <v>182</v>
      </c>
      <c r="AO1963" t="b">
        <v>1</v>
      </c>
      <c r="AQ1963" s="10">
        <f t="shared" si="60"/>
        <v>106713421.5888</v>
      </c>
      <c r="AR1963" s="10">
        <f t="shared" si="61"/>
        <v>13453187.7644</v>
      </c>
    </row>
    <row r="1964" spans="1:44" x14ac:dyDescent="0.3">
      <c r="A1964">
        <v>1963</v>
      </c>
      <c r="B1964">
        <v>141</v>
      </c>
      <c r="C1964">
        <v>1</v>
      </c>
      <c r="D1964">
        <v>29.5</v>
      </c>
      <c r="E1964">
        <v>0.5</v>
      </c>
      <c r="F1964">
        <v>456040.26319999999</v>
      </c>
      <c r="G1964">
        <v>2019207</v>
      </c>
      <c r="H1964">
        <v>24037</v>
      </c>
      <c r="I1964">
        <v>1019</v>
      </c>
      <c r="J1964" t="s">
        <v>180</v>
      </c>
      <c r="K1964" t="s">
        <v>181</v>
      </c>
      <c r="L1964" t="s">
        <v>180</v>
      </c>
      <c r="M1964">
        <v>126417</v>
      </c>
      <c r="N1964">
        <v>1</v>
      </c>
      <c r="O1964">
        <v>61</v>
      </c>
      <c r="P1964">
        <v>211</v>
      </c>
      <c r="Q1964">
        <v>29.5</v>
      </c>
      <c r="R1964">
        <v>5</v>
      </c>
      <c r="S1964">
        <v>2</v>
      </c>
      <c r="T1964" t="s">
        <v>182</v>
      </c>
      <c r="U1964" t="s">
        <v>182</v>
      </c>
      <c r="V1964" t="s">
        <v>7</v>
      </c>
      <c r="W1964" t="s">
        <v>182</v>
      </c>
      <c r="X1964">
        <v>4</v>
      </c>
      <c r="Y1964" t="s">
        <v>182</v>
      </c>
      <c r="Z1964" t="s">
        <v>182</v>
      </c>
      <c r="AA1964">
        <v>3.0000000000000001E-3</v>
      </c>
      <c r="AB1964" t="s">
        <v>182</v>
      </c>
      <c r="AC1964">
        <v>57</v>
      </c>
      <c r="AD1964">
        <v>2</v>
      </c>
      <c r="AE1964">
        <v>1</v>
      </c>
      <c r="AF1964">
        <v>1</v>
      </c>
      <c r="AG1964" t="s">
        <v>182</v>
      </c>
      <c r="AH1964" t="s">
        <v>182</v>
      </c>
      <c r="AI1964" t="s">
        <v>182</v>
      </c>
      <c r="AJ1964">
        <v>1</v>
      </c>
      <c r="AK1964" t="s">
        <v>182</v>
      </c>
      <c r="AL1964" t="s">
        <v>182</v>
      </c>
      <c r="AM1964" t="s">
        <v>182</v>
      </c>
      <c r="AN1964" t="s">
        <v>182</v>
      </c>
      <c r="AO1964" t="b">
        <v>1</v>
      </c>
      <c r="AQ1964" s="10">
        <f t="shared" si="60"/>
        <v>96224495.5352</v>
      </c>
      <c r="AR1964" s="10">
        <f t="shared" si="61"/>
        <v>13453187.7644</v>
      </c>
    </row>
    <row r="1965" spans="1:44" x14ac:dyDescent="0.3">
      <c r="A1965">
        <v>1964</v>
      </c>
      <c r="B1965">
        <v>141</v>
      </c>
      <c r="C1965">
        <v>1</v>
      </c>
      <c r="D1965">
        <v>29.5</v>
      </c>
      <c r="E1965">
        <v>0.5</v>
      </c>
      <c r="F1965">
        <v>456040.26319999999</v>
      </c>
      <c r="G1965">
        <v>2019207</v>
      </c>
      <c r="H1965">
        <v>24045</v>
      </c>
      <c r="I1965">
        <v>1019</v>
      </c>
      <c r="J1965" t="s">
        <v>180</v>
      </c>
      <c r="K1965" t="s">
        <v>181</v>
      </c>
      <c r="L1965" t="s">
        <v>180</v>
      </c>
      <c r="M1965">
        <v>126417</v>
      </c>
      <c r="N1965">
        <v>1</v>
      </c>
      <c r="O1965">
        <v>51</v>
      </c>
      <c r="P1965">
        <v>252</v>
      </c>
      <c r="Q1965">
        <v>29.5</v>
      </c>
      <c r="R1965">
        <v>4</v>
      </c>
      <c r="S1965">
        <v>1</v>
      </c>
      <c r="T1965" t="s">
        <v>182</v>
      </c>
      <c r="U1965" t="s">
        <v>182</v>
      </c>
      <c r="V1965" t="s">
        <v>7</v>
      </c>
      <c r="W1965" t="s">
        <v>182</v>
      </c>
      <c r="X1965">
        <v>3</v>
      </c>
      <c r="Y1965" t="s">
        <v>182</v>
      </c>
      <c r="Z1965" t="s">
        <v>182</v>
      </c>
      <c r="AA1965">
        <v>2E-3</v>
      </c>
      <c r="AB1965" t="s">
        <v>182</v>
      </c>
      <c r="AC1965">
        <v>56</v>
      </c>
      <c r="AD1965">
        <v>2</v>
      </c>
      <c r="AE1965">
        <v>1</v>
      </c>
      <c r="AF1965">
        <v>2</v>
      </c>
      <c r="AG1965" t="s">
        <v>182</v>
      </c>
      <c r="AH1965" t="s">
        <v>182</v>
      </c>
      <c r="AI1965" t="s">
        <v>182</v>
      </c>
      <c r="AJ1965">
        <v>1</v>
      </c>
      <c r="AK1965" t="s">
        <v>182</v>
      </c>
      <c r="AL1965" t="s">
        <v>182</v>
      </c>
      <c r="AM1965" t="s">
        <v>182</v>
      </c>
      <c r="AN1965" t="s">
        <v>182</v>
      </c>
      <c r="AO1965" t="b">
        <v>1</v>
      </c>
      <c r="AQ1965" s="10">
        <f t="shared" si="60"/>
        <v>114922146.3264</v>
      </c>
      <c r="AR1965" s="10">
        <f t="shared" si="61"/>
        <v>13453187.7644</v>
      </c>
    </row>
    <row r="1966" spans="1:44" x14ac:dyDescent="0.3">
      <c r="A1966">
        <v>1965</v>
      </c>
      <c r="B1966">
        <v>141</v>
      </c>
      <c r="C1966">
        <v>1</v>
      </c>
      <c r="D1966">
        <v>29.5</v>
      </c>
      <c r="E1966">
        <v>0.5</v>
      </c>
      <c r="F1966">
        <v>456040.26319999999</v>
      </c>
      <c r="G1966">
        <v>2019207</v>
      </c>
      <c r="H1966">
        <v>24045</v>
      </c>
      <c r="I1966">
        <v>1019</v>
      </c>
      <c r="J1966" t="s">
        <v>180</v>
      </c>
      <c r="K1966" t="s">
        <v>181</v>
      </c>
      <c r="L1966" t="s">
        <v>180</v>
      </c>
      <c r="M1966">
        <v>126417</v>
      </c>
      <c r="N1966">
        <v>1</v>
      </c>
      <c r="O1966">
        <v>97</v>
      </c>
      <c r="P1966">
        <v>237</v>
      </c>
      <c r="Q1966">
        <v>29.5</v>
      </c>
      <c r="R1966">
        <v>4</v>
      </c>
      <c r="S1966">
        <v>1</v>
      </c>
      <c r="T1966" t="s">
        <v>182</v>
      </c>
      <c r="U1966" t="s">
        <v>182</v>
      </c>
      <c r="V1966" t="s">
        <v>7</v>
      </c>
      <c r="W1966" t="s">
        <v>182</v>
      </c>
      <c r="X1966">
        <v>3</v>
      </c>
      <c r="Y1966" t="s">
        <v>182</v>
      </c>
      <c r="Z1966" t="s">
        <v>182</v>
      </c>
      <c r="AA1966">
        <v>2E-3</v>
      </c>
      <c r="AB1966" t="s">
        <v>182</v>
      </c>
      <c r="AC1966">
        <v>56</v>
      </c>
      <c r="AD1966">
        <v>2</v>
      </c>
      <c r="AE1966">
        <v>1</v>
      </c>
      <c r="AF1966">
        <v>2</v>
      </c>
      <c r="AG1966" t="s">
        <v>182</v>
      </c>
      <c r="AH1966" t="s">
        <v>182</v>
      </c>
      <c r="AI1966" t="s">
        <v>182</v>
      </c>
      <c r="AJ1966">
        <v>1</v>
      </c>
      <c r="AK1966" t="s">
        <v>182</v>
      </c>
      <c r="AL1966" t="s">
        <v>182</v>
      </c>
      <c r="AM1966" t="s">
        <v>182</v>
      </c>
      <c r="AN1966" t="s">
        <v>182</v>
      </c>
      <c r="AO1966" t="b">
        <v>1</v>
      </c>
      <c r="AQ1966" s="10">
        <f t="shared" si="60"/>
        <v>108081542.3784</v>
      </c>
      <c r="AR1966" s="10">
        <f t="shared" si="61"/>
        <v>13453187.7644</v>
      </c>
    </row>
    <row r="1967" spans="1:44" x14ac:dyDescent="0.3">
      <c r="A1967">
        <v>1966</v>
      </c>
      <c r="B1967">
        <v>141</v>
      </c>
      <c r="C1967">
        <v>1</v>
      </c>
      <c r="D1967">
        <v>29.5</v>
      </c>
      <c r="E1967">
        <v>0.5</v>
      </c>
      <c r="F1967">
        <v>456040.26319999999</v>
      </c>
      <c r="G1967">
        <v>2019207</v>
      </c>
      <c r="H1967">
        <v>24052</v>
      </c>
      <c r="I1967">
        <v>1019</v>
      </c>
      <c r="J1967" t="s">
        <v>180</v>
      </c>
      <c r="K1967" t="s">
        <v>181</v>
      </c>
      <c r="L1967" t="s">
        <v>180</v>
      </c>
      <c r="M1967">
        <v>126417</v>
      </c>
      <c r="N1967">
        <v>1</v>
      </c>
      <c r="O1967">
        <v>14</v>
      </c>
      <c r="P1967">
        <v>219</v>
      </c>
      <c r="Q1967">
        <v>29.5</v>
      </c>
      <c r="R1967">
        <v>6</v>
      </c>
      <c r="S1967">
        <v>1</v>
      </c>
      <c r="T1967" t="s">
        <v>182</v>
      </c>
      <c r="U1967" t="s">
        <v>182</v>
      </c>
      <c r="V1967" t="s">
        <v>7</v>
      </c>
      <c r="W1967" t="s">
        <v>182</v>
      </c>
      <c r="X1967">
        <v>4</v>
      </c>
      <c r="Y1967" t="s">
        <v>182</v>
      </c>
      <c r="Z1967" t="s">
        <v>182</v>
      </c>
      <c r="AA1967">
        <v>1E-3</v>
      </c>
      <c r="AB1967" t="s">
        <v>182</v>
      </c>
      <c r="AC1967">
        <v>57</v>
      </c>
      <c r="AD1967">
        <v>2</v>
      </c>
      <c r="AE1967">
        <v>1</v>
      </c>
      <c r="AF1967">
        <v>2</v>
      </c>
      <c r="AG1967" t="s">
        <v>182</v>
      </c>
      <c r="AH1967" t="s">
        <v>182</v>
      </c>
      <c r="AI1967" t="s">
        <v>182</v>
      </c>
      <c r="AJ1967">
        <v>1</v>
      </c>
      <c r="AK1967" t="s">
        <v>182</v>
      </c>
      <c r="AL1967" t="s">
        <v>182</v>
      </c>
      <c r="AM1967" t="s">
        <v>182</v>
      </c>
      <c r="AN1967" t="s">
        <v>182</v>
      </c>
      <c r="AO1967" t="b">
        <v>1</v>
      </c>
      <c r="AQ1967" s="10">
        <f t="shared" si="60"/>
        <v>99872817.640799999</v>
      </c>
      <c r="AR1967" s="10">
        <f t="shared" si="61"/>
        <v>13453187.7644</v>
      </c>
    </row>
    <row r="1968" spans="1:44" x14ac:dyDescent="0.3">
      <c r="A1968">
        <v>1967</v>
      </c>
      <c r="B1968">
        <v>141</v>
      </c>
      <c r="C1968">
        <v>1</v>
      </c>
      <c r="D1968">
        <v>29.5</v>
      </c>
      <c r="E1968">
        <v>0.5</v>
      </c>
      <c r="F1968">
        <v>456040.26319999999</v>
      </c>
      <c r="G1968">
        <v>2019207</v>
      </c>
      <c r="H1968">
        <v>24052</v>
      </c>
      <c r="I1968">
        <v>1019</v>
      </c>
      <c r="J1968" t="s">
        <v>180</v>
      </c>
      <c r="K1968" t="s">
        <v>181</v>
      </c>
      <c r="L1968" t="s">
        <v>180</v>
      </c>
      <c r="M1968">
        <v>126417</v>
      </c>
      <c r="N1968">
        <v>1</v>
      </c>
      <c r="O1968">
        <v>26</v>
      </c>
      <c r="P1968">
        <v>229</v>
      </c>
      <c r="Q1968">
        <v>29.5</v>
      </c>
      <c r="R1968">
        <v>5</v>
      </c>
      <c r="S1968">
        <v>2</v>
      </c>
      <c r="T1968" t="s">
        <v>182</v>
      </c>
      <c r="U1968" t="s">
        <v>182</v>
      </c>
      <c r="V1968" t="s">
        <v>7</v>
      </c>
      <c r="W1968" t="s">
        <v>182</v>
      </c>
      <c r="X1968">
        <v>4</v>
      </c>
      <c r="Y1968" t="s">
        <v>182</v>
      </c>
      <c r="Z1968" t="s">
        <v>182</v>
      </c>
      <c r="AA1968">
        <v>1E-3</v>
      </c>
      <c r="AB1968" t="s">
        <v>182</v>
      </c>
      <c r="AC1968">
        <v>56</v>
      </c>
      <c r="AD1968">
        <v>2</v>
      </c>
      <c r="AE1968">
        <v>1</v>
      </c>
      <c r="AF1968">
        <v>2</v>
      </c>
      <c r="AG1968" t="s">
        <v>182</v>
      </c>
      <c r="AH1968" t="s">
        <v>182</v>
      </c>
      <c r="AI1968" t="s">
        <v>182</v>
      </c>
      <c r="AJ1968">
        <v>1</v>
      </c>
      <c r="AK1968" t="s">
        <v>182</v>
      </c>
      <c r="AL1968" t="s">
        <v>182</v>
      </c>
      <c r="AM1968" t="s">
        <v>182</v>
      </c>
      <c r="AN1968" t="s">
        <v>182</v>
      </c>
      <c r="AO1968" t="b">
        <v>1</v>
      </c>
      <c r="AQ1968" s="10">
        <f t="shared" si="60"/>
        <v>104433220.2728</v>
      </c>
      <c r="AR1968" s="10">
        <f t="shared" si="61"/>
        <v>13453187.7644</v>
      </c>
    </row>
    <row r="1969" spans="1:44" x14ac:dyDescent="0.3">
      <c r="A1969">
        <v>1968</v>
      </c>
      <c r="B1969">
        <v>141</v>
      </c>
      <c r="C1969">
        <v>1</v>
      </c>
      <c r="D1969">
        <v>30</v>
      </c>
      <c r="E1969">
        <v>0.5</v>
      </c>
      <c r="F1969">
        <v>486781.31180000002</v>
      </c>
      <c r="G1969">
        <v>2019207</v>
      </c>
      <c r="H1969">
        <v>24035</v>
      </c>
      <c r="I1969">
        <v>1019</v>
      </c>
      <c r="J1969" t="s">
        <v>180</v>
      </c>
      <c r="K1969" t="s">
        <v>181</v>
      </c>
      <c r="L1969" t="s">
        <v>180</v>
      </c>
      <c r="M1969">
        <v>126417</v>
      </c>
      <c r="N1969">
        <v>1</v>
      </c>
      <c r="O1969">
        <v>18</v>
      </c>
      <c r="P1969">
        <v>231</v>
      </c>
      <c r="Q1969">
        <v>30</v>
      </c>
      <c r="R1969">
        <v>6</v>
      </c>
      <c r="S1969">
        <v>1</v>
      </c>
      <c r="T1969" t="s">
        <v>182</v>
      </c>
      <c r="U1969" t="s">
        <v>182</v>
      </c>
      <c r="V1969" t="s">
        <v>7</v>
      </c>
      <c r="W1969" t="s">
        <v>182</v>
      </c>
      <c r="X1969">
        <v>4</v>
      </c>
      <c r="Y1969" t="s">
        <v>182</v>
      </c>
      <c r="Z1969" t="s">
        <v>182</v>
      </c>
      <c r="AA1969">
        <v>2E-3</v>
      </c>
      <c r="AB1969" t="s">
        <v>182</v>
      </c>
      <c r="AC1969">
        <v>58</v>
      </c>
      <c r="AD1969">
        <v>2</v>
      </c>
      <c r="AE1969">
        <v>1</v>
      </c>
      <c r="AF1969">
        <v>2</v>
      </c>
      <c r="AG1969" t="s">
        <v>182</v>
      </c>
      <c r="AH1969" t="s">
        <v>182</v>
      </c>
      <c r="AI1969" t="s">
        <v>182</v>
      </c>
      <c r="AJ1969">
        <v>1</v>
      </c>
      <c r="AK1969" t="s">
        <v>182</v>
      </c>
      <c r="AL1969" t="s">
        <v>182</v>
      </c>
      <c r="AM1969" t="s">
        <v>182</v>
      </c>
      <c r="AN1969" t="s">
        <v>182</v>
      </c>
      <c r="AO1969" t="b">
        <v>1</v>
      </c>
      <c r="AQ1969" s="10">
        <f t="shared" si="60"/>
        <v>112446483.0258</v>
      </c>
      <c r="AR1969" s="10">
        <f t="shared" si="61"/>
        <v>14603439.354</v>
      </c>
    </row>
    <row r="1970" spans="1:44" x14ac:dyDescent="0.3">
      <c r="A1970">
        <v>1969</v>
      </c>
      <c r="B1970">
        <v>141</v>
      </c>
      <c r="C1970">
        <v>1</v>
      </c>
      <c r="D1970">
        <v>30</v>
      </c>
      <c r="E1970">
        <v>0.5</v>
      </c>
      <c r="F1970">
        <v>486781.31180000002</v>
      </c>
      <c r="G1970">
        <v>2019207</v>
      </c>
      <c r="H1970">
        <v>24035</v>
      </c>
      <c r="I1970">
        <v>1019</v>
      </c>
      <c r="J1970" t="s">
        <v>180</v>
      </c>
      <c r="K1970" t="s">
        <v>181</v>
      </c>
      <c r="L1970" t="s">
        <v>180</v>
      </c>
      <c r="M1970">
        <v>126417</v>
      </c>
      <c r="N1970">
        <v>1</v>
      </c>
      <c r="O1970">
        <v>46</v>
      </c>
      <c r="P1970">
        <v>250</v>
      </c>
      <c r="Q1970">
        <v>30</v>
      </c>
      <c r="R1970">
        <v>7</v>
      </c>
      <c r="S1970">
        <v>2</v>
      </c>
      <c r="T1970" t="s">
        <v>182</v>
      </c>
      <c r="U1970" t="s">
        <v>182</v>
      </c>
      <c r="V1970" t="s">
        <v>7</v>
      </c>
      <c r="W1970" t="s">
        <v>182</v>
      </c>
      <c r="X1970">
        <v>1</v>
      </c>
      <c r="Y1970" t="s">
        <v>182</v>
      </c>
      <c r="Z1970" t="s">
        <v>182</v>
      </c>
      <c r="AA1970">
        <v>2.5000000000000001E-2</v>
      </c>
      <c r="AB1970" t="s">
        <v>182</v>
      </c>
      <c r="AC1970">
        <v>57</v>
      </c>
      <c r="AD1970">
        <v>2</v>
      </c>
      <c r="AE1970">
        <v>1</v>
      </c>
      <c r="AF1970">
        <v>2</v>
      </c>
      <c r="AG1970" t="s">
        <v>182</v>
      </c>
      <c r="AH1970" t="s">
        <v>182</v>
      </c>
      <c r="AI1970" t="s">
        <v>182</v>
      </c>
      <c r="AJ1970">
        <v>1</v>
      </c>
      <c r="AK1970" t="s">
        <v>182</v>
      </c>
      <c r="AL1970" t="s">
        <v>182</v>
      </c>
      <c r="AM1970" t="s">
        <v>182</v>
      </c>
      <c r="AN1970" t="s">
        <v>182</v>
      </c>
      <c r="AO1970" t="b">
        <v>1</v>
      </c>
      <c r="AQ1970" s="10">
        <f t="shared" si="60"/>
        <v>121695327.95</v>
      </c>
      <c r="AR1970" s="10">
        <f t="shared" si="61"/>
        <v>14603439.354</v>
      </c>
    </row>
    <row r="1971" spans="1:44" x14ac:dyDescent="0.3">
      <c r="A1971">
        <v>1970</v>
      </c>
      <c r="B1971">
        <v>141</v>
      </c>
      <c r="C1971">
        <v>1</v>
      </c>
      <c r="D1971">
        <v>30</v>
      </c>
      <c r="E1971">
        <v>0.5</v>
      </c>
      <c r="F1971">
        <v>486781.31180000002</v>
      </c>
      <c r="G1971">
        <v>2019207</v>
      </c>
      <c r="H1971">
        <v>24035</v>
      </c>
      <c r="I1971">
        <v>1019</v>
      </c>
      <c r="J1971" t="s">
        <v>180</v>
      </c>
      <c r="K1971" t="s">
        <v>181</v>
      </c>
      <c r="L1971" t="s">
        <v>180</v>
      </c>
      <c r="M1971">
        <v>126417</v>
      </c>
      <c r="N1971">
        <v>1</v>
      </c>
      <c r="O1971">
        <v>85</v>
      </c>
      <c r="P1971">
        <v>228</v>
      </c>
      <c r="Q1971">
        <v>30</v>
      </c>
      <c r="R1971">
        <v>7</v>
      </c>
      <c r="S1971">
        <v>2</v>
      </c>
      <c r="T1971" t="s">
        <v>182</v>
      </c>
      <c r="U1971" t="s">
        <v>182</v>
      </c>
      <c r="V1971" t="s">
        <v>7</v>
      </c>
      <c r="W1971" t="s">
        <v>182</v>
      </c>
      <c r="X1971">
        <v>1</v>
      </c>
      <c r="Y1971" t="s">
        <v>182</v>
      </c>
      <c r="Z1971" t="s">
        <v>182</v>
      </c>
      <c r="AA1971">
        <v>2.5000000000000001E-2</v>
      </c>
      <c r="AB1971" t="s">
        <v>182</v>
      </c>
      <c r="AC1971">
        <v>57</v>
      </c>
      <c r="AD1971">
        <v>2</v>
      </c>
      <c r="AE1971">
        <v>1</v>
      </c>
      <c r="AF1971">
        <v>2</v>
      </c>
      <c r="AG1971" t="s">
        <v>182</v>
      </c>
      <c r="AH1971" t="s">
        <v>182</v>
      </c>
      <c r="AI1971" t="s">
        <v>182</v>
      </c>
      <c r="AJ1971">
        <v>1</v>
      </c>
      <c r="AK1971" t="s">
        <v>182</v>
      </c>
      <c r="AL1971" t="s">
        <v>182</v>
      </c>
      <c r="AM1971" t="s">
        <v>182</v>
      </c>
      <c r="AN1971" t="s">
        <v>182</v>
      </c>
      <c r="AO1971" t="b">
        <v>1</v>
      </c>
      <c r="AQ1971" s="10">
        <f t="shared" si="60"/>
        <v>110986139.09040001</v>
      </c>
      <c r="AR1971" s="10">
        <f t="shared" si="61"/>
        <v>14603439.354</v>
      </c>
    </row>
    <row r="1972" spans="1:44" x14ac:dyDescent="0.3">
      <c r="A1972">
        <v>1971</v>
      </c>
      <c r="B1972">
        <v>141</v>
      </c>
      <c r="C1972">
        <v>1</v>
      </c>
      <c r="D1972">
        <v>30</v>
      </c>
      <c r="E1972">
        <v>0.5</v>
      </c>
      <c r="F1972">
        <v>486781.31180000002</v>
      </c>
      <c r="G1972">
        <v>2019207</v>
      </c>
      <c r="H1972">
        <v>24037</v>
      </c>
      <c r="I1972">
        <v>1019</v>
      </c>
      <c r="J1972" t="s">
        <v>180</v>
      </c>
      <c r="K1972" t="s">
        <v>181</v>
      </c>
      <c r="L1972" t="s">
        <v>180</v>
      </c>
      <c r="M1972">
        <v>126417</v>
      </c>
      <c r="N1972">
        <v>1</v>
      </c>
      <c r="O1972">
        <v>31</v>
      </c>
      <c r="P1972">
        <v>234</v>
      </c>
      <c r="Q1972">
        <v>30</v>
      </c>
      <c r="R1972">
        <v>5</v>
      </c>
      <c r="S1972">
        <v>1</v>
      </c>
      <c r="T1972" t="s">
        <v>182</v>
      </c>
      <c r="U1972" t="s">
        <v>182</v>
      </c>
      <c r="V1972" t="s">
        <v>7</v>
      </c>
      <c r="W1972" t="s">
        <v>182</v>
      </c>
      <c r="X1972">
        <v>4</v>
      </c>
      <c r="Y1972" t="s">
        <v>182</v>
      </c>
      <c r="Z1972" t="s">
        <v>182</v>
      </c>
      <c r="AA1972">
        <v>3.0000000000000001E-3</v>
      </c>
      <c r="AB1972" t="s">
        <v>182</v>
      </c>
      <c r="AC1972">
        <v>56</v>
      </c>
      <c r="AD1972">
        <v>2</v>
      </c>
      <c r="AE1972">
        <v>1</v>
      </c>
      <c r="AF1972">
        <v>1</v>
      </c>
      <c r="AG1972" t="s">
        <v>182</v>
      </c>
      <c r="AH1972" t="s">
        <v>182</v>
      </c>
      <c r="AI1972" t="s">
        <v>182</v>
      </c>
      <c r="AJ1972">
        <v>1</v>
      </c>
      <c r="AK1972" t="s">
        <v>182</v>
      </c>
      <c r="AL1972" t="s">
        <v>182</v>
      </c>
      <c r="AM1972" t="s">
        <v>182</v>
      </c>
      <c r="AN1972" t="s">
        <v>182</v>
      </c>
      <c r="AO1972" t="b">
        <v>1</v>
      </c>
      <c r="AQ1972" s="10">
        <f t="shared" si="60"/>
        <v>113906826.9612</v>
      </c>
      <c r="AR1972" s="10">
        <f t="shared" si="61"/>
        <v>14603439.354</v>
      </c>
    </row>
    <row r="1973" spans="1:44" x14ac:dyDescent="0.3">
      <c r="A1973">
        <v>1972</v>
      </c>
      <c r="B1973">
        <v>141</v>
      </c>
      <c r="C1973">
        <v>1</v>
      </c>
      <c r="D1973">
        <v>30.5</v>
      </c>
      <c r="E1973">
        <v>0.5</v>
      </c>
      <c r="F1973">
        <v>412839.47810000001</v>
      </c>
      <c r="G1973">
        <v>2019207</v>
      </c>
      <c r="H1973">
        <v>24034</v>
      </c>
      <c r="I1973">
        <v>1019</v>
      </c>
      <c r="J1973" t="s">
        <v>180</v>
      </c>
      <c r="K1973" t="s">
        <v>181</v>
      </c>
      <c r="L1973" t="s">
        <v>180</v>
      </c>
      <c r="M1973">
        <v>126417</v>
      </c>
      <c r="N1973">
        <v>1</v>
      </c>
      <c r="O1973">
        <v>34</v>
      </c>
      <c r="P1973">
        <v>241</v>
      </c>
      <c r="Q1973">
        <v>30.5</v>
      </c>
      <c r="R1973">
        <v>5</v>
      </c>
      <c r="S1973">
        <v>1</v>
      </c>
      <c r="T1973" t="s">
        <v>182</v>
      </c>
      <c r="U1973" t="s">
        <v>182</v>
      </c>
      <c r="V1973" t="s">
        <v>7</v>
      </c>
      <c r="W1973" t="s">
        <v>182</v>
      </c>
      <c r="X1973">
        <v>4</v>
      </c>
      <c r="Y1973" t="s">
        <v>182</v>
      </c>
      <c r="Z1973" t="s">
        <v>182</v>
      </c>
      <c r="AA1973">
        <v>2E-3</v>
      </c>
      <c r="AB1973" t="s">
        <v>182</v>
      </c>
      <c r="AC1973">
        <v>55</v>
      </c>
      <c r="AD1973">
        <v>2</v>
      </c>
      <c r="AE1973">
        <v>1</v>
      </c>
      <c r="AF1973">
        <v>1</v>
      </c>
      <c r="AG1973" t="s">
        <v>182</v>
      </c>
      <c r="AH1973" t="s">
        <v>182</v>
      </c>
      <c r="AI1973" t="s">
        <v>182</v>
      </c>
      <c r="AJ1973">
        <v>1</v>
      </c>
      <c r="AK1973" t="s">
        <v>182</v>
      </c>
      <c r="AL1973" t="s">
        <v>182</v>
      </c>
      <c r="AM1973" t="s">
        <v>182</v>
      </c>
      <c r="AN1973" t="s">
        <v>182</v>
      </c>
      <c r="AO1973" t="b">
        <v>1</v>
      </c>
      <c r="AQ1973" s="10">
        <f t="shared" si="60"/>
        <v>99494314.222100005</v>
      </c>
      <c r="AR1973" s="10">
        <f t="shared" si="61"/>
        <v>12591604.082049999</v>
      </c>
    </row>
    <row r="1974" spans="1:44" x14ac:dyDescent="0.3">
      <c r="A1974">
        <v>1973</v>
      </c>
      <c r="B1974">
        <v>141</v>
      </c>
      <c r="C1974">
        <v>1</v>
      </c>
      <c r="D1974">
        <v>30.5</v>
      </c>
      <c r="E1974">
        <v>0.5</v>
      </c>
      <c r="F1974">
        <v>412839.47810000001</v>
      </c>
      <c r="G1974">
        <v>2019207</v>
      </c>
      <c r="H1974">
        <v>24035</v>
      </c>
      <c r="I1974">
        <v>1019</v>
      </c>
      <c r="J1974" t="s">
        <v>180</v>
      </c>
      <c r="K1974" t="s">
        <v>181</v>
      </c>
      <c r="L1974" t="s">
        <v>180</v>
      </c>
      <c r="M1974">
        <v>126417</v>
      </c>
      <c r="N1974">
        <v>1</v>
      </c>
      <c r="O1974">
        <v>90</v>
      </c>
      <c r="P1974">
        <v>258</v>
      </c>
      <c r="Q1974">
        <v>30.5</v>
      </c>
      <c r="R1974">
        <v>5</v>
      </c>
      <c r="S1974">
        <v>1</v>
      </c>
      <c r="T1974" t="s">
        <v>182</v>
      </c>
      <c r="U1974" t="s">
        <v>182</v>
      </c>
      <c r="V1974" t="s">
        <v>7</v>
      </c>
      <c r="W1974" t="s">
        <v>182</v>
      </c>
      <c r="X1974">
        <v>4</v>
      </c>
      <c r="Y1974" t="s">
        <v>182</v>
      </c>
      <c r="Z1974" t="s">
        <v>182</v>
      </c>
      <c r="AA1974">
        <v>2E-3</v>
      </c>
      <c r="AB1974" t="s">
        <v>182</v>
      </c>
      <c r="AC1974">
        <v>55</v>
      </c>
      <c r="AD1974">
        <v>2</v>
      </c>
      <c r="AE1974">
        <v>1</v>
      </c>
      <c r="AF1974">
        <v>1</v>
      </c>
      <c r="AG1974" t="s">
        <v>182</v>
      </c>
      <c r="AH1974" t="s">
        <v>182</v>
      </c>
      <c r="AI1974" t="s">
        <v>182</v>
      </c>
      <c r="AJ1974">
        <v>1</v>
      </c>
      <c r="AK1974" t="s">
        <v>182</v>
      </c>
      <c r="AL1974" t="s">
        <v>182</v>
      </c>
      <c r="AM1974" t="s">
        <v>182</v>
      </c>
      <c r="AN1974" t="s">
        <v>182</v>
      </c>
      <c r="AO1974" t="b">
        <v>1</v>
      </c>
      <c r="AQ1974" s="10">
        <f t="shared" si="60"/>
        <v>106512585.34980001</v>
      </c>
      <c r="AR1974" s="10">
        <f t="shared" si="61"/>
        <v>12591604.082049999</v>
      </c>
    </row>
    <row r="1975" spans="1:44" x14ac:dyDescent="0.3">
      <c r="A1975">
        <v>1974</v>
      </c>
      <c r="B1975">
        <v>141</v>
      </c>
      <c r="C1975">
        <v>1</v>
      </c>
      <c r="D1975">
        <v>30.5</v>
      </c>
      <c r="E1975">
        <v>0.5</v>
      </c>
      <c r="F1975">
        <v>412839.47810000001</v>
      </c>
      <c r="G1975">
        <v>2019207</v>
      </c>
      <c r="H1975">
        <v>24037</v>
      </c>
      <c r="I1975">
        <v>1019</v>
      </c>
      <c r="J1975" t="s">
        <v>180</v>
      </c>
      <c r="K1975" t="s">
        <v>181</v>
      </c>
      <c r="L1975" t="s">
        <v>180</v>
      </c>
      <c r="M1975">
        <v>126417</v>
      </c>
      <c r="N1975">
        <v>1</v>
      </c>
      <c r="O1975">
        <v>2</v>
      </c>
      <c r="P1975">
        <v>253</v>
      </c>
      <c r="Q1975">
        <v>30.5</v>
      </c>
      <c r="R1975">
        <v>6</v>
      </c>
      <c r="S1975">
        <v>1</v>
      </c>
      <c r="T1975" t="s">
        <v>182</v>
      </c>
      <c r="U1975" t="s">
        <v>182</v>
      </c>
      <c r="V1975" t="s">
        <v>7</v>
      </c>
      <c r="W1975" t="s">
        <v>182</v>
      </c>
      <c r="X1975">
        <v>4</v>
      </c>
      <c r="Y1975" t="s">
        <v>182</v>
      </c>
      <c r="Z1975" t="s">
        <v>182</v>
      </c>
      <c r="AA1975">
        <v>2E-3</v>
      </c>
      <c r="AB1975" t="s">
        <v>182</v>
      </c>
      <c r="AC1975">
        <v>55</v>
      </c>
      <c r="AD1975">
        <v>2</v>
      </c>
      <c r="AE1975">
        <v>1</v>
      </c>
      <c r="AF1975">
        <v>2</v>
      </c>
      <c r="AG1975" t="s">
        <v>182</v>
      </c>
      <c r="AH1975" t="s">
        <v>182</v>
      </c>
      <c r="AI1975" t="s">
        <v>182</v>
      </c>
      <c r="AJ1975">
        <v>2</v>
      </c>
      <c r="AK1975" t="s">
        <v>182</v>
      </c>
      <c r="AL1975" t="s">
        <v>182</v>
      </c>
      <c r="AM1975" t="s">
        <v>182</v>
      </c>
      <c r="AN1975" t="s">
        <v>182</v>
      </c>
      <c r="AO1975" t="b">
        <v>1</v>
      </c>
      <c r="AQ1975" s="10">
        <f t="shared" si="60"/>
        <v>104448387.9593</v>
      </c>
      <c r="AR1975" s="10">
        <f t="shared" si="61"/>
        <v>12591604.082049999</v>
      </c>
    </row>
    <row r="1976" spans="1:44" x14ac:dyDescent="0.3">
      <c r="A1976">
        <v>1975</v>
      </c>
      <c r="B1976">
        <v>141</v>
      </c>
      <c r="C1976">
        <v>1</v>
      </c>
      <c r="D1976">
        <v>30.5</v>
      </c>
      <c r="E1976">
        <v>0.5</v>
      </c>
      <c r="F1976">
        <v>412839.47810000001</v>
      </c>
      <c r="G1976">
        <v>2019207</v>
      </c>
      <c r="H1976">
        <v>24052</v>
      </c>
      <c r="I1976">
        <v>1019</v>
      </c>
      <c r="J1976" t="s">
        <v>180</v>
      </c>
      <c r="K1976" t="s">
        <v>181</v>
      </c>
      <c r="L1976" t="s">
        <v>180</v>
      </c>
      <c r="M1976">
        <v>126417</v>
      </c>
      <c r="N1976">
        <v>1</v>
      </c>
      <c r="O1976">
        <v>9</v>
      </c>
      <c r="P1976">
        <v>222</v>
      </c>
      <c r="Q1976">
        <v>30.5</v>
      </c>
      <c r="R1976">
        <v>6</v>
      </c>
      <c r="S1976">
        <v>1</v>
      </c>
      <c r="T1976" t="s">
        <v>182</v>
      </c>
      <c r="U1976" t="s">
        <v>182</v>
      </c>
      <c r="V1976" t="s">
        <v>7</v>
      </c>
      <c r="W1976" t="s">
        <v>182</v>
      </c>
      <c r="X1976">
        <v>4</v>
      </c>
      <c r="Y1976" t="s">
        <v>182</v>
      </c>
      <c r="Z1976" t="s">
        <v>182</v>
      </c>
      <c r="AA1976">
        <v>2E-3</v>
      </c>
      <c r="AB1976" t="s">
        <v>182</v>
      </c>
      <c r="AC1976">
        <v>57</v>
      </c>
      <c r="AD1976">
        <v>2</v>
      </c>
      <c r="AE1976">
        <v>1</v>
      </c>
      <c r="AF1976">
        <v>2</v>
      </c>
      <c r="AG1976" t="s">
        <v>182</v>
      </c>
      <c r="AH1976" t="s">
        <v>182</v>
      </c>
      <c r="AI1976" t="s">
        <v>182</v>
      </c>
      <c r="AJ1976">
        <v>1</v>
      </c>
      <c r="AK1976" t="s">
        <v>182</v>
      </c>
      <c r="AL1976" t="s">
        <v>182</v>
      </c>
      <c r="AM1976" t="s">
        <v>182</v>
      </c>
      <c r="AN1976" t="s">
        <v>182</v>
      </c>
      <c r="AO1976" t="b">
        <v>1</v>
      </c>
      <c r="AQ1976" s="10">
        <f t="shared" si="60"/>
        <v>91650364.1382</v>
      </c>
      <c r="AR1976" s="10">
        <f t="shared" si="61"/>
        <v>12591604.082049999</v>
      </c>
    </row>
    <row r="1977" spans="1:44" x14ac:dyDescent="0.3">
      <c r="A1977">
        <v>1976</v>
      </c>
      <c r="B1977">
        <v>141</v>
      </c>
      <c r="C1977">
        <v>1</v>
      </c>
      <c r="D1977">
        <v>30.5</v>
      </c>
      <c r="E1977">
        <v>0.5</v>
      </c>
      <c r="F1977">
        <v>412839.47810000001</v>
      </c>
      <c r="G1977">
        <v>2019207</v>
      </c>
      <c r="H1977">
        <v>24052</v>
      </c>
      <c r="I1977">
        <v>1019</v>
      </c>
      <c r="J1977" t="s">
        <v>180</v>
      </c>
      <c r="K1977" t="s">
        <v>181</v>
      </c>
      <c r="L1977" t="s">
        <v>180</v>
      </c>
      <c r="M1977">
        <v>126417</v>
      </c>
      <c r="N1977">
        <v>1</v>
      </c>
      <c r="O1977">
        <v>55</v>
      </c>
      <c r="P1977">
        <v>178</v>
      </c>
      <c r="Q1977">
        <v>30.5</v>
      </c>
      <c r="R1977">
        <v>6</v>
      </c>
      <c r="S1977">
        <v>1</v>
      </c>
      <c r="T1977" t="s">
        <v>182</v>
      </c>
      <c r="U1977" t="s">
        <v>182</v>
      </c>
      <c r="V1977" t="s">
        <v>7</v>
      </c>
      <c r="W1977" t="s">
        <v>182</v>
      </c>
      <c r="X1977">
        <v>4</v>
      </c>
      <c r="Y1977" t="s">
        <v>182</v>
      </c>
      <c r="Z1977" t="s">
        <v>182</v>
      </c>
      <c r="AA1977">
        <v>2E-3</v>
      </c>
      <c r="AB1977" t="s">
        <v>182</v>
      </c>
      <c r="AC1977">
        <v>57</v>
      </c>
      <c r="AD1977">
        <v>2</v>
      </c>
      <c r="AE1977">
        <v>1</v>
      </c>
      <c r="AF1977">
        <v>2</v>
      </c>
      <c r="AG1977" t="s">
        <v>182</v>
      </c>
      <c r="AH1977" t="s">
        <v>182</v>
      </c>
      <c r="AI1977" t="s">
        <v>182</v>
      </c>
      <c r="AJ1977">
        <v>1</v>
      </c>
      <c r="AK1977" t="s">
        <v>182</v>
      </c>
      <c r="AL1977" t="s">
        <v>182</v>
      </c>
      <c r="AM1977" t="s">
        <v>182</v>
      </c>
      <c r="AN1977" t="s">
        <v>182</v>
      </c>
      <c r="AO1977" t="b">
        <v>1</v>
      </c>
      <c r="AQ1977" s="10">
        <f t="shared" si="60"/>
        <v>73485427.101799995</v>
      </c>
      <c r="AR1977" s="10">
        <f t="shared" si="61"/>
        <v>12591604.082049999</v>
      </c>
    </row>
    <row r="1978" spans="1:44" x14ac:dyDescent="0.3">
      <c r="A1978">
        <v>1977</v>
      </c>
      <c r="B1978">
        <v>141</v>
      </c>
      <c r="C1978">
        <v>1</v>
      </c>
      <c r="D1978">
        <v>31</v>
      </c>
      <c r="E1978">
        <v>0.5</v>
      </c>
      <c r="F1978">
        <v>344032.89840000001</v>
      </c>
      <c r="G1978">
        <v>2019207</v>
      </c>
      <c r="H1978">
        <v>24035</v>
      </c>
      <c r="I1978">
        <v>1019</v>
      </c>
      <c r="J1978" t="s">
        <v>180</v>
      </c>
      <c r="K1978" t="s">
        <v>181</v>
      </c>
      <c r="L1978" t="s">
        <v>180</v>
      </c>
      <c r="M1978">
        <v>126417</v>
      </c>
      <c r="N1978">
        <v>1</v>
      </c>
      <c r="O1978">
        <v>28</v>
      </c>
      <c r="P1978">
        <v>232</v>
      </c>
      <c r="Q1978">
        <v>31</v>
      </c>
      <c r="R1978">
        <v>8</v>
      </c>
      <c r="S1978">
        <v>1</v>
      </c>
      <c r="T1978" t="s">
        <v>182</v>
      </c>
      <c r="U1978" t="s">
        <v>182</v>
      </c>
      <c r="V1978" t="s">
        <v>7</v>
      </c>
      <c r="W1978" t="s">
        <v>182</v>
      </c>
      <c r="X1978">
        <v>3</v>
      </c>
      <c r="Y1978" t="s">
        <v>182</v>
      </c>
      <c r="Z1978" t="s">
        <v>182</v>
      </c>
      <c r="AA1978">
        <v>2E-3</v>
      </c>
      <c r="AB1978" t="s">
        <v>182</v>
      </c>
      <c r="AC1978">
        <v>55</v>
      </c>
      <c r="AD1978">
        <v>2</v>
      </c>
      <c r="AE1978">
        <v>1</v>
      </c>
      <c r="AF1978">
        <v>2</v>
      </c>
      <c r="AG1978" t="s">
        <v>182</v>
      </c>
      <c r="AH1978" t="s">
        <v>182</v>
      </c>
      <c r="AI1978" t="s">
        <v>182</v>
      </c>
      <c r="AJ1978">
        <v>1</v>
      </c>
      <c r="AK1978" t="s">
        <v>182</v>
      </c>
      <c r="AL1978" t="s">
        <v>182</v>
      </c>
      <c r="AM1978" t="s">
        <v>182</v>
      </c>
      <c r="AN1978" t="s">
        <v>182</v>
      </c>
      <c r="AO1978" t="b">
        <v>1</v>
      </c>
      <c r="AQ1978" s="10">
        <f t="shared" si="60"/>
        <v>79815632.428800002</v>
      </c>
      <c r="AR1978" s="10">
        <f t="shared" si="61"/>
        <v>10665019.850400001</v>
      </c>
    </row>
    <row r="1979" spans="1:44" x14ac:dyDescent="0.3">
      <c r="A1979">
        <v>1978</v>
      </c>
      <c r="B1979">
        <v>141</v>
      </c>
      <c r="C1979">
        <v>1</v>
      </c>
      <c r="D1979">
        <v>31</v>
      </c>
      <c r="E1979">
        <v>0.5</v>
      </c>
      <c r="F1979">
        <v>344032.89840000001</v>
      </c>
      <c r="G1979">
        <v>2019207</v>
      </c>
      <c r="H1979">
        <v>24052</v>
      </c>
      <c r="I1979">
        <v>1019</v>
      </c>
      <c r="J1979" t="s">
        <v>180</v>
      </c>
      <c r="K1979" t="s">
        <v>181</v>
      </c>
      <c r="L1979" t="s">
        <v>180</v>
      </c>
      <c r="M1979">
        <v>126417</v>
      </c>
      <c r="N1979">
        <v>1</v>
      </c>
      <c r="O1979">
        <v>57</v>
      </c>
      <c r="P1979">
        <v>241</v>
      </c>
      <c r="Q1979">
        <v>31</v>
      </c>
      <c r="R1979">
        <v>8</v>
      </c>
      <c r="S1979">
        <v>1</v>
      </c>
      <c r="T1979" t="s">
        <v>182</v>
      </c>
      <c r="U1979" t="s">
        <v>182</v>
      </c>
      <c r="V1979" t="s">
        <v>7</v>
      </c>
      <c r="W1979" t="s">
        <v>182</v>
      </c>
      <c r="X1979">
        <v>3</v>
      </c>
      <c r="Y1979" t="s">
        <v>182</v>
      </c>
      <c r="Z1979" t="s">
        <v>182</v>
      </c>
      <c r="AA1979">
        <v>2E-3</v>
      </c>
      <c r="AB1979" t="s">
        <v>182</v>
      </c>
      <c r="AC1979">
        <v>55</v>
      </c>
      <c r="AD1979">
        <v>2</v>
      </c>
      <c r="AE1979">
        <v>1</v>
      </c>
      <c r="AF1979">
        <v>2</v>
      </c>
      <c r="AG1979" t="s">
        <v>182</v>
      </c>
      <c r="AH1979" t="s">
        <v>182</v>
      </c>
      <c r="AI1979" t="s">
        <v>182</v>
      </c>
      <c r="AJ1979">
        <v>1</v>
      </c>
      <c r="AK1979" t="s">
        <v>182</v>
      </c>
      <c r="AL1979" t="s">
        <v>182</v>
      </c>
      <c r="AM1979" t="s">
        <v>182</v>
      </c>
      <c r="AN1979" t="s">
        <v>182</v>
      </c>
      <c r="AO1979" t="b">
        <v>1</v>
      </c>
      <c r="AQ1979" s="10">
        <f t="shared" si="60"/>
        <v>82911928.514400005</v>
      </c>
      <c r="AR1979" s="10">
        <f t="shared" si="61"/>
        <v>10665019.850400001</v>
      </c>
    </row>
    <row r="1980" spans="1:44" x14ac:dyDescent="0.3">
      <c r="AQ1980" s="10"/>
      <c r="AR1980" s="10"/>
    </row>
    <row r="1981" spans="1:44" x14ac:dyDescent="0.3">
      <c r="AQ1981" s="10"/>
      <c r="AR1981" s="10"/>
    </row>
    <row r="1982" spans="1:44" x14ac:dyDescent="0.3">
      <c r="AQ1982" s="10"/>
      <c r="AR1982" s="10"/>
    </row>
    <row r="1983" spans="1:44" x14ac:dyDescent="0.3">
      <c r="AQ1983" s="10"/>
      <c r="AR1983" s="10"/>
    </row>
    <row r="1984" spans="1:44" x14ac:dyDescent="0.3">
      <c r="AQ1984" s="10"/>
      <c r="AR1984" s="10"/>
    </row>
    <row r="1985" spans="43:44" x14ac:dyDescent="0.3">
      <c r="AQ1985" s="10"/>
      <c r="AR1985" s="10"/>
    </row>
    <row r="1986" spans="43:44" x14ac:dyDescent="0.3">
      <c r="AQ1986" s="10"/>
      <c r="AR1986" s="10"/>
    </row>
    <row r="1987" spans="43:44" x14ac:dyDescent="0.3">
      <c r="AQ1987" s="10"/>
      <c r="AR1987" s="10"/>
    </row>
    <row r="1988" spans="43:44" x14ac:dyDescent="0.3">
      <c r="AQ1988" s="10"/>
      <c r="AR1988" s="10"/>
    </row>
    <row r="1989" spans="43:44" x14ac:dyDescent="0.3">
      <c r="AQ1989" s="10"/>
      <c r="AR1989" s="10"/>
    </row>
    <row r="1990" spans="43:44" x14ac:dyDescent="0.3">
      <c r="AQ1990" s="10"/>
      <c r="AR1990" s="10"/>
    </row>
    <row r="1991" spans="43:44" x14ac:dyDescent="0.3">
      <c r="AQ1991" s="10"/>
      <c r="AR1991" s="10"/>
    </row>
    <row r="1992" spans="43:44" x14ac:dyDescent="0.3">
      <c r="AQ1992" s="10"/>
      <c r="AR1992" s="10"/>
    </row>
    <row r="1993" spans="43:44" x14ac:dyDescent="0.3">
      <c r="AQ1993" s="10"/>
      <c r="AR1993" s="10"/>
    </row>
    <row r="1994" spans="43:44" x14ac:dyDescent="0.3">
      <c r="AQ1994" s="10"/>
      <c r="AR1994" s="10"/>
    </row>
    <row r="1995" spans="43:44" x14ac:dyDescent="0.3">
      <c r="AQ1995" s="10"/>
      <c r="AR1995" s="10"/>
    </row>
    <row r="1996" spans="43:44" x14ac:dyDescent="0.3">
      <c r="AQ1996" s="10"/>
      <c r="AR1996" s="10"/>
    </row>
    <row r="1997" spans="43:44" x14ac:dyDescent="0.3">
      <c r="AQ1997" s="10"/>
      <c r="AR1997" s="10"/>
    </row>
    <row r="1998" spans="43:44" x14ac:dyDescent="0.3">
      <c r="AQ1998" s="10"/>
      <c r="AR1998" s="10"/>
    </row>
    <row r="1999" spans="43:44" x14ac:dyDescent="0.3">
      <c r="AQ1999" s="10"/>
      <c r="AR1999" s="10"/>
    </row>
    <row r="2000" spans="43:44" x14ac:dyDescent="0.3">
      <c r="AQ2000" s="10"/>
      <c r="AR2000" s="10"/>
    </row>
    <row r="2001" spans="43:44" x14ac:dyDescent="0.3">
      <c r="AQ2001" s="10"/>
      <c r="AR2001" s="10"/>
    </row>
    <row r="2002" spans="43:44" x14ac:dyDescent="0.3">
      <c r="AQ2002" s="10"/>
      <c r="AR2002" s="10"/>
    </row>
    <row r="2003" spans="43:44" x14ac:dyDescent="0.3">
      <c r="AQ2003" s="10"/>
      <c r="AR2003" s="10"/>
    </row>
    <row r="2004" spans="43:44" x14ac:dyDescent="0.3">
      <c r="AQ2004" s="10"/>
      <c r="AR2004" s="10"/>
    </row>
    <row r="2005" spans="43:44" x14ac:dyDescent="0.3">
      <c r="AQ2005" s="10"/>
      <c r="AR2005" s="10"/>
    </row>
    <row r="2006" spans="43:44" x14ac:dyDescent="0.3">
      <c r="AQ2006" s="10"/>
      <c r="AR2006" s="10"/>
    </row>
    <row r="2007" spans="43:44" x14ac:dyDescent="0.3">
      <c r="AQ2007" s="10"/>
      <c r="AR2007" s="10"/>
    </row>
    <row r="2008" spans="43:44" x14ac:dyDescent="0.3">
      <c r="AQ2008" s="10"/>
      <c r="AR2008" s="10"/>
    </row>
    <row r="2009" spans="43:44" x14ac:dyDescent="0.3">
      <c r="AQ2009" s="10"/>
      <c r="AR2009" s="10"/>
    </row>
    <row r="2010" spans="43:44" x14ac:dyDescent="0.3">
      <c r="AQ2010" s="10"/>
      <c r="AR2010" s="10"/>
    </row>
    <row r="2011" spans="43:44" x14ac:dyDescent="0.3">
      <c r="AQ2011" s="10"/>
      <c r="AR2011" s="10"/>
    </row>
    <row r="2012" spans="43:44" x14ac:dyDescent="0.3">
      <c r="AQ2012" s="10"/>
      <c r="AR2012" s="10"/>
    </row>
    <row r="2013" spans="43:44" x14ac:dyDescent="0.3">
      <c r="AQ2013" s="10"/>
      <c r="AR2013" s="10"/>
    </row>
    <row r="2014" spans="43:44" x14ac:dyDescent="0.3">
      <c r="AQ2014" s="10"/>
      <c r="AR2014" s="10"/>
    </row>
    <row r="2015" spans="43:44" x14ac:dyDescent="0.3">
      <c r="AQ2015" s="10"/>
      <c r="AR2015" s="10"/>
    </row>
    <row r="2016" spans="43:44" x14ac:dyDescent="0.3">
      <c r="AQ2016" s="10"/>
      <c r="AR2016" s="10"/>
    </row>
    <row r="2017" spans="43:44" x14ac:dyDescent="0.3">
      <c r="AQ2017" s="10"/>
      <c r="AR2017" s="10"/>
    </row>
    <row r="2018" spans="43:44" x14ac:dyDescent="0.3">
      <c r="AQ2018" s="10"/>
      <c r="AR2018" s="10"/>
    </row>
    <row r="2019" spans="43:44" x14ac:dyDescent="0.3">
      <c r="AQ2019" s="10"/>
      <c r="AR2019" s="10"/>
    </row>
    <row r="2020" spans="43:44" x14ac:dyDescent="0.3">
      <c r="AQ2020" s="10"/>
      <c r="AR2020" s="10"/>
    </row>
    <row r="2021" spans="43:44" x14ac:dyDescent="0.3">
      <c r="AQ2021" s="10"/>
      <c r="AR2021" s="10"/>
    </row>
    <row r="2022" spans="43:44" x14ac:dyDescent="0.3">
      <c r="AQ2022" s="10"/>
      <c r="AR2022" s="10"/>
    </row>
    <row r="2023" spans="43:44" x14ac:dyDescent="0.3">
      <c r="AQ2023" s="10"/>
      <c r="AR2023" s="10"/>
    </row>
    <row r="2024" spans="43:44" x14ac:dyDescent="0.3">
      <c r="AQ2024" s="10"/>
      <c r="AR2024" s="10"/>
    </row>
    <row r="2025" spans="43:44" x14ac:dyDescent="0.3">
      <c r="AQ2025" s="10"/>
      <c r="AR2025" s="10"/>
    </row>
    <row r="2026" spans="43:44" x14ac:dyDescent="0.3">
      <c r="AQ2026" s="10"/>
      <c r="AR2026" s="10"/>
    </row>
    <row r="2027" spans="43:44" x14ac:dyDescent="0.3">
      <c r="AQ2027" s="10"/>
      <c r="AR2027" s="10"/>
    </row>
    <row r="2028" spans="43:44" x14ac:dyDescent="0.3">
      <c r="AQ2028" s="10"/>
      <c r="AR2028" s="10"/>
    </row>
    <row r="2029" spans="43:44" x14ac:dyDescent="0.3">
      <c r="AQ2029" s="10"/>
      <c r="AR2029" s="10"/>
    </row>
    <row r="2030" spans="43:44" x14ac:dyDescent="0.3">
      <c r="AQ2030" s="10"/>
      <c r="AR2030" s="10"/>
    </row>
    <row r="2031" spans="43:44" x14ac:dyDescent="0.3">
      <c r="AQ2031" s="10"/>
      <c r="AR2031" s="10"/>
    </row>
    <row r="2032" spans="43:44" x14ac:dyDescent="0.3">
      <c r="AQ2032" s="10"/>
      <c r="AR2032" s="10"/>
    </row>
    <row r="2033" spans="43:44" x14ac:dyDescent="0.3">
      <c r="AQ2033" s="10"/>
      <c r="AR2033" s="10"/>
    </row>
    <row r="2034" spans="43:44" x14ac:dyDescent="0.3">
      <c r="AQ2034" s="10"/>
      <c r="AR2034" s="10"/>
    </row>
    <row r="2035" spans="43:44" x14ac:dyDescent="0.3">
      <c r="AQ2035" s="10"/>
      <c r="AR2035" s="10"/>
    </row>
    <row r="2036" spans="43:44" x14ac:dyDescent="0.3">
      <c r="AQ2036" s="10"/>
      <c r="AR2036" s="10"/>
    </row>
    <row r="2037" spans="43:44" x14ac:dyDescent="0.3">
      <c r="AQ2037" s="10"/>
      <c r="AR2037" s="10"/>
    </row>
    <row r="2038" spans="43:44" x14ac:dyDescent="0.3">
      <c r="AQ2038" s="10"/>
      <c r="AR2038" s="10"/>
    </row>
    <row r="2039" spans="43:44" x14ac:dyDescent="0.3">
      <c r="AQ2039" s="10"/>
      <c r="AR2039" s="10"/>
    </row>
    <row r="2040" spans="43:44" x14ac:dyDescent="0.3">
      <c r="AQ2040" s="10"/>
      <c r="AR2040" s="10"/>
    </row>
    <row r="2041" spans="43:44" x14ac:dyDescent="0.3">
      <c r="AQ2041" s="10"/>
      <c r="AR2041" s="10"/>
    </row>
    <row r="2042" spans="43:44" x14ac:dyDescent="0.3">
      <c r="AQ2042" s="10"/>
      <c r="AR2042" s="10"/>
    </row>
    <row r="2043" spans="43:44" x14ac:dyDescent="0.3">
      <c r="AQ2043" s="10"/>
      <c r="AR2043" s="10"/>
    </row>
    <row r="2044" spans="43:44" x14ac:dyDescent="0.3">
      <c r="AQ2044" s="10"/>
      <c r="AR2044" s="10"/>
    </row>
    <row r="2045" spans="43:44" x14ac:dyDescent="0.3">
      <c r="AQ2045" s="10"/>
      <c r="AR2045" s="10"/>
    </row>
    <row r="2046" spans="43:44" x14ac:dyDescent="0.3">
      <c r="AQ2046" s="10"/>
      <c r="AR2046" s="10"/>
    </row>
    <row r="2047" spans="43:44" x14ac:dyDescent="0.3">
      <c r="AQ2047" s="10"/>
      <c r="AR2047" s="10"/>
    </row>
    <row r="2048" spans="43:44" x14ac:dyDescent="0.3">
      <c r="AQ2048" s="10"/>
      <c r="AR2048" s="10"/>
    </row>
    <row r="2049" spans="43:44" x14ac:dyDescent="0.3">
      <c r="AQ2049" s="10"/>
      <c r="AR2049" s="10"/>
    </row>
    <row r="2050" spans="43:44" x14ac:dyDescent="0.3">
      <c r="AQ2050" s="10"/>
      <c r="AR2050" s="10"/>
    </row>
    <row r="2051" spans="43:44" x14ac:dyDescent="0.3">
      <c r="AQ2051" s="10"/>
      <c r="AR2051" s="10"/>
    </row>
    <row r="2052" spans="43:44" x14ac:dyDescent="0.3">
      <c r="AQ2052" s="10"/>
      <c r="AR2052" s="10"/>
    </row>
    <row r="2053" spans="43:44" x14ac:dyDescent="0.3">
      <c r="AQ2053" s="10"/>
      <c r="AR2053" s="10"/>
    </row>
    <row r="2054" spans="43:44" x14ac:dyDescent="0.3">
      <c r="AQ2054" s="10"/>
      <c r="AR2054" s="10"/>
    </row>
    <row r="2055" spans="43:44" x14ac:dyDescent="0.3">
      <c r="AQ2055" s="10"/>
      <c r="AR2055" s="10"/>
    </row>
    <row r="2056" spans="43:44" x14ac:dyDescent="0.3">
      <c r="AQ2056" s="10"/>
      <c r="AR2056" s="10"/>
    </row>
    <row r="2057" spans="43:44" x14ac:dyDescent="0.3">
      <c r="AQ2057" s="10"/>
      <c r="AR2057" s="10"/>
    </row>
    <row r="2058" spans="43:44" x14ac:dyDescent="0.3">
      <c r="AQ2058" s="10"/>
      <c r="AR2058" s="10"/>
    </row>
    <row r="2059" spans="43:44" x14ac:dyDescent="0.3">
      <c r="AQ2059" s="10"/>
      <c r="AR2059" s="10"/>
    </row>
    <row r="2060" spans="43:44" x14ac:dyDescent="0.3">
      <c r="AQ2060" s="10"/>
      <c r="AR2060" s="10"/>
    </row>
    <row r="2061" spans="43:44" x14ac:dyDescent="0.3">
      <c r="AQ2061" s="10"/>
      <c r="AR2061" s="10"/>
    </row>
    <row r="2062" spans="43:44" x14ac:dyDescent="0.3">
      <c r="AQ2062" s="10"/>
      <c r="AR2062" s="10"/>
    </row>
    <row r="2063" spans="43:44" x14ac:dyDescent="0.3">
      <c r="AQ2063" s="10"/>
      <c r="AR2063" s="10"/>
    </row>
    <row r="2064" spans="43:44" x14ac:dyDescent="0.3">
      <c r="AQ2064" s="10"/>
      <c r="AR2064" s="10"/>
    </row>
    <row r="2065" spans="43:44" x14ac:dyDescent="0.3">
      <c r="AQ2065" s="10"/>
      <c r="AR2065" s="10"/>
    </row>
    <row r="2066" spans="43:44" x14ac:dyDescent="0.3">
      <c r="AQ2066" s="10"/>
      <c r="AR2066" s="10"/>
    </row>
    <row r="2067" spans="43:44" x14ac:dyDescent="0.3">
      <c r="AQ2067" s="10"/>
      <c r="AR2067" s="10"/>
    </row>
    <row r="2068" spans="43:44" x14ac:dyDescent="0.3">
      <c r="AQ2068" s="10"/>
      <c r="AR2068" s="10"/>
    </row>
    <row r="2069" spans="43:44" x14ac:dyDescent="0.3">
      <c r="AQ2069" s="10"/>
      <c r="AR2069" s="10"/>
    </row>
    <row r="2070" spans="43:44" x14ac:dyDescent="0.3">
      <c r="AQ2070" s="10"/>
      <c r="AR2070" s="10"/>
    </row>
    <row r="2071" spans="43:44" x14ac:dyDescent="0.3">
      <c r="AQ2071" s="10"/>
      <c r="AR2071" s="10"/>
    </row>
    <row r="2072" spans="43:44" x14ac:dyDescent="0.3">
      <c r="AQ2072" s="10"/>
      <c r="AR2072" s="10"/>
    </row>
    <row r="2073" spans="43:44" x14ac:dyDescent="0.3">
      <c r="AQ2073" s="10"/>
      <c r="AR2073" s="10"/>
    </row>
    <row r="2074" spans="43:44" x14ac:dyDescent="0.3">
      <c r="AQ2074" s="10"/>
      <c r="AR2074" s="10"/>
    </row>
    <row r="2075" spans="43:44" x14ac:dyDescent="0.3">
      <c r="AQ2075" s="10"/>
      <c r="AR2075" s="10"/>
    </row>
    <row r="2076" spans="43:44" x14ac:dyDescent="0.3">
      <c r="AQ2076" s="10"/>
      <c r="AR2076" s="10"/>
    </row>
    <row r="2077" spans="43:44" x14ac:dyDescent="0.3">
      <c r="AQ2077" s="10"/>
      <c r="AR2077" s="10"/>
    </row>
    <row r="2078" spans="43:44" x14ac:dyDescent="0.3">
      <c r="AQ2078" s="10"/>
      <c r="AR2078" s="10"/>
    </row>
    <row r="2079" spans="43:44" x14ac:dyDescent="0.3">
      <c r="AQ2079" s="10"/>
      <c r="AR2079" s="10"/>
    </row>
    <row r="2080" spans="43:44" x14ac:dyDescent="0.3">
      <c r="AQ2080" s="10"/>
      <c r="AR2080" s="10"/>
    </row>
    <row r="2081" spans="43:44" x14ac:dyDescent="0.3">
      <c r="AQ2081" s="10"/>
      <c r="AR2081" s="10"/>
    </row>
    <row r="2082" spans="43:44" x14ac:dyDescent="0.3">
      <c r="AQ2082" s="10"/>
      <c r="AR2082" s="10"/>
    </row>
    <row r="2083" spans="43:44" x14ac:dyDescent="0.3">
      <c r="AQ2083" s="10"/>
      <c r="AR2083" s="10"/>
    </row>
    <row r="2084" spans="43:44" x14ac:dyDescent="0.3">
      <c r="AQ2084" s="10"/>
      <c r="AR2084" s="10"/>
    </row>
    <row r="2085" spans="43:44" x14ac:dyDescent="0.3">
      <c r="AQ2085" s="10"/>
      <c r="AR2085" s="10"/>
    </row>
    <row r="2086" spans="43:44" x14ac:dyDescent="0.3">
      <c r="AQ2086" s="10"/>
      <c r="AR2086" s="10"/>
    </row>
    <row r="2087" spans="43:44" x14ac:dyDescent="0.3">
      <c r="AQ2087" s="10"/>
      <c r="AR2087" s="10"/>
    </row>
    <row r="2088" spans="43:44" x14ac:dyDescent="0.3">
      <c r="AQ2088" s="10"/>
      <c r="AR2088" s="10"/>
    </row>
    <row r="2089" spans="43:44" x14ac:dyDescent="0.3">
      <c r="AQ2089" s="10"/>
      <c r="AR2089" s="10"/>
    </row>
    <row r="2090" spans="43:44" x14ac:dyDescent="0.3">
      <c r="AQ2090" s="10"/>
      <c r="AR2090" s="10"/>
    </row>
    <row r="2091" spans="43:44" x14ac:dyDescent="0.3">
      <c r="AQ2091" s="10"/>
      <c r="AR2091" s="10"/>
    </row>
    <row r="2092" spans="43:44" x14ac:dyDescent="0.3">
      <c r="AQ2092" s="10"/>
      <c r="AR2092" s="10"/>
    </row>
    <row r="2093" spans="43:44" x14ac:dyDescent="0.3">
      <c r="AQ2093" s="10"/>
      <c r="AR2093" s="10"/>
    </row>
    <row r="2094" spans="43:44" x14ac:dyDescent="0.3">
      <c r="AQ2094" s="10"/>
      <c r="AR2094" s="10"/>
    </row>
    <row r="2095" spans="43:44" x14ac:dyDescent="0.3">
      <c r="AQ2095" s="10"/>
      <c r="AR2095" s="10"/>
    </row>
    <row r="2096" spans="43:44" x14ac:dyDescent="0.3">
      <c r="AQ2096" s="10"/>
      <c r="AR2096" s="10"/>
    </row>
    <row r="2097" spans="43:44" x14ac:dyDescent="0.3">
      <c r="AQ2097" s="10"/>
      <c r="AR2097" s="10"/>
    </row>
    <row r="2098" spans="43:44" x14ac:dyDescent="0.3">
      <c r="AQ2098" s="10"/>
      <c r="AR2098" s="10"/>
    </row>
    <row r="2099" spans="43:44" x14ac:dyDescent="0.3">
      <c r="AQ2099" s="10"/>
      <c r="AR2099" s="10"/>
    </row>
    <row r="2100" spans="43:44" x14ac:dyDescent="0.3">
      <c r="AQ2100" s="10"/>
      <c r="AR2100" s="10"/>
    </row>
    <row r="2101" spans="43:44" x14ac:dyDescent="0.3">
      <c r="AQ2101" s="10"/>
      <c r="AR2101" s="10"/>
    </row>
    <row r="2102" spans="43:44" x14ac:dyDescent="0.3">
      <c r="AQ2102" s="10"/>
      <c r="AR2102" s="10"/>
    </row>
    <row r="2103" spans="43:44" x14ac:dyDescent="0.3">
      <c r="AQ2103" s="10"/>
      <c r="AR2103" s="10"/>
    </row>
    <row r="2104" spans="43:44" x14ac:dyDescent="0.3">
      <c r="AQ2104" s="10"/>
      <c r="AR2104" s="10"/>
    </row>
    <row r="2105" spans="43:44" x14ac:dyDescent="0.3">
      <c r="AQ2105" s="10"/>
      <c r="AR2105" s="10"/>
    </row>
    <row r="2106" spans="43:44" x14ac:dyDescent="0.3">
      <c r="AQ2106" s="10"/>
      <c r="AR2106" s="10"/>
    </row>
    <row r="2107" spans="43:44" x14ac:dyDescent="0.3">
      <c r="AQ2107" s="10"/>
      <c r="AR2107" s="10"/>
    </row>
    <row r="2108" spans="43:44" x14ac:dyDescent="0.3">
      <c r="AQ2108" s="10"/>
      <c r="AR2108" s="10"/>
    </row>
    <row r="2109" spans="43:44" x14ac:dyDescent="0.3">
      <c r="AQ2109" s="10"/>
      <c r="AR2109" s="10"/>
    </row>
    <row r="2110" spans="43:44" x14ac:dyDescent="0.3">
      <c r="AQ2110" s="10"/>
      <c r="AR2110" s="10"/>
    </row>
    <row r="2111" spans="43:44" x14ac:dyDescent="0.3">
      <c r="AQ2111" s="10"/>
      <c r="AR2111" s="10"/>
    </row>
    <row r="2112" spans="43:44" x14ac:dyDescent="0.3">
      <c r="AQ2112" s="10"/>
      <c r="AR2112" s="10"/>
    </row>
    <row r="2113" spans="43:44" x14ac:dyDescent="0.3">
      <c r="AQ2113" s="10"/>
      <c r="AR2113" s="10"/>
    </row>
    <row r="2114" spans="43:44" x14ac:dyDescent="0.3">
      <c r="AQ2114" s="10"/>
      <c r="AR2114" s="10"/>
    </row>
    <row r="2115" spans="43:44" x14ac:dyDescent="0.3">
      <c r="AQ2115" s="10"/>
      <c r="AR2115" s="10"/>
    </row>
    <row r="2116" spans="43:44" x14ac:dyDescent="0.3">
      <c r="AQ2116" s="10"/>
      <c r="AR2116" s="10"/>
    </row>
    <row r="2117" spans="43:44" x14ac:dyDescent="0.3">
      <c r="AQ2117" s="10"/>
      <c r="AR2117" s="10"/>
    </row>
    <row r="2118" spans="43:44" x14ac:dyDescent="0.3">
      <c r="AQ2118" s="10"/>
      <c r="AR2118" s="10"/>
    </row>
    <row r="2119" spans="43:44" x14ac:dyDescent="0.3">
      <c r="AQ2119" s="10"/>
      <c r="AR2119" s="10"/>
    </row>
    <row r="2120" spans="43:44" x14ac:dyDescent="0.3">
      <c r="AQ2120" s="10"/>
      <c r="AR2120" s="10"/>
    </row>
    <row r="2121" spans="43:44" x14ac:dyDescent="0.3">
      <c r="AQ2121" s="10"/>
      <c r="AR2121" s="10"/>
    </row>
    <row r="2122" spans="43:44" x14ac:dyDescent="0.3">
      <c r="AQ2122" s="10"/>
      <c r="AR2122" s="10"/>
    </row>
    <row r="2123" spans="43:44" x14ac:dyDescent="0.3">
      <c r="AQ2123" s="10"/>
      <c r="AR2123" s="10"/>
    </row>
    <row r="2124" spans="43:44" x14ac:dyDescent="0.3">
      <c r="AQ2124" s="10"/>
      <c r="AR2124" s="10"/>
    </row>
    <row r="2125" spans="43:44" x14ac:dyDescent="0.3">
      <c r="AQ2125" s="10"/>
      <c r="AR2125" s="10"/>
    </row>
    <row r="2126" spans="43:44" x14ac:dyDescent="0.3">
      <c r="AQ2126" s="10"/>
      <c r="AR2126" s="10"/>
    </row>
    <row r="2127" spans="43:44" x14ac:dyDescent="0.3">
      <c r="AQ2127" s="10"/>
      <c r="AR2127" s="10"/>
    </row>
    <row r="2128" spans="43:44" x14ac:dyDescent="0.3">
      <c r="AQ2128" s="10"/>
      <c r="AR2128" s="10"/>
    </row>
    <row r="2129" spans="43:44" x14ac:dyDescent="0.3">
      <c r="AQ2129" s="10"/>
      <c r="AR2129" s="10"/>
    </row>
    <row r="2130" spans="43:44" x14ac:dyDescent="0.3">
      <c r="AQ2130" s="10"/>
      <c r="AR2130" s="10"/>
    </row>
    <row r="2131" spans="43:44" x14ac:dyDescent="0.3">
      <c r="AQ2131" s="10"/>
      <c r="AR2131" s="10"/>
    </row>
    <row r="2132" spans="43:44" x14ac:dyDescent="0.3">
      <c r="AQ2132" s="10"/>
      <c r="AR2132" s="10"/>
    </row>
    <row r="2133" spans="43:44" x14ac:dyDescent="0.3">
      <c r="AQ2133" s="10"/>
      <c r="AR2133" s="10"/>
    </row>
    <row r="2134" spans="43:44" x14ac:dyDescent="0.3">
      <c r="AQ2134" s="10"/>
      <c r="AR2134" s="10"/>
    </row>
    <row r="2135" spans="43:44" x14ac:dyDescent="0.3">
      <c r="AQ2135" s="10"/>
      <c r="AR2135" s="10"/>
    </row>
    <row r="2136" spans="43:44" x14ac:dyDescent="0.3">
      <c r="AQ2136" s="10"/>
      <c r="AR2136" s="10"/>
    </row>
    <row r="2137" spans="43:44" x14ac:dyDescent="0.3">
      <c r="AQ2137" s="10"/>
      <c r="AR2137" s="10"/>
    </row>
    <row r="2138" spans="43:44" x14ac:dyDescent="0.3">
      <c r="AQ2138" s="10"/>
      <c r="AR2138" s="10"/>
    </row>
    <row r="2139" spans="43:44" x14ac:dyDescent="0.3">
      <c r="AQ2139" s="10"/>
      <c r="AR2139" s="10"/>
    </row>
    <row r="2140" spans="43:44" x14ac:dyDescent="0.3">
      <c r="AQ2140" s="10"/>
      <c r="AR2140" s="10"/>
    </row>
    <row r="2141" spans="43:44" x14ac:dyDescent="0.3">
      <c r="AQ2141" s="10"/>
      <c r="AR2141" s="10"/>
    </row>
    <row r="2142" spans="43:44" x14ac:dyDescent="0.3">
      <c r="AQ2142" s="10"/>
      <c r="AR2142" s="10"/>
    </row>
    <row r="2143" spans="43:44" x14ac:dyDescent="0.3">
      <c r="AQ2143" s="10"/>
      <c r="AR2143" s="10"/>
    </row>
    <row r="2144" spans="43:44" x14ac:dyDescent="0.3">
      <c r="AQ2144" s="10"/>
      <c r="AR2144" s="10"/>
    </row>
    <row r="2145" spans="43:44" x14ac:dyDescent="0.3">
      <c r="AQ2145" s="10"/>
      <c r="AR2145" s="10"/>
    </row>
    <row r="2146" spans="43:44" x14ac:dyDescent="0.3">
      <c r="AQ2146" s="10"/>
      <c r="AR2146" s="10"/>
    </row>
    <row r="2147" spans="43:44" x14ac:dyDescent="0.3">
      <c r="AQ2147" s="10"/>
      <c r="AR2147" s="10"/>
    </row>
    <row r="2148" spans="43:44" x14ac:dyDescent="0.3">
      <c r="AQ2148" s="10"/>
      <c r="AR2148" s="10"/>
    </row>
    <row r="2149" spans="43:44" x14ac:dyDescent="0.3">
      <c r="AQ2149" s="10"/>
      <c r="AR2149" s="10"/>
    </row>
    <row r="2150" spans="43:44" x14ac:dyDescent="0.3">
      <c r="AQ2150" s="10"/>
      <c r="AR2150" s="10"/>
    </row>
    <row r="2151" spans="43:44" x14ac:dyDescent="0.3">
      <c r="AQ2151" s="10"/>
      <c r="AR2151" s="10"/>
    </row>
    <row r="2152" spans="43:44" x14ac:dyDescent="0.3">
      <c r="AQ2152" s="10"/>
      <c r="AR2152" s="10"/>
    </row>
    <row r="2153" spans="43:44" x14ac:dyDescent="0.3">
      <c r="AQ2153" s="10"/>
      <c r="AR2153" s="10"/>
    </row>
    <row r="2154" spans="43:44" x14ac:dyDescent="0.3">
      <c r="AQ2154" s="10"/>
      <c r="AR2154" s="10"/>
    </row>
    <row r="2155" spans="43:44" x14ac:dyDescent="0.3">
      <c r="AQ2155" s="10"/>
      <c r="AR2155" s="10"/>
    </row>
    <row r="2156" spans="43:44" x14ac:dyDescent="0.3">
      <c r="AQ2156" s="10"/>
      <c r="AR2156" s="10"/>
    </row>
    <row r="2157" spans="43:44" x14ac:dyDescent="0.3">
      <c r="AQ2157" s="10"/>
      <c r="AR2157" s="10"/>
    </row>
    <row r="2158" spans="43:44" x14ac:dyDescent="0.3">
      <c r="AQ2158" s="10"/>
      <c r="AR2158" s="10"/>
    </row>
    <row r="2159" spans="43:44" x14ac:dyDescent="0.3">
      <c r="AQ2159" s="10"/>
      <c r="AR2159" s="10"/>
    </row>
    <row r="2160" spans="43:44" x14ac:dyDescent="0.3">
      <c r="AQ2160" s="10"/>
      <c r="AR2160" s="10"/>
    </row>
    <row r="2161" spans="43:44" x14ac:dyDescent="0.3">
      <c r="AQ2161" s="10"/>
      <c r="AR2161" s="10"/>
    </row>
    <row r="2162" spans="43:44" x14ac:dyDescent="0.3">
      <c r="AQ2162" s="10"/>
      <c r="AR2162" s="10"/>
    </row>
    <row r="2163" spans="43:44" x14ac:dyDescent="0.3">
      <c r="AQ2163" s="10"/>
      <c r="AR2163" s="10"/>
    </row>
    <row r="2164" spans="43:44" x14ac:dyDescent="0.3">
      <c r="AQ2164" s="10"/>
      <c r="AR2164" s="10"/>
    </row>
    <row r="2165" spans="43:44" x14ac:dyDescent="0.3">
      <c r="AQ2165" s="10"/>
      <c r="AR2165" s="10"/>
    </row>
    <row r="2166" spans="43:44" x14ac:dyDescent="0.3">
      <c r="AQ2166" s="10"/>
      <c r="AR2166" s="10"/>
    </row>
    <row r="2167" spans="43:44" x14ac:dyDescent="0.3">
      <c r="AQ2167" s="10"/>
      <c r="AR2167" s="10"/>
    </row>
    <row r="2168" spans="43:44" x14ac:dyDescent="0.3">
      <c r="AQ2168" s="10"/>
      <c r="AR2168" s="10"/>
    </row>
    <row r="2169" spans="43:44" x14ac:dyDescent="0.3">
      <c r="AQ2169" s="10"/>
      <c r="AR2169" s="10"/>
    </row>
    <row r="2170" spans="43:44" x14ac:dyDescent="0.3">
      <c r="AQ2170" s="10"/>
      <c r="AR2170" s="10"/>
    </row>
    <row r="2171" spans="43:44" x14ac:dyDescent="0.3">
      <c r="AQ2171" s="10"/>
      <c r="AR2171" s="10"/>
    </row>
    <row r="2172" spans="43:44" x14ac:dyDescent="0.3">
      <c r="AQ2172" s="10"/>
      <c r="AR2172" s="10"/>
    </row>
    <row r="2173" spans="43:44" x14ac:dyDescent="0.3">
      <c r="AQ2173" s="10"/>
      <c r="AR2173" s="10"/>
    </row>
    <row r="2174" spans="43:44" x14ac:dyDescent="0.3">
      <c r="AQ2174" s="10"/>
      <c r="AR2174" s="10"/>
    </row>
    <row r="2175" spans="43:44" x14ac:dyDescent="0.3">
      <c r="AQ2175" s="10"/>
      <c r="AR2175" s="10"/>
    </row>
    <row r="2176" spans="43:44" x14ac:dyDescent="0.3">
      <c r="AQ2176" s="10"/>
      <c r="AR2176" s="10"/>
    </row>
    <row r="2177" spans="43:44" x14ac:dyDescent="0.3">
      <c r="AQ2177" s="10"/>
      <c r="AR2177" s="10"/>
    </row>
    <row r="2178" spans="43:44" x14ac:dyDescent="0.3">
      <c r="AQ2178" s="10"/>
      <c r="AR2178" s="10"/>
    </row>
    <row r="2179" spans="43:44" x14ac:dyDescent="0.3">
      <c r="AQ2179" s="10"/>
      <c r="AR2179" s="10"/>
    </row>
    <row r="2180" spans="43:44" x14ac:dyDescent="0.3">
      <c r="AQ2180" s="10"/>
      <c r="AR2180" s="10"/>
    </row>
    <row r="2181" spans="43:44" x14ac:dyDescent="0.3">
      <c r="AQ2181" s="10"/>
      <c r="AR2181" s="10"/>
    </row>
    <row r="2182" spans="43:44" x14ac:dyDescent="0.3">
      <c r="AQ2182" s="10"/>
      <c r="AR2182" s="10"/>
    </row>
    <row r="2183" spans="43:44" x14ac:dyDescent="0.3">
      <c r="AQ2183" s="10"/>
      <c r="AR2183" s="10"/>
    </row>
    <row r="2184" spans="43:44" x14ac:dyDescent="0.3">
      <c r="AQ2184" s="10"/>
      <c r="AR2184" s="10"/>
    </row>
    <row r="2185" spans="43:44" x14ac:dyDescent="0.3">
      <c r="AQ2185" s="10"/>
      <c r="AR2185" s="10"/>
    </row>
    <row r="2186" spans="43:44" x14ac:dyDescent="0.3">
      <c r="AQ2186" s="10"/>
      <c r="AR2186" s="10"/>
    </row>
    <row r="2187" spans="43:44" x14ac:dyDescent="0.3">
      <c r="AQ2187" s="10"/>
      <c r="AR2187" s="10"/>
    </row>
    <row r="2188" spans="43:44" x14ac:dyDescent="0.3">
      <c r="AQ2188" s="10"/>
      <c r="AR2188" s="10"/>
    </row>
    <row r="2189" spans="43:44" x14ac:dyDescent="0.3">
      <c r="AQ2189" s="10"/>
      <c r="AR2189" s="10"/>
    </row>
    <row r="2190" spans="43:44" x14ac:dyDescent="0.3">
      <c r="AQ2190" s="10"/>
      <c r="AR2190" s="10"/>
    </row>
    <row r="2191" spans="43:44" x14ac:dyDescent="0.3">
      <c r="AQ2191" s="10"/>
      <c r="AR2191" s="10"/>
    </row>
    <row r="2192" spans="43:44" x14ac:dyDescent="0.3">
      <c r="AQ2192" s="10"/>
      <c r="AR2192" s="10"/>
    </row>
    <row r="2193" spans="43:44" x14ac:dyDescent="0.3">
      <c r="AQ2193" s="10"/>
      <c r="AR2193" s="10"/>
    </row>
    <row r="2194" spans="43:44" x14ac:dyDescent="0.3">
      <c r="AQ2194" s="10"/>
      <c r="AR2194" s="10"/>
    </row>
    <row r="2195" spans="43:44" x14ac:dyDescent="0.3">
      <c r="AQ2195" s="10"/>
      <c r="AR2195" s="10"/>
    </row>
    <row r="2196" spans="43:44" x14ac:dyDescent="0.3">
      <c r="AQ2196" s="10"/>
      <c r="AR2196" s="10"/>
    </row>
    <row r="2197" spans="43:44" x14ac:dyDescent="0.3">
      <c r="AQ2197" s="10"/>
      <c r="AR2197" s="10"/>
    </row>
    <row r="2198" spans="43:44" x14ac:dyDescent="0.3">
      <c r="AQ2198" s="10"/>
      <c r="AR2198" s="10"/>
    </row>
    <row r="2199" spans="43:44" x14ac:dyDescent="0.3">
      <c r="AQ2199" s="10"/>
      <c r="AR2199" s="10"/>
    </row>
    <row r="2200" spans="43:44" x14ac:dyDescent="0.3">
      <c r="AQ2200" s="10"/>
      <c r="AR2200" s="10"/>
    </row>
    <row r="2201" spans="43:44" x14ac:dyDescent="0.3">
      <c r="AQ2201" s="10"/>
      <c r="AR2201" s="10"/>
    </row>
    <row r="2202" spans="43:44" x14ac:dyDescent="0.3">
      <c r="AQ2202" s="10"/>
      <c r="AR2202" s="10"/>
    </row>
    <row r="2203" spans="43:44" x14ac:dyDescent="0.3">
      <c r="AQ2203" s="10"/>
      <c r="AR2203" s="10"/>
    </row>
    <row r="2204" spans="43:44" x14ac:dyDescent="0.3">
      <c r="AQ2204" s="10"/>
      <c r="AR2204" s="10"/>
    </row>
    <row r="2205" spans="43:44" x14ac:dyDescent="0.3">
      <c r="AQ2205" s="10"/>
      <c r="AR2205" s="10"/>
    </row>
    <row r="2206" spans="43:44" x14ac:dyDescent="0.3">
      <c r="AQ2206" s="10"/>
      <c r="AR2206" s="10"/>
    </row>
    <row r="2207" spans="43:44" x14ac:dyDescent="0.3">
      <c r="AQ2207" s="10"/>
      <c r="AR2207" s="10"/>
    </row>
    <row r="2208" spans="43:44" x14ac:dyDescent="0.3">
      <c r="AQ2208" s="10"/>
      <c r="AR2208" s="10"/>
    </row>
    <row r="2209" spans="43:44" x14ac:dyDescent="0.3">
      <c r="AQ2209" s="10"/>
      <c r="AR2209" s="10"/>
    </row>
    <row r="2210" spans="43:44" x14ac:dyDescent="0.3">
      <c r="AQ2210" s="10"/>
      <c r="AR2210" s="10"/>
    </row>
    <row r="2211" spans="43:44" x14ac:dyDescent="0.3">
      <c r="AQ2211" s="10"/>
      <c r="AR2211" s="10"/>
    </row>
    <row r="2212" spans="43:44" x14ac:dyDescent="0.3">
      <c r="AQ2212" s="10"/>
      <c r="AR2212" s="10"/>
    </row>
    <row r="2213" spans="43:44" x14ac:dyDescent="0.3">
      <c r="AQ2213" s="10"/>
      <c r="AR2213" s="10"/>
    </row>
    <row r="2214" spans="43:44" x14ac:dyDescent="0.3">
      <c r="AQ2214" s="10"/>
      <c r="AR2214" s="10"/>
    </row>
    <row r="2215" spans="43:44" x14ac:dyDescent="0.3">
      <c r="AQ2215" s="10"/>
      <c r="AR2215" s="10"/>
    </row>
    <row r="2216" spans="43:44" x14ac:dyDescent="0.3">
      <c r="AQ2216" s="10"/>
      <c r="AR2216" s="10"/>
    </row>
    <row r="2217" spans="43:44" x14ac:dyDescent="0.3">
      <c r="AQ2217" s="10"/>
      <c r="AR2217" s="10"/>
    </row>
    <row r="2218" spans="43:44" x14ac:dyDescent="0.3">
      <c r="AQ2218" s="10"/>
      <c r="AR2218" s="10"/>
    </row>
    <row r="2219" spans="43:44" x14ac:dyDescent="0.3">
      <c r="AQ2219" s="10"/>
      <c r="AR2219" s="10"/>
    </row>
    <row r="2220" spans="43:44" x14ac:dyDescent="0.3">
      <c r="AQ2220" s="10"/>
      <c r="AR2220" s="10"/>
    </row>
    <row r="2221" spans="43:44" x14ac:dyDescent="0.3">
      <c r="AQ2221" s="10"/>
      <c r="AR2221" s="10"/>
    </row>
    <row r="2222" spans="43:44" x14ac:dyDescent="0.3">
      <c r="AQ2222" s="10"/>
      <c r="AR2222" s="10"/>
    </row>
    <row r="2223" spans="43:44" x14ac:dyDescent="0.3">
      <c r="AQ2223" s="10"/>
      <c r="AR2223" s="10"/>
    </row>
    <row r="2224" spans="43:44" x14ac:dyDescent="0.3">
      <c r="AQ2224" s="10"/>
      <c r="AR2224" s="10"/>
    </row>
    <row r="2225" spans="43:44" x14ac:dyDescent="0.3">
      <c r="AQ2225" s="10"/>
      <c r="AR2225" s="10"/>
    </row>
    <row r="2226" spans="43:44" x14ac:dyDescent="0.3">
      <c r="AQ2226" s="10"/>
      <c r="AR2226" s="10"/>
    </row>
    <row r="2227" spans="43:44" x14ac:dyDescent="0.3">
      <c r="AQ2227" s="10"/>
      <c r="AR2227" s="10"/>
    </row>
    <row r="2228" spans="43:44" x14ac:dyDescent="0.3">
      <c r="AQ2228" s="10"/>
      <c r="AR2228" s="10"/>
    </row>
    <row r="2229" spans="43:44" x14ac:dyDescent="0.3">
      <c r="AQ2229" s="10"/>
      <c r="AR2229" s="10"/>
    </row>
    <row r="2230" spans="43:44" x14ac:dyDescent="0.3">
      <c r="AQ2230" s="10"/>
      <c r="AR2230" s="10"/>
    </row>
    <row r="2231" spans="43:44" x14ac:dyDescent="0.3">
      <c r="AQ2231" s="10"/>
      <c r="AR2231" s="10"/>
    </row>
    <row r="2232" spans="43:44" x14ac:dyDescent="0.3">
      <c r="AQ2232" s="10"/>
      <c r="AR2232" s="10"/>
    </row>
    <row r="2233" spans="43:44" x14ac:dyDescent="0.3">
      <c r="AQ2233" s="10"/>
      <c r="AR2233" s="10"/>
    </row>
    <row r="2234" spans="43:44" x14ac:dyDescent="0.3">
      <c r="AQ2234" s="10"/>
      <c r="AR2234" s="10"/>
    </row>
    <row r="2235" spans="43:44" x14ac:dyDescent="0.3">
      <c r="AQ2235" s="10"/>
      <c r="AR2235" s="10"/>
    </row>
    <row r="2236" spans="43:44" x14ac:dyDescent="0.3">
      <c r="AQ2236" s="10"/>
      <c r="AR2236" s="10"/>
    </row>
    <row r="2237" spans="43:44" x14ac:dyDescent="0.3">
      <c r="AQ2237" s="10"/>
      <c r="AR2237" s="10"/>
    </row>
    <row r="2238" spans="43:44" x14ac:dyDescent="0.3">
      <c r="AQ2238" s="10"/>
      <c r="AR2238" s="10"/>
    </row>
    <row r="2239" spans="43:44" x14ac:dyDescent="0.3">
      <c r="AQ2239" s="10"/>
      <c r="AR2239" s="10"/>
    </row>
    <row r="2240" spans="43:44" x14ac:dyDescent="0.3">
      <c r="AQ2240" s="10"/>
      <c r="AR2240" s="10"/>
    </row>
    <row r="2241" spans="43:44" x14ac:dyDescent="0.3">
      <c r="AQ2241" s="10"/>
      <c r="AR2241" s="10"/>
    </row>
    <row r="2242" spans="43:44" x14ac:dyDescent="0.3">
      <c r="AQ2242" s="10"/>
      <c r="AR2242" s="10"/>
    </row>
    <row r="2243" spans="43:44" x14ac:dyDescent="0.3">
      <c r="AQ2243" s="10"/>
      <c r="AR2243" s="10"/>
    </row>
    <row r="2244" spans="43:44" x14ac:dyDescent="0.3">
      <c r="AQ2244" s="10"/>
      <c r="AR2244" s="10"/>
    </row>
    <row r="2245" spans="43:44" x14ac:dyDescent="0.3">
      <c r="AQ2245" s="10"/>
      <c r="AR2245" s="10"/>
    </row>
    <row r="2246" spans="43:44" x14ac:dyDescent="0.3">
      <c r="AQ2246" s="10"/>
      <c r="AR2246" s="10"/>
    </row>
    <row r="2247" spans="43:44" x14ac:dyDescent="0.3">
      <c r="AQ2247" s="10"/>
      <c r="AR2247" s="10"/>
    </row>
    <row r="2248" spans="43:44" x14ac:dyDescent="0.3">
      <c r="AQ2248" s="10"/>
      <c r="AR2248" s="10"/>
    </row>
    <row r="2249" spans="43:44" x14ac:dyDescent="0.3">
      <c r="AQ2249" s="10"/>
      <c r="AR2249" s="10"/>
    </row>
    <row r="2250" spans="43:44" x14ac:dyDescent="0.3">
      <c r="AQ2250" s="10"/>
      <c r="AR2250" s="10"/>
    </row>
    <row r="2251" spans="43:44" x14ac:dyDescent="0.3">
      <c r="AQ2251" s="10"/>
      <c r="AR2251" s="10"/>
    </row>
    <row r="2252" spans="43:44" x14ac:dyDescent="0.3">
      <c r="AQ2252" s="10"/>
      <c r="AR2252" s="10"/>
    </row>
    <row r="2253" spans="43:44" x14ac:dyDescent="0.3">
      <c r="AQ2253" s="10"/>
      <c r="AR2253" s="10"/>
    </row>
    <row r="2254" spans="43:44" x14ac:dyDescent="0.3">
      <c r="AQ2254" s="10"/>
      <c r="AR2254" s="10"/>
    </row>
    <row r="2255" spans="43:44" x14ac:dyDescent="0.3">
      <c r="AQ2255" s="10"/>
      <c r="AR2255" s="10"/>
    </row>
    <row r="2256" spans="43:44" x14ac:dyDescent="0.3">
      <c r="AQ2256" s="10"/>
      <c r="AR2256" s="10"/>
    </row>
    <row r="2257" spans="43:44" x14ac:dyDescent="0.3">
      <c r="AQ2257" s="10"/>
      <c r="AR2257" s="10"/>
    </row>
    <row r="2258" spans="43:44" x14ac:dyDescent="0.3">
      <c r="AQ2258" s="10"/>
      <c r="AR2258" s="10"/>
    </row>
    <row r="2259" spans="43:44" x14ac:dyDescent="0.3">
      <c r="AQ2259" s="10"/>
      <c r="AR2259" s="10"/>
    </row>
    <row r="2260" spans="43:44" x14ac:dyDescent="0.3">
      <c r="AQ2260" s="10"/>
      <c r="AR2260" s="10"/>
    </row>
    <row r="2261" spans="43:44" x14ac:dyDescent="0.3">
      <c r="AQ2261" s="10"/>
      <c r="AR2261" s="10"/>
    </row>
    <row r="2262" spans="43:44" x14ac:dyDescent="0.3">
      <c r="AQ2262" s="10"/>
      <c r="AR2262" s="10"/>
    </row>
    <row r="2263" spans="43:44" x14ac:dyDescent="0.3">
      <c r="AQ2263" s="10"/>
      <c r="AR2263" s="10"/>
    </row>
    <row r="2264" spans="43:44" x14ac:dyDescent="0.3">
      <c r="AQ2264" s="10"/>
      <c r="AR2264" s="10"/>
    </row>
    <row r="2265" spans="43:44" x14ac:dyDescent="0.3">
      <c r="AQ2265" s="10"/>
      <c r="AR2265" s="10"/>
    </row>
    <row r="2266" spans="43:44" x14ac:dyDescent="0.3">
      <c r="AQ2266" s="10"/>
      <c r="AR2266" s="10"/>
    </row>
    <row r="2267" spans="43:44" x14ac:dyDescent="0.3">
      <c r="AQ2267" s="10"/>
      <c r="AR2267" s="10"/>
    </row>
    <row r="2268" spans="43:44" x14ac:dyDescent="0.3">
      <c r="AQ2268" s="10"/>
      <c r="AR2268" s="10"/>
    </row>
    <row r="2269" spans="43:44" x14ac:dyDescent="0.3">
      <c r="AQ2269" s="10"/>
      <c r="AR2269" s="10"/>
    </row>
    <row r="2270" spans="43:44" x14ac:dyDescent="0.3">
      <c r="AQ2270" s="10"/>
      <c r="AR2270" s="10"/>
    </row>
    <row r="2271" spans="43:44" x14ac:dyDescent="0.3">
      <c r="AQ2271" s="10"/>
      <c r="AR2271" s="10"/>
    </row>
    <row r="2272" spans="43:44" x14ac:dyDescent="0.3">
      <c r="AQ2272" s="10"/>
      <c r="AR2272" s="10"/>
    </row>
    <row r="2273" spans="43:44" x14ac:dyDescent="0.3">
      <c r="AQ2273" s="10"/>
      <c r="AR2273" s="10"/>
    </row>
    <row r="2274" spans="43:44" x14ac:dyDescent="0.3">
      <c r="AQ2274" s="10"/>
      <c r="AR2274" s="10"/>
    </row>
    <row r="2275" spans="43:44" x14ac:dyDescent="0.3">
      <c r="AQ2275" s="10"/>
      <c r="AR2275" s="10"/>
    </row>
    <row r="2276" spans="43:44" x14ac:dyDescent="0.3">
      <c r="AQ2276" s="10"/>
      <c r="AR2276" s="10"/>
    </row>
    <row r="2277" spans="43:44" x14ac:dyDescent="0.3">
      <c r="AQ2277" s="10"/>
      <c r="AR2277" s="10"/>
    </row>
    <row r="2278" spans="43:44" x14ac:dyDescent="0.3">
      <c r="AQ2278" s="10"/>
      <c r="AR2278" s="10"/>
    </row>
    <row r="2279" spans="43:44" x14ac:dyDescent="0.3">
      <c r="AQ2279" s="10"/>
      <c r="AR2279" s="10"/>
    </row>
    <row r="2280" spans="43:44" x14ac:dyDescent="0.3">
      <c r="AQ2280" s="10"/>
      <c r="AR2280" s="10"/>
    </row>
    <row r="2281" spans="43:44" x14ac:dyDescent="0.3">
      <c r="AQ2281" s="10"/>
      <c r="AR2281" s="10"/>
    </row>
    <row r="2282" spans="43:44" x14ac:dyDescent="0.3">
      <c r="AQ2282" s="10"/>
      <c r="AR2282" s="10"/>
    </row>
    <row r="2283" spans="43:44" x14ac:dyDescent="0.3">
      <c r="AQ2283" s="10"/>
      <c r="AR2283" s="10"/>
    </row>
    <row r="2284" spans="43:44" x14ac:dyDescent="0.3">
      <c r="AQ2284" s="10"/>
      <c r="AR2284" s="10"/>
    </row>
    <row r="2285" spans="43:44" x14ac:dyDescent="0.3">
      <c r="AQ2285" s="10"/>
      <c r="AR2285" s="10"/>
    </row>
    <row r="2286" spans="43:44" x14ac:dyDescent="0.3">
      <c r="AQ2286" s="10"/>
      <c r="AR2286" s="10"/>
    </row>
    <row r="2287" spans="43:44" x14ac:dyDescent="0.3">
      <c r="AQ2287" s="10"/>
      <c r="AR2287" s="10"/>
    </row>
    <row r="2288" spans="43:44" x14ac:dyDescent="0.3">
      <c r="AQ2288" s="10"/>
      <c r="AR2288" s="10"/>
    </row>
    <row r="2289" spans="43:44" x14ac:dyDescent="0.3">
      <c r="AQ2289" s="10"/>
      <c r="AR2289" s="10"/>
    </row>
    <row r="2290" spans="43:44" x14ac:dyDescent="0.3">
      <c r="AQ2290" s="10"/>
      <c r="AR2290" s="10"/>
    </row>
    <row r="2291" spans="43:44" x14ac:dyDescent="0.3">
      <c r="AQ2291" s="10"/>
      <c r="AR2291" s="10"/>
    </row>
    <row r="2292" spans="43:44" x14ac:dyDescent="0.3">
      <c r="AQ2292" s="10"/>
      <c r="AR2292" s="10"/>
    </row>
    <row r="2293" spans="43:44" x14ac:dyDescent="0.3">
      <c r="AQ2293" s="10"/>
      <c r="AR2293" s="10"/>
    </row>
    <row r="2294" spans="43:44" x14ac:dyDescent="0.3">
      <c r="AQ2294" s="10"/>
      <c r="AR2294" s="10"/>
    </row>
    <row r="2295" spans="43:44" x14ac:dyDescent="0.3">
      <c r="AQ2295" s="10"/>
      <c r="AR2295" s="10"/>
    </row>
    <row r="2296" spans="43:44" x14ac:dyDescent="0.3">
      <c r="AQ2296" s="10"/>
      <c r="AR2296" s="10"/>
    </row>
    <row r="2297" spans="43:44" x14ac:dyDescent="0.3">
      <c r="AQ2297" s="10"/>
      <c r="AR2297" s="10"/>
    </row>
    <row r="2298" spans="43:44" x14ac:dyDescent="0.3">
      <c r="AQ2298" s="10"/>
      <c r="AR2298" s="10"/>
    </row>
    <row r="2299" spans="43:44" x14ac:dyDescent="0.3">
      <c r="AQ2299" s="10"/>
      <c r="AR2299" s="10"/>
    </row>
    <row r="2300" spans="43:44" x14ac:dyDescent="0.3">
      <c r="AQ2300" s="10"/>
      <c r="AR2300" s="10"/>
    </row>
    <row r="2301" spans="43:44" x14ac:dyDescent="0.3">
      <c r="AQ2301" s="10"/>
      <c r="AR2301" s="10"/>
    </row>
    <row r="2302" spans="43:44" x14ac:dyDescent="0.3">
      <c r="AQ2302" s="10"/>
      <c r="AR2302" s="10"/>
    </row>
    <row r="2303" spans="43:44" x14ac:dyDescent="0.3">
      <c r="AQ2303" s="10"/>
      <c r="AR2303" s="10"/>
    </row>
    <row r="2304" spans="43:44" x14ac:dyDescent="0.3">
      <c r="AQ2304" s="10"/>
      <c r="AR2304" s="10"/>
    </row>
    <row r="2305" spans="43:44" x14ac:dyDescent="0.3">
      <c r="AQ2305" s="10"/>
      <c r="AR2305" s="10"/>
    </row>
    <row r="2306" spans="43:44" x14ac:dyDescent="0.3">
      <c r="AQ2306" s="10"/>
      <c r="AR2306" s="10"/>
    </row>
    <row r="2307" spans="43:44" x14ac:dyDescent="0.3">
      <c r="AQ2307" s="10"/>
      <c r="AR2307" s="10"/>
    </row>
    <row r="2308" spans="43:44" x14ac:dyDescent="0.3">
      <c r="AQ2308" s="10"/>
      <c r="AR2308" s="10"/>
    </row>
    <row r="2309" spans="43:44" x14ac:dyDescent="0.3">
      <c r="AQ2309" s="10"/>
      <c r="AR2309" s="10"/>
    </row>
    <row r="2310" spans="43:44" x14ac:dyDescent="0.3">
      <c r="AQ2310" s="10"/>
      <c r="AR2310" s="10"/>
    </row>
    <row r="2311" spans="43:44" x14ac:dyDescent="0.3">
      <c r="AQ2311" s="10"/>
      <c r="AR2311" s="10"/>
    </row>
    <row r="2312" spans="43:44" x14ac:dyDescent="0.3">
      <c r="AQ2312" s="10"/>
      <c r="AR2312" s="10"/>
    </row>
    <row r="2313" spans="43:44" x14ac:dyDescent="0.3">
      <c r="AQ2313" s="10"/>
      <c r="AR2313" s="10"/>
    </row>
    <row r="2314" spans="43:44" x14ac:dyDescent="0.3">
      <c r="AQ2314" s="10"/>
      <c r="AR2314" s="10"/>
    </row>
    <row r="2315" spans="43:44" x14ac:dyDescent="0.3">
      <c r="AQ2315" s="10"/>
      <c r="AR2315" s="10"/>
    </row>
    <row r="2316" spans="43:44" x14ac:dyDescent="0.3">
      <c r="AQ2316" s="10"/>
      <c r="AR2316" s="10"/>
    </row>
    <row r="2317" spans="43:44" x14ac:dyDescent="0.3">
      <c r="AQ2317" s="10"/>
      <c r="AR2317" s="10"/>
    </row>
    <row r="2318" spans="43:44" x14ac:dyDescent="0.3">
      <c r="AQ2318" s="10"/>
      <c r="AR2318" s="10"/>
    </row>
    <row r="2319" spans="43:44" x14ac:dyDescent="0.3">
      <c r="AQ2319" s="10"/>
      <c r="AR2319" s="10"/>
    </row>
    <row r="2320" spans="43:44" x14ac:dyDescent="0.3">
      <c r="AQ2320" s="10"/>
      <c r="AR2320" s="10"/>
    </row>
    <row r="2321" spans="43:44" x14ac:dyDescent="0.3">
      <c r="AQ2321" s="10"/>
      <c r="AR2321" s="10"/>
    </row>
    <row r="2322" spans="43:44" x14ac:dyDescent="0.3">
      <c r="AQ2322" s="10"/>
      <c r="AR2322" s="10"/>
    </row>
    <row r="2323" spans="43:44" x14ac:dyDescent="0.3">
      <c r="AQ2323" s="10"/>
      <c r="AR2323" s="10"/>
    </row>
    <row r="2324" spans="43:44" x14ac:dyDescent="0.3">
      <c r="AQ2324" s="10"/>
      <c r="AR2324" s="10"/>
    </row>
    <row r="2325" spans="43:44" x14ac:dyDescent="0.3">
      <c r="AQ2325" s="10"/>
      <c r="AR2325" s="10"/>
    </row>
    <row r="2326" spans="43:44" x14ac:dyDescent="0.3">
      <c r="AQ2326" s="10"/>
      <c r="AR2326" s="10"/>
    </row>
    <row r="2327" spans="43:44" x14ac:dyDescent="0.3">
      <c r="AQ2327" s="10"/>
      <c r="AR2327" s="10"/>
    </row>
    <row r="2328" spans="43:44" x14ac:dyDescent="0.3">
      <c r="AQ2328" s="10"/>
      <c r="AR2328" s="10"/>
    </row>
    <row r="2329" spans="43:44" x14ac:dyDescent="0.3">
      <c r="AQ2329" s="10"/>
      <c r="AR2329" s="10"/>
    </row>
    <row r="2330" spans="43:44" x14ac:dyDescent="0.3">
      <c r="AQ2330" s="10"/>
      <c r="AR2330" s="10"/>
    </row>
    <row r="2331" spans="43:44" x14ac:dyDescent="0.3">
      <c r="AQ2331" s="10"/>
      <c r="AR2331" s="10"/>
    </row>
    <row r="2332" spans="43:44" x14ac:dyDescent="0.3">
      <c r="AQ2332" s="10"/>
      <c r="AR2332" s="10"/>
    </row>
    <row r="2333" spans="43:44" x14ac:dyDescent="0.3">
      <c r="AQ2333" s="10"/>
      <c r="AR2333" s="10"/>
    </row>
    <row r="2334" spans="43:44" x14ac:dyDescent="0.3">
      <c r="AQ2334" s="10"/>
      <c r="AR2334" s="10"/>
    </row>
    <row r="2335" spans="43:44" x14ac:dyDescent="0.3">
      <c r="AQ2335" s="10"/>
      <c r="AR2335" s="10"/>
    </row>
    <row r="2336" spans="43:44" x14ac:dyDescent="0.3">
      <c r="AQ2336" s="10"/>
      <c r="AR2336" s="10"/>
    </row>
    <row r="2337" spans="43:44" x14ac:dyDescent="0.3">
      <c r="AQ2337" s="10"/>
      <c r="AR2337" s="10"/>
    </row>
    <row r="2338" spans="43:44" x14ac:dyDescent="0.3">
      <c r="AQ2338" s="10"/>
      <c r="AR2338" s="10"/>
    </row>
    <row r="2339" spans="43:44" x14ac:dyDescent="0.3">
      <c r="AQ2339" s="10"/>
      <c r="AR2339" s="10"/>
    </row>
    <row r="2340" spans="43:44" x14ac:dyDescent="0.3">
      <c r="AQ2340" s="10"/>
      <c r="AR2340" s="10"/>
    </row>
    <row r="2341" spans="43:44" x14ac:dyDescent="0.3">
      <c r="AQ2341" s="10"/>
      <c r="AR2341" s="10"/>
    </row>
    <row r="2342" spans="43:44" x14ac:dyDescent="0.3">
      <c r="AQ2342" s="10"/>
      <c r="AR2342" s="10"/>
    </row>
    <row r="2343" spans="43:44" x14ac:dyDescent="0.3">
      <c r="AQ2343" s="10"/>
      <c r="AR2343" s="10"/>
    </row>
    <row r="2344" spans="43:44" x14ac:dyDescent="0.3">
      <c r="AQ2344" s="10"/>
      <c r="AR2344" s="10"/>
    </row>
    <row r="2345" spans="43:44" x14ac:dyDescent="0.3">
      <c r="AQ2345" s="10"/>
      <c r="AR2345" s="10"/>
    </row>
    <row r="2346" spans="43:44" x14ac:dyDescent="0.3">
      <c r="AQ2346" s="10"/>
      <c r="AR2346" s="10"/>
    </row>
    <row r="2347" spans="43:44" x14ac:dyDescent="0.3">
      <c r="AQ2347" s="10"/>
      <c r="AR2347" s="10"/>
    </row>
    <row r="2348" spans="43:44" x14ac:dyDescent="0.3">
      <c r="AQ2348" s="10"/>
      <c r="AR2348" s="10"/>
    </row>
    <row r="2349" spans="43:44" x14ac:dyDescent="0.3">
      <c r="AQ2349" s="10"/>
      <c r="AR2349" s="10"/>
    </row>
    <row r="2350" spans="43:44" x14ac:dyDescent="0.3">
      <c r="AQ2350" s="10"/>
      <c r="AR2350" s="10"/>
    </row>
    <row r="2351" spans="43:44" x14ac:dyDescent="0.3">
      <c r="AQ2351" s="10"/>
      <c r="AR2351" s="10"/>
    </row>
    <row r="2352" spans="43:44" x14ac:dyDescent="0.3">
      <c r="AQ2352" s="10"/>
      <c r="AR2352" s="10"/>
    </row>
    <row r="2353" spans="43:44" x14ac:dyDescent="0.3">
      <c r="AQ2353" s="10"/>
      <c r="AR2353" s="10"/>
    </row>
    <row r="2354" spans="43:44" x14ac:dyDescent="0.3">
      <c r="AQ2354" s="10"/>
      <c r="AR2354" s="10"/>
    </row>
    <row r="2355" spans="43:44" x14ac:dyDescent="0.3">
      <c r="AQ2355" s="10"/>
      <c r="AR2355" s="10"/>
    </row>
    <row r="2356" spans="43:44" x14ac:dyDescent="0.3">
      <c r="AQ2356" s="10"/>
      <c r="AR2356" s="10"/>
    </row>
    <row r="2357" spans="43:44" x14ac:dyDescent="0.3">
      <c r="AQ2357" s="10"/>
      <c r="AR2357" s="10"/>
    </row>
    <row r="2358" spans="43:44" x14ac:dyDescent="0.3">
      <c r="AQ2358" s="10"/>
      <c r="AR2358" s="10"/>
    </row>
    <row r="2359" spans="43:44" x14ac:dyDescent="0.3">
      <c r="AQ2359" s="10"/>
      <c r="AR2359" s="10"/>
    </row>
    <row r="2360" spans="43:44" x14ac:dyDescent="0.3">
      <c r="AQ2360" s="10"/>
      <c r="AR2360" s="10"/>
    </row>
    <row r="2361" spans="43:44" x14ac:dyDescent="0.3">
      <c r="AQ2361" s="10"/>
      <c r="AR2361" s="10"/>
    </row>
    <row r="2362" spans="43:44" x14ac:dyDescent="0.3">
      <c r="AQ2362" s="10"/>
      <c r="AR2362" s="10"/>
    </row>
    <row r="2363" spans="43:44" x14ac:dyDescent="0.3">
      <c r="AQ2363" s="10"/>
      <c r="AR2363" s="10"/>
    </row>
    <row r="2364" spans="43:44" x14ac:dyDescent="0.3">
      <c r="AQ2364" s="10"/>
      <c r="AR2364" s="10"/>
    </row>
    <row r="2365" spans="43:44" x14ac:dyDescent="0.3">
      <c r="AQ2365" s="10"/>
      <c r="AR2365" s="10"/>
    </row>
    <row r="2366" spans="43:44" x14ac:dyDescent="0.3">
      <c r="AQ2366" s="10"/>
      <c r="AR2366" s="10"/>
    </row>
    <row r="2367" spans="43:44" x14ac:dyDescent="0.3">
      <c r="AQ2367" s="10"/>
      <c r="AR2367" s="10"/>
    </row>
    <row r="2368" spans="43:44" x14ac:dyDescent="0.3">
      <c r="AQ2368" s="10"/>
      <c r="AR2368" s="10"/>
    </row>
    <row r="2369" spans="43:44" x14ac:dyDescent="0.3">
      <c r="AQ2369" s="10"/>
      <c r="AR2369" s="10"/>
    </row>
    <row r="2370" spans="43:44" x14ac:dyDescent="0.3">
      <c r="AQ2370" s="10"/>
      <c r="AR2370" s="10"/>
    </row>
    <row r="2371" spans="43:44" x14ac:dyDescent="0.3">
      <c r="AQ2371" s="10"/>
      <c r="AR2371" s="10"/>
    </row>
    <row r="2372" spans="43:44" x14ac:dyDescent="0.3">
      <c r="AQ2372" s="10"/>
      <c r="AR2372" s="10"/>
    </row>
    <row r="2373" spans="43:44" x14ac:dyDescent="0.3">
      <c r="AQ2373" s="10"/>
      <c r="AR2373" s="10"/>
    </row>
    <row r="2374" spans="43:44" x14ac:dyDescent="0.3">
      <c r="AQ2374" s="10"/>
      <c r="AR2374" s="10"/>
    </row>
    <row r="2375" spans="43:44" x14ac:dyDescent="0.3">
      <c r="AQ2375" s="10"/>
      <c r="AR2375" s="10"/>
    </row>
    <row r="2376" spans="43:44" x14ac:dyDescent="0.3">
      <c r="AQ2376" s="10"/>
      <c r="AR2376" s="10"/>
    </row>
    <row r="2377" spans="43:44" x14ac:dyDescent="0.3">
      <c r="AQ2377" s="10"/>
      <c r="AR2377" s="10"/>
    </row>
    <row r="2378" spans="43:44" x14ac:dyDescent="0.3">
      <c r="AQ2378" s="10"/>
      <c r="AR2378" s="10"/>
    </row>
    <row r="2379" spans="43:44" x14ac:dyDescent="0.3">
      <c r="AQ2379" s="10"/>
      <c r="AR2379" s="10"/>
    </row>
    <row r="2380" spans="43:44" x14ac:dyDescent="0.3">
      <c r="AQ2380" s="10"/>
      <c r="AR2380" s="10"/>
    </row>
    <row r="2381" spans="43:44" x14ac:dyDescent="0.3">
      <c r="AQ2381" s="10"/>
      <c r="AR2381" s="10"/>
    </row>
    <row r="2382" spans="43:44" x14ac:dyDescent="0.3">
      <c r="AQ2382" s="10"/>
      <c r="AR2382" s="10"/>
    </row>
    <row r="2383" spans="43:44" x14ac:dyDescent="0.3">
      <c r="AQ2383" s="10"/>
      <c r="AR2383" s="10"/>
    </row>
    <row r="2384" spans="43:44" x14ac:dyDescent="0.3">
      <c r="AQ2384" s="10"/>
      <c r="AR2384" s="10"/>
    </row>
    <row r="2385" spans="43:44" x14ac:dyDescent="0.3">
      <c r="AQ2385" s="10"/>
      <c r="AR2385" s="10"/>
    </row>
    <row r="2386" spans="43:44" x14ac:dyDescent="0.3">
      <c r="AQ2386" s="10"/>
      <c r="AR2386" s="10"/>
    </row>
    <row r="2387" spans="43:44" x14ac:dyDescent="0.3">
      <c r="AQ2387" s="10"/>
      <c r="AR2387" s="10"/>
    </row>
    <row r="2388" spans="43:44" x14ac:dyDescent="0.3">
      <c r="AQ2388" s="10"/>
      <c r="AR2388" s="10"/>
    </row>
    <row r="2389" spans="43:44" x14ac:dyDescent="0.3">
      <c r="AQ2389" s="10"/>
      <c r="AR2389" s="10"/>
    </row>
    <row r="2390" spans="43:44" x14ac:dyDescent="0.3">
      <c r="AQ2390" s="10"/>
      <c r="AR2390" s="10"/>
    </row>
    <row r="2391" spans="43:44" x14ac:dyDescent="0.3">
      <c r="AQ2391" s="10"/>
      <c r="AR2391" s="10"/>
    </row>
    <row r="2392" spans="43:44" x14ac:dyDescent="0.3">
      <c r="AQ2392" s="10"/>
      <c r="AR2392" s="10"/>
    </row>
    <row r="2393" spans="43:44" x14ac:dyDescent="0.3">
      <c r="AQ2393" s="10"/>
      <c r="AR2393" s="10"/>
    </row>
    <row r="2394" spans="43:44" x14ac:dyDescent="0.3">
      <c r="AQ2394" s="10"/>
      <c r="AR2394" s="10"/>
    </row>
    <row r="2395" spans="43:44" x14ac:dyDescent="0.3">
      <c r="AQ2395" s="10"/>
      <c r="AR2395" s="10"/>
    </row>
    <row r="2396" spans="43:44" x14ac:dyDescent="0.3">
      <c r="AQ2396" s="10"/>
      <c r="AR2396" s="10"/>
    </row>
    <row r="2397" spans="43:44" x14ac:dyDescent="0.3">
      <c r="AQ2397" s="10"/>
      <c r="AR2397" s="10"/>
    </row>
    <row r="2398" spans="43:44" x14ac:dyDescent="0.3">
      <c r="AQ2398" s="10"/>
      <c r="AR2398" s="10"/>
    </row>
    <row r="2399" spans="43:44" x14ac:dyDescent="0.3">
      <c r="AQ2399" s="10"/>
      <c r="AR2399" s="10"/>
    </row>
    <row r="2400" spans="43:44" x14ac:dyDescent="0.3">
      <c r="AQ2400" s="10"/>
      <c r="AR2400" s="10"/>
    </row>
    <row r="2401" spans="43:44" x14ac:dyDescent="0.3">
      <c r="AQ2401" s="10"/>
      <c r="AR2401" s="10"/>
    </row>
    <row r="2402" spans="43:44" x14ac:dyDescent="0.3">
      <c r="AQ2402" s="10"/>
      <c r="AR2402" s="10"/>
    </row>
    <row r="2403" spans="43:44" x14ac:dyDescent="0.3">
      <c r="AQ2403" s="10"/>
      <c r="AR2403" s="10"/>
    </row>
    <row r="2404" spans="43:44" x14ac:dyDescent="0.3">
      <c r="AQ2404" s="10"/>
      <c r="AR2404" s="10"/>
    </row>
    <row r="2405" spans="43:44" x14ac:dyDescent="0.3">
      <c r="AQ2405" s="10"/>
      <c r="AR2405" s="10"/>
    </row>
    <row r="2406" spans="43:44" x14ac:dyDescent="0.3">
      <c r="AQ2406" s="10"/>
      <c r="AR2406" s="10"/>
    </row>
    <row r="2407" spans="43:44" x14ac:dyDescent="0.3">
      <c r="AQ2407" s="10"/>
      <c r="AR2407" s="10"/>
    </row>
    <row r="2408" spans="43:44" x14ac:dyDescent="0.3">
      <c r="AQ2408" s="10"/>
      <c r="AR2408" s="10"/>
    </row>
    <row r="2409" spans="43:44" x14ac:dyDescent="0.3">
      <c r="AQ2409" s="10"/>
      <c r="AR2409" s="10"/>
    </row>
    <row r="2410" spans="43:44" x14ac:dyDescent="0.3">
      <c r="AQ2410" s="10"/>
      <c r="AR2410" s="10"/>
    </row>
    <row r="2411" spans="43:44" x14ac:dyDescent="0.3">
      <c r="AQ2411" s="10"/>
      <c r="AR2411" s="10"/>
    </row>
    <row r="2412" spans="43:44" x14ac:dyDescent="0.3">
      <c r="AQ2412" s="10"/>
      <c r="AR2412" s="10"/>
    </row>
    <row r="2413" spans="43:44" x14ac:dyDescent="0.3">
      <c r="AQ2413" s="10"/>
      <c r="AR2413" s="10"/>
    </row>
    <row r="2414" spans="43:44" x14ac:dyDescent="0.3">
      <c r="AQ2414" s="10"/>
      <c r="AR2414" s="10"/>
    </row>
    <row r="2415" spans="43:44" x14ac:dyDescent="0.3">
      <c r="AQ2415" s="10"/>
      <c r="AR2415" s="10"/>
    </row>
    <row r="2416" spans="43:44" x14ac:dyDescent="0.3">
      <c r="AQ2416" s="10"/>
      <c r="AR2416" s="10"/>
    </row>
    <row r="2417" spans="43:44" x14ac:dyDescent="0.3">
      <c r="AQ2417" s="10"/>
      <c r="AR2417" s="10"/>
    </row>
    <row r="2418" spans="43:44" x14ac:dyDescent="0.3">
      <c r="AQ2418" s="10"/>
      <c r="AR2418" s="10"/>
    </row>
    <row r="2419" spans="43:44" x14ac:dyDescent="0.3">
      <c r="AQ2419" s="10"/>
      <c r="AR2419" s="10"/>
    </row>
    <row r="2420" spans="43:44" x14ac:dyDescent="0.3">
      <c r="AQ2420" s="10"/>
      <c r="AR2420" s="10"/>
    </row>
    <row r="2421" spans="43:44" x14ac:dyDescent="0.3">
      <c r="AQ2421" s="10"/>
      <c r="AR2421" s="10"/>
    </row>
    <row r="2422" spans="43:44" x14ac:dyDescent="0.3">
      <c r="AQ2422" s="10"/>
      <c r="AR2422" s="10"/>
    </row>
    <row r="2423" spans="43:44" x14ac:dyDescent="0.3">
      <c r="AQ2423" s="10"/>
      <c r="AR2423" s="10"/>
    </row>
    <row r="2424" spans="43:44" x14ac:dyDescent="0.3">
      <c r="AQ2424" s="10"/>
      <c r="AR2424" s="10"/>
    </row>
    <row r="2425" spans="43:44" x14ac:dyDescent="0.3">
      <c r="AQ2425" s="10"/>
      <c r="AR2425" s="10"/>
    </row>
    <row r="2426" spans="43:44" x14ac:dyDescent="0.3">
      <c r="AQ2426" s="10"/>
      <c r="AR2426" s="10"/>
    </row>
    <row r="2427" spans="43:44" x14ac:dyDescent="0.3">
      <c r="AQ2427" s="10"/>
      <c r="AR2427" s="10"/>
    </row>
    <row r="2428" spans="43:44" x14ac:dyDescent="0.3">
      <c r="AQ2428" s="10"/>
      <c r="AR2428" s="10"/>
    </row>
    <row r="2429" spans="43:44" x14ac:dyDescent="0.3">
      <c r="AQ2429" s="10"/>
      <c r="AR2429" s="10"/>
    </row>
    <row r="2430" spans="43:44" x14ac:dyDescent="0.3">
      <c r="AQ2430" s="10"/>
      <c r="AR2430" s="10"/>
    </row>
    <row r="2431" spans="43:44" x14ac:dyDescent="0.3">
      <c r="AQ2431" s="10"/>
      <c r="AR2431" s="10"/>
    </row>
    <row r="2432" spans="43:44" x14ac:dyDescent="0.3">
      <c r="AQ2432" s="10"/>
      <c r="AR2432" s="10"/>
    </row>
    <row r="2433" spans="43:44" x14ac:dyDescent="0.3">
      <c r="AQ2433" s="10"/>
      <c r="AR2433" s="10"/>
    </row>
    <row r="2434" spans="43:44" x14ac:dyDescent="0.3">
      <c r="AQ2434" s="10"/>
      <c r="AR2434" s="10"/>
    </row>
    <row r="2435" spans="43:44" x14ac:dyDescent="0.3">
      <c r="AQ2435" s="10"/>
      <c r="AR2435" s="10"/>
    </row>
    <row r="2436" spans="43:44" x14ac:dyDescent="0.3">
      <c r="AQ2436" s="10"/>
      <c r="AR2436" s="10"/>
    </row>
    <row r="2437" spans="43:44" x14ac:dyDescent="0.3">
      <c r="AQ2437" s="10"/>
      <c r="AR2437" s="10"/>
    </row>
    <row r="2438" spans="43:44" x14ac:dyDescent="0.3">
      <c r="AQ2438" s="10"/>
      <c r="AR2438" s="10"/>
    </row>
    <row r="2439" spans="43:44" x14ac:dyDescent="0.3">
      <c r="AQ2439" s="10"/>
      <c r="AR2439" s="10"/>
    </row>
    <row r="2440" spans="43:44" x14ac:dyDescent="0.3">
      <c r="AQ2440" s="10"/>
      <c r="AR2440" s="10"/>
    </row>
    <row r="2441" spans="43:44" x14ac:dyDescent="0.3">
      <c r="AQ2441" s="10"/>
      <c r="AR2441" s="10"/>
    </row>
    <row r="2442" spans="43:44" x14ac:dyDescent="0.3">
      <c r="AQ2442" s="10"/>
      <c r="AR2442" s="10"/>
    </row>
    <row r="2443" spans="43:44" x14ac:dyDescent="0.3">
      <c r="AQ2443" s="10"/>
      <c r="AR2443" s="10"/>
    </row>
    <row r="2444" spans="43:44" x14ac:dyDescent="0.3">
      <c r="AQ2444" s="10"/>
      <c r="AR2444" s="10"/>
    </row>
    <row r="2445" spans="43:44" x14ac:dyDescent="0.3">
      <c r="AQ2445" s="10"/>
      <c r="AR2445" s="10"/>
    </row>
    <row r="2446" spans="43:44" x14ac:dyDescent="0.3">
      <c r="AQ2446" s="10"/>
      <c r="AR2446" s="10"/>
    </row>
    <row r="2447" spans="43:44" x14ac:dyDescent="0.3">
      <c r="AQ2447" s="10"/>
      <c r="AR2447" s="10"/>
    </row>
    <row r="2448" spans="43:44" x14ac:dyDescent="0.3">
      <c r="AQ2448" s="10"/>
      <c r="AR2448" s="10"/>
    </row>
    <row r="2449" spans="43:44" x14ac:dyDescent="0.3">
      <c r="AQ2449" s="10"/>
      <c r="AR2449" s="10"/>
    </row>
    <row r="2450" spans="43:44" x14ac:dyDescent="0.3">
      <c r="AQ2450" s="10"/>
      <c r="AR2450" s="10"/>
    </row>
    <row r="2451" spans="43:44" x14ac:dyDescent="0.3">
      <c r="AQ2451" s="10"/>
      <c r="AR2451" s="10"/>
    </row>
    <row r="2452" spans="43:44" x14ac:dyDescent="0.3">
      <c r="AQ2452" s="10"/>
      <c r="AR2452" s="10"/>
    </row>
    <row r="2453" spans="43:44" x14ac:dyDescent="0.3">
      <c r="AQ2453" s="10"/>
      <c r="AR2453" s="10"/>
    </row>
    <row r="2454" spans="43:44" x14ac:dyDescent="0.3">
      <c r="AQ2454" s="10"/>
      <c r="AR2454" s="10"/>
    </row>
    <row r="2455" spans="43:44" x14ac:dyDescent="0.3">
      <c r="AQ2455" s="10"/>
      <c r="AR2455" s="10"/>
    </row>
    <row r="2456" spans="43:44" x14ac:dyDescent="0.3">
      <c r="AQ2456" s="10"/>
      <c r="AR2456" s="10"/>
    </row>
    <row r="2457" spans="43:44" x14ac:dyDescent="0.3">
      <c r="AQ2457" s="10"/>
      <c r="AR2457" s="10"/>
    </row>
    <row r="2458" spans="43:44" x14ac:dyDescent="0.3">
      <c r="AQ2458" s="10"/>
      <c r="AR2458" s="10"/>
    </row>
    <row r="2459" spans="43:44" x14ac:dyDescent="0.3">
      <c r="AQ2459" s="10"/>
      <c r="AR2459" s="10"/>
    </row>
    <row r="2460" spans="43:44" x14ac:dyDescent="0.3">
      <c r="AQ2460" s="10"/>
      <c r="AR2460" s="10"/>
    </row>
    <row r="2461" spans="43:44" x14ac:dyDescent="0.3">
      <c r="AQ2461" s="10"/>
      <c r="AR2461" s="10"/>
    </row>
    <row r="2462" spans="43:44" x14ac:dyDescent="0.3">
      <c r="AQ2462" s="10"/>
      <c r="AR2462" s="10"/>
    </row>
    <row r="2463" spans="43:44" x14ac:dyDescent="0.3">
      <c r="AQ2463" s="10"/>
      <c r="AR2463" s="10"/>
    </row>
    <row r="2464" spans="43:44" x14ac:dyDescent="0.3">
      <c r="AQ2464" s="10"/>
      <c r="AR2464" s="10"/>
    </row>
    <row r="2465" spans="43:44" x14ac:dyDescent="0.3">
      <c r="AQ2465" s="10"/>
      <c r="AR2465" s="10"/>
    </row>
    <row r="2466" spans="43:44" x14ac:dyDescent="0.3">
      <c r="AQ2466" s="10"/>
      <c r="AR2466" s="10"/>
    </row>
    <row r="2467" spans="43:44" x14ac:dyDescent="0.3">
      <c r="AQ2467" s="10"/>
      <c r="AR2467" s="10"/>
    </row>
    <row r="2468" spans="43:44" x14ac:dyDescent="0.3">
      <c r="AQ2468" s="10"/>
      <c r="AR2468" s="10"/>
    </row>
    <row r="2469" spans="43:44" x14ac:dyDescent="0.3">
      <c r="AQ2469" s="10"/>
      <c r="AR2469" s="10"/>
    </row>
    <row r="2470" spans="43:44" x14ac:dyDescent="0.3">
      <c r="AQ2470" s="10"/>
      <c r="AR2470" s="10"/>
    </row>
    <row r="2471" spans="43:44" x14ac:dyDescent="0.3">
      <c r="AQ2471" s="10"/>
      <c r="AR2471" s="10"/>
    </row>
    <row r="2472" spans="43:44" x14ac:dyDescent="0.3">
      <c r="AQ2472" s="10"/>
      <c r="AR2472" s="10"/>
    </row>
    <row r="2473" spans="43:44" x14ac:dyDescent="0.3">
      <c r="AQ2473" s="10"/>
      <c r="AR2473" s="10"/>
    </row>
    <row r="2474" spans="43:44" x14ac:dyDescent="0.3">
      <c r="AQ2474" s="10"/>
      <c r="AR2474" s="10"/>
    </row>
    <row r="2475" spans="43:44" x14ac:dyDescent="0.3">
      <c r="AQ2475" s="10"/>
      <c r="AR2475" s="10"/>
    </row>
    <row r="2476" spans="43:44" x14ac:dyDescent="0.3">
      <c r="AQ2476" s="10"/>
      <c r="AR2476" s="10"/>
    </row>
    <row r="2477" spans="43:44" x14ac:dyDescent="0.3">
      <c r="AQ2477" s="10"/>
      <c r="AR2477" s="10"/>
    </row>
    <row r="2478" spans="43:44" x14ac:dyDescent="0.3">
      <c r="AQ2478" s="10"/>
      <c r="AR2478" s="10"/>
    </row>
    <row r="2479" spans="43:44" x14ac:dyDescent="0.3">
      <c r="AQ2479" s="10"/>
      <c r="AR2479" s="10"/>
    </row>
    <row r="2480" spans="43:44" x14ac:dyDescent="0.3">
      <c r="AQ2480" s="10"/>
      <c r="AR2480" s="10"/>
    </row>
    <row r="2481" spans="43:44" x14ac:dyDescent="0.3">
      <c r="AQ2481" s="10"/>
      <c r="AR2481" s="10"/>
    </row>
    <row r="2482" spans="43:44" x14ac:dyDescent="0.3">
      <c r="AQ2482" s="10"/>
      <c r="AR2482" s="10"/>
    </row>
    <row r="2483" spans="43:44" x14ac:dyDescent="0.3">
      <c r="AQ2483" s="10"/>
      <c r="AR2483" s="10"/>
    </row>
    <row r="2484" spans="43:44" x14ac:dyDescent="0.3">
      <c r="AQ2484" s="10"/>
      <c r="AR2484" s="10"/>
    </row>
    <row r="2485" spans="43:44" x14ac:dyDescent="0.3">
      <c r="AQ2485" s="10"/>
      <c r="AR2485" s="10"/>
    </row>
    <row r="2486" spans="43:44" x14ac:dyDescent="0.3">
      <c r="AQ2486" s="10"/>
      <c r="AR2486" s="10"/>
    </row>
    <row r="2487" spans="43:44" x14ac:dyDescent="0.3">
      <c r="AQ2487" s="10"/>
      <c r="AR2487" s="10"/>
    </row>
    <row r="2488" spans="43:44" x14ac:dyDescent="0.3">
      <c r="AQ2488" s="10"/>
      <c r="AR2488" s="10"/>
    </row>
    <row r="2489" spans="43:44" x14ac:dyDescent="0.3">
      <c r="AQ2489" s="10"/>
      <c r="AR2489" s="10"/>
    </row>
    <row r="2490" spans="43:44" x14ac:dyDescent="0.3">
      <c r="AQ2490" s="10"/>
      <c r="AR2490" s="10"/>
    </row>
    <row r="2491" spans="43:44" x14ac:dyDescent="0.3">
      <c r="AQ2491" s="10"/>
      <c r="AR2491" s="10"/>
    </row>
    <row r="2492" spans="43:44" x14ac:dyDescent="0.3">
      <c r="AQ2492" s="10"/>
      <c r="AR2492" s="10"/>
    </row>
    <row r="2493" spans="43:44" x14ac:dyDescent="0.3">
      <c r="AQ2493" s="10"/>
      <c r="AR2493" s="10"/>
    </row>
    <row r="2494" spans="43:44" x14ac:dyDescent="0.3">
      <c r="AQ2494" s="10"/>
      <c r="AR2494" s="10"/>
    </row>
    <row r="2495" spans="43:44" x14ac:dyDescent="0.3">
      <c r="AQ2495" s="10"/>
      <c r="AR2495" s="10"/>
    </row>
    <row r="2496" spans="43:44" x14ac:dyDescent="0.3">
      <c r="AQ2496" s="10"/>
      <c r="AR2496" s="10"/>
    </row>
    <row r="2497" spans="43:44" x14ac:dyDescent="0.3">
      <c r="AQ2497" s="10"/>
      <c r="AR2497" s="10"/>
    </row>
    <row r="2498" spans="43:44" x14ac:dyDescent="0.3">
      <c r="AQ2498" s="10"/>
      <c r="AR2498" s="10"/>
    </row>
    <row r="2499" spans="43:44" x14ac:dyDescent="0.3">
      <c r="AQ2499" s="10"/>
      <c r="AR2499" s="10"/>
    </row>
    <row r="2500" spans="43:44" x14ac:dyDescent="0.3">
      <c r="AQ2500" s="10"/>
      <c r="AR2500" s="10"/>
    </row>
    <row r="2501" spans="43:44" x14ac:dyDescent="0.3">
      <c r="AQ2501" s="10"/>
      <c r="AR2501" s="10"/>
    </row>
    <row r="2502" spans="43:44" x14ac:dyDescent="0.3">
      <c r="AQ2502" s="10"/>
      <c r="AR2502" s="10"/>
    </row>
    <row r="2503" spans="43:44" x14ac:dyDescent="0.3">
      <c r="AQ2503" s="10"/>
      <c r="AR2503" s="10"/>
    </row>
    <row r="2504" spans="43:44" x14ac:dyDescent="0.3">
      <c r="AQ2504" s="10"/>
      <c r="AR2504" s="10"/>
    </row>
    <row r="2505" spans="43:44" x14ac:dyDescent="0.3">
      <c r="AQ2505" s="10"/>
      <c r="AR2505" s="10"/>
    </row>
    <row r="2506" spans="43:44" x14ac:dyDescent="0.3">
      <c r="AQ2506" s="10"/>
      <c r="AR2506" s="10"/>
    </row>
    <row r="2507" spans="43:44" x14ac:dyDescent="0.3">
      <c r="AQ2507" s="10"/>
      <c r="AR2507" s="10"/>
    </row>
    <row r="2508" spans="43:44" x14ac:dyDescent="0.3">
      <c r="AQ2508" s="10"/>
      <c r="AR2508" s="10"/>
    </row>
    <row r="2509" spans="43:44" x14ac:dyDescent="0.3">
      <c r="AQ2509" s="10"/>
      <c r="AR2509" s="10"/>
    </row>
    <row r="2510" spans="43:44" x14ac:dyDescent="0.3">
      <c r="AQ2510" s="10"/>
      <c r="AR2510" s="10"/>
    </row>
    <row r="2511" spans="43:44" x14ac:dyDescent="0.3">
      <c r="AQ2511" s="10"/>
      <c r="AR2511" s="10"/>
    </row>
    <row r="2512" spans="43:44" x14ac:dyDescent="0.3">
      <c r="AQ2512" s="10"/>
      <c r="AR2512" s="10"/>
    </row>
    <row r="2513" spans="43:44" x14ac:dyDescent="0.3">
      <c r="AQ2513" s="10"/>
      <c r="AR2513" s="10"/>
    </row>
    <row r="2514" spans="43:44" x14ac:dyDescent="0.3">
      <c r="AQ2514" s="10"/>
      <c r="AR2514" s="10"/>
    </row>
    <row r="2515" spans="43:44" x14ac:dyDescent="0.3">
      <c r="AQ2515" s="10"/>
      <c r="AR2515" s="10"/>
    </row>
    <row r="2516" spans="43:44" x14ac:dyDescent="0.3">
      <c r="AQ2516" s="10"/>
      <c r="AR2516" s="10"/>
    </row>
    <row r="2517" spans="43:44" x14ac:dyDescent="0.3">
      <c r="AQ2517" s="10"/>
      <c r="AR2517" s="10"/>
    </row>
    <row r="2518" spans="43:44" x14ac:dyDescent="0.3">
      <c r="AQ2518" s="10"/>
      <c r="AR2518" s="10"/>
    </row>
    <row r="2519" spans="43:44" x14ac:dyDescent="0.3">
      <c r="AQ2519" s="10"/>
      <c r="AR2519" s="10"/>
    </row>
    <row r="2520" spans="43:44" x14ac:dyDescent="0.3">
      <c r="AQ2520" s="10"/>
      <c r="AR2520" s="10"/>
    </row>
    <row r="2521" spans="43:44" x14ac:dyDescent="0.3">
      <c r="AQ2521" s="10"/>
      <c r="AR2521" s="10"/>
    </row>
    <row r="2522" spans="43:44" x14ac:dyDescent="0.3">
      <c r="AQ2522" s="10"/>
      <c r="AR2522" s="10"/>
    </row>
    <row r="2523" spans="43:44" x14ac:dyDescent="0.3">
      <c r="AQ2523" s="10"/>
      <c r="AR2523" s="10"/>
    </row>
    <row r="2524" spans="43:44" x14ac:dyDescent="0.3">
      <c r="AQ2524" s="10"/>
      <c r="AR2524" s="10"/>
    </row>
    <row r="2525" spans="43:44" x14ac:dyDescent="0.3">
      <c r="AQ2525" s="10"/>
      <c r="AR2525" s="10"/>
    </row>
    <row r="2526" spans="43:44" x14ac:dyDescent="0.3">
      <c r="AQ2526" s="10"/>
      <c r="AR2526" s="10"/>
    </row>
    <row r="2527" spans="43:44" x14ac:dyDescent="0.3">
      <c r="AQ2527" s="10"/>
      <c r="AR2527" s="10"/>
    </row>
    <row r="2528" spans="43:44" x14ac:dyDescent="0.3">
      <c r="AQ2528" s="10"/>
      <c r="AR2528" s="10"/>
    </row>
    <row r="2529" spans="43:44" x14ac:dyDescent="0.3">
      <c r="AQ2529" s="10"/>
      <c r="AR2529" s="10"/>
    </row>
    <row r="2530" spans="43:44" x14ac:dyDescent="0.3">
      <c r="AQ2530" s="10"/>
      <c r="AR2530" s="10"/>
    </row>
    <row r="2531" spans="43:44" x14ac:dyDescent="0.3">
      <c r="AQ2531" s="10"/>
      <c r="AR2531" s="10"/>
    </row>
    <row r="2532" spans="43:44" x14ac:dyDescent="0.3">
      <c r="AQ2532" s="10"/>
      <c r="AR2532" s="10"/>
    </row>
    <row r="2533" spans="43:44" x14ac:dyDescent="0.3">
      <c r="AQ2533" s="10"/>
      <c r="AR2533" s="10"/>
    </row>
    <row r="2534" spans="43:44" x14ac:dyDescent="0.3">
      <c r="AQ2534" s="10"/>
      <c r="AR2534" s="10"/>
    </row>
    <row r="2535" spans="43:44" x14ac:dyDescent="0.3">
      <c r="AQ2535" s="10"/>
      <c r="AR2535" s="10"/>
    </row>
    <row r="2536" spans="43:44" x14ac:dyDescent="0.3">
      <c r="AQ2536" s="10"/>
      <c r="AR2536" s="10"/>
    </row>
    <row r="2537" spans="43:44" x14ac:dyDescent="0.3">
      <c r="AQ2537" s="10"/>
      <c r="AR2537" s="10"/>
    </row>
    <row r="2538" spans="43:44" x14ac:dyDescent="0.3">
      <c r="AQ2538" s="10"/>
      <c r="AR2538" s="10"/>
    </row>
    <row r="2539" spans="43:44" x14ac:dyDescent="0.3">
      <c r="AQ2539" s="10"/>
      <c r="AR2539" s="10"/>
    </row>
    <row r="2540" spans="43:44" x14ac:dyDescent="0.3">
      <c r="AQ2540" s="10"/>
      <c r="AR2540" s="10"/>
    </row>
    <row r="2541" spans="43:44" x14ac:dyDescent="0.3">
      <c r="AQ2541" s="10"/>
      <c r="AR2541" s="10"/>
    </row>
    <row r="2542" spans="43:44" x14ac:dyDescent="0.3">
      <c r="AQ2542" s="10"/>
      <c r="AR2542" s="10"/>
    </row>
    <row r="2543" spans="43:44" x14ac:dyDescent="0.3">
      <c r="AQ2543" s="10"/>
      <c r="AR2543" s="10"/>
    </row>
    <row r="2544" spans="43:44" x14ac:dyDescent="0.3">
      <c r="AQ2544" s="10"/>
      <c r="AR2544" s="10"/>
    </row>
    <row r="2545" spans="43:44" x14ac:dyDescent="0.3">
      <c r="AQ2545" s="10"/>
      <c r="AR2545" s="10"/>
    </row>
    <row r="2546" spans="43:44" x14ac:dyDescent="0.3">
      <c r="AQ2546" s="10"/>
      <c r="AR2546" s="10"/>
    </row>
    <row r="2547" spans="43:44" x14ac:dyDescent="0.3">
      <c r="AQ2547" s="10"/>
      <c r="AR2547" s="10"/>
    </row>
    <row r="2548" spans="43:44" x14ac:dyDescent="0.3">
      <c r="AQ2548" s="10"/>
      <c r="AR2548" s="10"/>
    </row>
    <row r="2549" spans="43:44" x14ac:dyDescent="0.3">
      <c r="AQ2549" s="10"/>
      <c r="AR2549" s="10"/>
    </row>
    <row r="2550" spans="43:44" x14ac:dyDescent="0.3">
      <c r="AQ2550" s="10"/>
      <c r="AR2550" s="10"/>
    </row>
    <row r="2551" spans="43:44" x14ac:dyDescent="0.3">
      <c r="AQ2551" s="10"/>
      <c r="AR2551" s="10"/>
    </row>
    <row r="2552" spans="43:44" x14ac:dyDescent="0.3">
      <c r="AQ2552" s="10"/>
      <c r="AR2552" s="10"/>
    </row>
    <row r="2553" spans="43:44" x14ac:dyDescent="0.3">
      <c r="AQ2553" s="10"/>
      <c r="AR2553" s="10"/>
    </row>
    <row r="2554" spans="43:44" x14ac:dyDescent="0.3">
      <c r="AQ2554" s="10"/>
      <c r="AR2554" s="10"/>
    </row>
    <row r="2555" spans="43:44" x14ac:dyDescent="0.3">
      <c r="AQ2555" s="10"/>
      <c r="AR2555" s="10"/>
    </row>
    <row r="2556" spans="43:44" x14ac:dyDescent="0.3">
      <c r="AQ2556" s="10"/>
      <c r="AR2556" s="10"/>
    </row>
    <row r="2557" spans="43:44" x14ac:dyDescent="0.3">
      <c r="AQ2557" s="10"/>
      <c r="AR2557" s="10"/>
    </row>
    <row r="2558" spans="43:44" x14ac:dyDescent="0.3">
      <c r="AQ2558" s="10"/>
      <c r="AR2558" s="10"/>
    </row>
    <row r="2559" spans="43:44" x14ac:dyDescent="0.3">
      <c r="AQ2559" s="10"/>
      <c r="AR2559" s="10"/>
    </row>
    <row r="2560" spans="43:44" x14ac:dyDescent="0.3">
      <c r="AQ2560" s="10"/>
      <c r="AR2560" s="10"/>
    </row>
    <row r="2561" spans="43:44" x14ac:dyDescent="0.3">
      <c r="AQ2561" s="10"/>
      <c r="AR2561" s="10"/>
    </row>
    <row r="2562" spans="43:44" x14ac:dyDescent="0.3">
      <c r="AQ2562" s="10"/>
      <c r="AR2562" s="10"/>
    </row>
    <row r="2563" spans="43:44" x14ac:dyDescent="0.3">
      <c r="AQ2563" s="10"/>
      <c r="AR2563" s="10"/>
    </row>
    <row r="2564" spans="43:44" x14ac:dyDescent="0.3">
      <c r="AQ2564" s="10"/>
      <c r="AR2564" s="10"/>
    </row>
    <row r="2565" spans="43:44" x14ac:dyDescent="0.3">
      <c r="AQ2565" s="10"/>
      <c r="AR2565" s="10"/>
    </row>
    <row r="2566" spans="43:44" x14ac:dyDescent="0.3">
      <c r="AQ2566" s="10"/>
      <c r="AR2566" s="10"/>
    </row>
    <row r="2567" spans="43:44" x14ac:dyDescent="0.3">
      <c r="AQ2567" s="10"/>
      <c r="AR2567" s="10"/>
    </row>
    <row r="2568" spans="43:44" x14ac:dyDescent="0.3">
      <c r="AQ2568" s="10"/>
      <c r="AR2568" s="10"/>
    </row>
    <row r="2569" spans="43:44" x14ac:dyDescent="0.3">
      <c r="AQ2569" s="10"/>
      <c r="AR2569" s="10"/>
    </row>
    <row r="2570" spans="43:44" x14ac:dyDescent="0.3">
      <c r="AQ2570" s="10"/>
      <c r="AR2570" s="10"/>
    </row>
    <row r="2571" spans="43:44" x14ac:dyDescent="0.3">
      <c r="AQ2571" s="10"/>
      <c r="AR2571" s="10"/>
    </row>
    <row r="2572" spans="43:44" x14ac:dyDescent="0.3">
      <c r="AQ2572" s="10"/>
      <c r="AR2572" s="10"/>
    </row>
    <row r="2573" spans="43:44" x14ac:dyDescent="0.3">
      <c r="AQ2573" s="10"/>
      <c r="AR2573" s="10"/>
    </row>
    <row r="2574" spans="43:44" x14ac:dyDescent="0.3">
      <c r="AQ2574" s="10"/>
      <c r="AR2574" s="10"/>
    </row>
    <row r="2575" spans="43:44" x14ac:dyDescent="0.3">
      <c r="AQ2575" s="10"/>
      <c r="AR2575" s="10"/>
    </row>
    <row r="2576" spans="43:44" x14ac:dyDescent="0.3">
      <c r="AQ2576" s="10"/>
      <c r="AR2576" s="10"/>
    </row>
    <row r="2577" spans="43:44" x14ac:dyDescent="0.3">
      <c r="AQ2577" s="10"/>
      <c r="AR2577" s="10"/>
    </row>
    <row r="2578" spans="43:44" x14ac:dyDescent="0.3">
      <c r="AQ2578" s="10"/>
      <c r="AR2578" s="10"/>
    </row>
    <row r="2579" spans="43:44" x14ac:dyDescent="0.3">
      <c r="AQ2579" s="10"/>
      <c r="AR2579" s="10"/>
    </row>
    <row r="2580" spans="43:44" x14ac:dyDescent="0.3">
      <c r="AQ2580" s="10"/>
      <c r="AR2580" s="10"/>
    </row>
    <row r="2581" spans="43:44" x14ac:dyDescent="0.3">
      <c r="AQ2581" s="10"/>
      <c r="AR2581" s="10"/>
    </row>
    <row r="2582" spans="43:44" x14ac:dyDescent="0.3">
      <c r="AQ2582" s="10"/>
      <c r="AR2582" s="10"/>
    </row>
    <row r="2583" spans="43:44" x14ac:dyDescent="0.3">
      <c r="AQ2583" s="10"/>
      <c r="AR2583" s="10"/>
    </row>
    <row r="2584" spans="43:44" x14ac:dyDescent="0.3">
      <c r="AQ2584" s="10"/>
      <c r="AR2584" s="10"/>
    </row>
    <row r="2585" spans="43:44" x14ac:dyDescent="0.3">
      <c r="AQ2585" s="10"/>
      <c r="AR2585" s="10"/>
    </row>
    <row r="2586" spans="43:44" x14ac:dyDescent="0.3">
      <c r="AQ2586" s="10"/>
      <c r="AR2586" s="10"/>
    </row>
    <row r="2587" spans="43:44" x14ac:dyDescent="0.3">
      <c r="AQ2587" s="10"/>
      <c r="AR2587" s="10"/>
    </row>
    <row r="2588" spans="43:44" x14ac:dyDescent="0.3">
      <c r="AQ2588" s="10"/>
      <c r="AR2588" s="10"/>
    </row>
    <row r="2589" spans="43:44" x14ac:dyDescent="0.3">
      <c r="AQ2589" s="10"/>
      <c r="AR2589" s="10"/>
    </row>
    <row r="2590" spans="43:44" x14ac:dyDescent="0.3">
      <c r="AQ2590" s="10"/>
      <c r="AR2590" s="10"/>
    </row>
    <row r="2591" spans="43:44" x14ac:dyDescent="0.3">
      <c r="AQ2591" s="10"/>
      <c r="AR2591" s="10"/>
    </row>
    <row r="2592" spans="43:44" x14ac:dyDescent="0.3">
      <c r="AQ2592" s="10"/>
      <c r="AR2592" s="10"/>
    </row>
    <row r="2593" spans="43:44" x14ac:dyDescent="0.3">
      <c r="AQ2593" s="10"/>
      <c r="AR2593" s="10"/>
    </row>
    <row r="2594" spans="43:44" x14ac:dyDescent="0.3">
      <c r="AQ2594" s="10"/>
      <c r="AR2594" s="10"/>
    </row>
    <row r="2595" spans="43:44" x14ac:dyDescent="0.3">
      <c r="AQ2595" s="10"/>
      <c r="AR2595" s="10"/>
    </row>
    <row r="2596" spans="43:44" x14ac:dyDescent="0.3">
      <c r="AQ2596" s="10"/>
      <c r="AR2596" s="10"/>
    </row>
    <row r="2597" spans="43:44" x14ac:dyDescent="0.3">
      <c r="AQ2597" s="10"/>
      <c r="AR2597" s="10"/>
    </row>
    <row r="2598" spans="43:44" x14ac:dyDescent="0.3">
      <c r="AQ2598" s="10"/>
      <c r="AR2598" s="10"/>
    </row>
    <row r="2599" spans="43:44" x14ac:dyDescent="0.3">
      <c r="AQ2599" s="10"/>
      <c r="AR2599" s="10"/>
    </row>
    <row r="2600" spans="43:44" x14ac:dyDescent="0.3">
      <c r="AQ2600" s="10"/>
      <c r="AR2600" s="10"/>
    </row>
    <row r="2601" spans="43:44" x14ac:dyDescent="0.3">
      <c r="AQ2601" s="10"/>
      <c r="AR2601" s="10"/>
    </row>
    <row r="2602" spans="43:44" x14ac:dyDescent="0.3">
      <c r="AQ2602" s="10"/>
      <c r="AR2602" s="10"/>
    </row>
    <row r="2603" spans="43:44" x14ac:dyDescent="0.3">
      <c r="AQ2603" s="10"/>
      <c r="AR2603" s="10"/>
    </row>
    <row r="2604" spans="43:44" x14ac:dyDescent="0.3">
      <c r="AQ2604" s="10"/>
      <c r="AR2604" s="10"/>
    </row>
    <row r="2605" spans="43:44" x14ac:dyDescent="0.3">
      <c r="AQ2605" s="10"/>
      <c r="AR2605" s="10"/>
    </row>
    <row r="2606" spans="43:44" x14ac:dyDescent="0.3">
      <c r="AQ2606" s="10"/>
      <c r="AR2606" s="10"/>
    </row>
    <row r="2607" spans="43:44" x14ac:dyDescent="0.3">
      <c r="AQ2607" s="10"/>
      <c r="AR2607" s="10"/>
    </row>
    <row r="2608" spans="43:44" x14ac:dyDescent="0.3">
      <c r="AQ2608" s="10"/>
      <c r="AR2608" s="10"/>
    </row>
    <row r="2609" spans="43:44" x14ac:dyDescent="0.3">
      <c r="AQ2609" s="10"/>
      <c r="AR2609" s="10"/>
    </row>
    <row r="2610" spans="43:44" x14ac:dyDescent="0.3">
      <c r="AQ2610" s="10"/>
      <c r="AR2610" s="10"/>
    </row>
    <row r="2611" spans="43:44" x14ac:dyDescent="0.3">
      <c r="AQ2611" s="10"/>
      <c r="AR2611" s="10"/>
    </row>
    <row r="2612" spans="43:44" x14ac:dyDescent="0.3">
      <c r="AQ2612" s="10"/>
      <c r="AR2612" s="10"/>
    </row>
    <row r="2613" spans="43:44" x14ac:dyDescent="0.3">
      <c r="AQ2613" s="10"/>
      <c r="AR2613" s="10"/>
    </row>
    <row r="2614" spans="43:44" x14ac:dyDescent="0.3">
      <c r="AQ2614" s="10"/>
      <c r="AR2614" s="10"/>
    </row>
    <row r="2615" spans="43:44" x14ac:dyDescent="0.3">
      <c r="AQ2615" s="10"/>
      <c r="AR2615" s="10"/>
    </row>
    <row r="2616" spans="43:44" x14ac:dyDescent="0.3">
      <c r="AQ2616" s="10"/>
      <c r="AR2616" s="10"/>
    </row>
    <row r="2617" spans="43:44" x14ac:dyDescent="0.3">
      <c r="AQ2617" s="10"/>
      <c r="AR2617" s="10"/>
    </row>
    <row r="2618" spans="43:44" x14ac:dyDescent="0.3">
      <c r="AQ2618" s="10"/>
      <c r="AR2618" s="10"/>
    </row>
    <row r="2619" spans="43:44" x14ac:dyDescent="0.3">
      <c r="AQ2619" s="10"/>
      <c r="AR2619" s="10"/>
    </row>
    <row r="2620" spans="43:44" x14ac:dyDescent="0.3">
      <c r="AQ2620" s="10"/>
      <c r="AR2620" s="10"/>
    </row>
    <row r="2621" spans="43:44" x14ac:dyDescent="0.3">
      <c r="AQ2621" s="10"/>
      <c r="AR2621" s="10"/>
    </row>
    <row r="2622" spans="43:44" x14ac:dyDescent="0.3">
      <c r="AQ2622" s="10"/>
      <c r="AR2622" s="10"/>
    </row>
    <row r="2623" spans="43:44" x14ac:dyDescent="0.3">
      <c r="AQ2623" s="10"/>
      <c r="AR2623" s="10"/>
    </row>
    <row r="2624" spans="43:44" x14ac:dyDescent="0.3">
      <c r="AQ2624" s="10"/>
      <c r="AR2624" s="10"/>
    </row>
    <row r="2625" spans="43:44" x14ac:dyDescent="0.3">
      <c r="AQ2625" s="10"/>
      <c r="AR2625" s="10"/>
    </row>
    <row r="2626" spans="43:44" x14ac:dyDescent="0.3">
      <c r="AQ2626" s="10"/>
      <c r="AR2626" s="10"/>
    </row>
    <row r="2627" spans="43:44" x14ac:dyDescent="0.3">
      <c r="AQ2627" s="10"/>
      <c r="AR2627" s="10"/>
    </row>
    <row r="2628" spans="43:44" x14ac:dyDescent="0.3">
      <c r="AQ2628" s="10"/>
      <c r="AR2628" s="10"/>
    </row>
    <row r="2629" spans="43:44" x14ac:dyDescent="0.3">
      <c r="AQ2629" s="10"/>
      <c r="AR2629" s="10"/>
    </row>
    <row r="2630" spans="43:44" x14ac:dyDescent="0.3">
      <c r="AQ2630" s="10"/>
      <c r="AR2630" s="10"/>
    </row>
    <row r="2631" spans="43:44" x14ac:dyDescent="0.3">
      <c r="AQ2631" s="10"/>
      <c r="AR2631" s="10"/>
    </row>
    <row r="2632" spans="43:44" x14ac:dyDescent="0.3">
      <c r="AQ2632" s="10"/>
      <c r="AR2632" s="10"/>
    </row>
    <row r="2633" spans="43:44" x14ac:dyDescent="0.3">
      <c r="AQ2633" s="10"/>
      <c r="AR2633" s="10"/>
    </row>
    <row r="2634" spans="43:44" x14ac:dyDescent="0.3">
      <c r="AQ2634" s="10"/>
      <c r="AR2634" s="10"/>
    </row>
    <row r="2635" spans="43:44" x14ac:dyDescent="0.3">
      <c r="AQ2635" s="10"/>
      <c r="AR2635" s="10"/>
    </row>
    <row r="2636" spans="43:44" x14ac:dyDescent="0.3">
      <c r="AQ2636" s="10"/>
      <c r="AR2636" s="10"/>
    </row>
    <row r="2637" spans="43:44" x14ac:dyDescent="0.3">
      <c r="AQ2637" s="10"/>
      <c r="AR2637" s="10"/>
    </row>
    <row r="2638" spans="43:44" x14ac:dyDescent="0.3">
      <c r="AQ2638" s="10"/>
      <c r="AR2638" s="10"/>
    </row>
    <row r="2639" spans="43:44" x14ac:dyDescent="0.3">
      <c r="AQ2639" s="10"/>
      <c r="AR2639" s="10"/>
    </row>
    <row r="2640" spans="43:44" x14ac:dyDescent="0.3">
      <c r="AQ2640" s="10"/>
      <c r="AR2640" s="10"/>
    </row>
    <row r="2641" spans="43:44" x14ac:dyDescent="0.3">
      <c r="AQ2641" s="10"/>
      <c r="AR2641" s="10"/>
    </row>
    <row r="2642" spans="43:44" x14ac:dyDescent="0.3">
      <c r="AQ2642" s="10"/>
      <c r="AR2642" s="10"/>
    </row>
    <row r="2643" spans="43:44" x14ac:dyDescent="0.3">
      <c r="AQ2643" s="10"/>
      <c r="AR2643" s="10"/>
    </row>
    <row r="2644" spans="43:44" x14ac:dyDescent="0.3">
      <c r="AQ2644" s="10"/>
      <c r="AR2644" s="10"/>
    </row>
    <row r="2645" spans="43:44" x14ac:dyDescent="0.3">
      <c r="AQ2645" s="10"/>
      <c r="AR2645" s="10"/>
    </row>
    <row r="2646" spans="43:44" x14ac:dyDescent="0.3">
      <c r="AQ2646" s="10"/>
      <c r="AR2646" s="10"/>
    </row>
    <row r="2647" spans="43:44" x14ac:dyDescent="0.3">
      <c r="AQ2647" s="10"/>
      <c r="AR2647" s="10"/>
    </row>
    <row r="2648" spans="43:44" x14ac:dyDescent="0.3">
      <c r="AQ2648" s="10"/>
      <c r="AR2648" s="10"/>
    </row>
    <row r="2649" spans="43:44" x14ac:dyDescent="0.3">
      <c r="AQ2649" s="10"/>
      <c r="AR2649" s="10"/>
    </row>
    <row r="2650" spans="43:44" x14ac:dyDescent="0.3">
      <c r="AQ2650" s="10"/>
      <c r="AR2650" s="10"/>
    </row>
    <row r="2651" spans="43:44" x14ac:dyDescent="0.3">
      <c r="AQ2651" s="10"/>
      <c r="AR2651" s="10"/>
    </row>
    <row r="2652" spans="43:44" x14ac:dyDescent="0.3">
      <c r="AQ2652" s="10"/>
      <c r="AR2652" s="10"/>
    </row>
    <row r="2653" spans="43:44" x14ac:dyDescent="0.3">
      <c r="AQ2653" s="10"/>
      <c r="AR2653" s="10"/>
    </row>
    <row r="2654" spans="43:44" x14ac:dyDescent="0.3">
      <c r="AQ2654" s="10"/>
      <c r="AR2654" s="10"/>
    </row>
    <row r="2655" spans="43:44" x14ac:dyDescent="0.3">
      <c r="AQ2655" s="10"/>
      <c r="AR2655" s="10"/>
    </row>
    <row r="2656" spans="43:44" x14ac:dyDescent="0.3">
      <c r="AQ2656" s="10"/>
      <c r="AR2656" s="10"/>
    </row>
    <row r="2657" spans="43:44" x14ac:dyDescent="0.3">
      <c r="AQ2657" s="10"/>
      <c r="AR2657" s="10"/>
    </row>
    <row r="2658" spans="43:44" x14ac:dyDescent="0.3">
      <c r="AQ2658" s="10"/>
      <c r="AR2658" s="10"/>
    </row>
    <row r="2659" spans="43:44" x14ac:dyDescent="0.3">
      <c r="AQ2659" s="10"/>
      <c r="AR2659" s="10"/>
    </row>
    <row r="2660" spans="43:44" x14ac:dyDescent="0.3">
      <c r="AQ2660" s="10"/>
      <c r="AR2660" s="10"/>
    </row>
    <row r="2661" spans="43:44" x14ac:dyDescent="0.3">
      <c r="AQ2661" s="10"/>
      <c r="AR2661" s="10"/>
    </row>
    <row r="2662" spans="43:44" x14ac:dyDescent="0.3">
      <c r="AQ2662" s="10"/>
      <c r="AR2662" s="10"/>
    </row>
    <row r="2663" spans="43:44" x14ac:dyDescent="0.3">
      <c r="AQ2663" s="10"/>
      <c r="AR2663" s="10"/>
    </row>
    <row r="2664" spans="43:44" x14ac:dyDescent="0.3">
      <c r="AQ2664" s="10"/>
      <c r="AR2664" s="10"/>
    </row>
    <row r="2665" spans="43:44" x14ac:dyDescent="0.3">
      <c r="AQ2665" s="10"/>
      <c r="AR2665" s="10"/>
    </row>
    <row r="2666" spans="43:44" x14ac:dyDescent="0.3">
      <c r="AQ2666" s="10"/>
      <c r="AR2666" s="10"/>
    </row>
    <row r="2667" spans="43:44" x14ac:dyDescent="0.3">
      <c r="AQ2667" s="10"/>
      <c r="AR2667" s="10"/>
    </row>
    <row r="2668" spans="43:44" x14ac:dyDescent="0.3">
      <c r="AQ2668" s="10"/>
      <c r="AR2668" s="10"/>
    </row>
    <row r="2669" spans="43:44" x14ac:dyDescent="0.3">
      <c r="AQ2669" s="10"/>
      <c r="AR2669" s="10"/>
    </row>
    <row r="2670" spans="43:44" x14ac:dyDescent="0.3">
      <c r="AQ2670" s="10"/>
      <c r="AR2670" s="10"/>
    </row>
    <row r="2671" spans="43:44" x14ac:dyDescent="0.3">
      <c r="AQ2671" s="10"/>
      <c r="AR2671" s="10"/>
    </row>
    <row r="2672" spans="43:44" x14ac:dyDescent="0.3">
      <c r="AQ2672" s="10"/>
      <c r="AR2672" s="10"/>
    </row>
    <row r="2673" spans="43:44" x14ac:dyDescent="0.3">
      <c r="AQ2673" s="10"/>
      <c r="AR2673" s="10"/>
    </row>
    <row r="2674" spans="43:44" x14ac:dyDescent="0.3">
      <c r="AQ2674" s="10"/>
      <c r="AR2674" s="10"/>
    </row>
    <row r="2675" spans="43:44" x14ac:dyDescent="0.3">
      <c r="AQ2675" s="10"/>
      <c r="AR2675" s="10"/>
    </row>
    <row r="2676" spans="43:44" x14ac:dyDescent="0.3">
      <c r="AQ2676" s="10"/>
      <c r="AR2676" s="10"/>
    </row>
    <row r="2677" spans="43:44" x14ac:dyDescent="0.3">
      <c r="AQ2677" s="10"/>
      <c r="AR2677" s="10"/>
    </row>
    <row r="2678" spans="43:44" x14ac:dyDescent="0.3">
      <c r="AQ2678" s="10"/>
      <c r="AR2678" s="10"/>
    </row>
    <row r="2679" spans="43:44" x14ac:dyDescent="0.3">
      <c r="AQ2679" s="10"/>
      <c r="AR2679" s="10"/>
    </row>
    <row r="2680" spans="43:44" x14ac:dyDescent="0.3">
      <c r="AQ2680" s="10"/>
      <c r="AR2680" s="10"/>
    </row>
    <row r="2681" spans="43:44" x14ac:dyDescent="0.3">
      <c r="AQ2681" s="10"/>
      <c r="AR2681" s="10"/>
    </row>
    <row r="2682" spans="43:44" x14ac:dyDescent="0.3">
      <c r="AQ2682" s="10"/>
      <c r="AR2682" s="10"/>
    </row>
    <row r="2683" spans="43:44" x14ac:dyDescent="0.3">
      <c r="AQ2683" s="10"/>
      <c r="AR2683" s="10"/>
    </row>
    <row r="2684" spans="43:44" x14ac:dyDescent="0.3">
      <c r="AQ2684" s="10"/>
      <c r="AR2684" s="10"/>
    </row>
    <row r="2685" spans="43:44" x14ac:dyDescent="0.3">
      <c r="AQ2685" s="10"/>
      <c r="AR2685" s="10"/>
    </row>
    <row r="2686" spans="43:44" x14ac:dyDescent="0.3">
      <c r="AQ2686" s="10"/>
      <c r="AR2686" s="10"/>
    </row>
    <row r="2687" spans="43:44" x14ac:dyDescent="0.3">
      <c r="AQ2687" s="10"/>
      <c r="AR2687" s="10"/>
    </row>
    <row r="2688" spans="43:44" x14ac:dyDescent="0.3">
      <c r="AQ2688" s="10"/>
      <c r="AR2688" s="10"/>
    </row>
    <row r="2689" spans="43:44" x14ac:dyDescent="0.3">
      <c r="AQ2689" s="10"/>
      <c r="AR2689" s="10"/>
    </row>
    <row r="2690" spans="43:44" x14ac:dyDescent="0.3">
      <c r="AQ2690" s="10"/>
      <c r="AR2690" s="10"/>
    </row>
    <row r="2691" spans="43:44" x14ac:dyDescent="0.3">
      <c r="AQ2691" s="10"/>
      <c r="AR2691" s="10"/>
    </row>
    <row r="2692" spans="43:44" x14ac:dyDescent="0.3">
      <c r="AQ2692" s="10"/>
      <c r="AR2692" s="10"/>
    </row>
    <row r="2693" spans="43:44" x14ac:dyDescent="0.3">
      <c r="AQ2693" s="10"/>
      <c r="AR2693" s="10"/>
    </row>
    <row r="2694" spans="43:44" x14ac:dyDescent="0.3">
      <c r="AQ2694" s="10"/>
      <c r="AR2694" s="10"/>
    </row>
    <row r="2695" spans="43:44" x14ac:dyDescent="0.3">
      <c r="AQ2695" s="10"/>
      <c r="AR2695" s="10"/>
    </row>
    <row r="2696" spans="43:44" x14ac:dyDescent="0.3">
      <c r="AQ2696" s="10"/>
      <c r="AR2696" s="10"/>
    </row>
    <row r="2697" spans="43:44" x14ac:dyDescent="0.3">
      <c r="AQ2697" s="10"/>
      <c r="AR2697" s="10"/>
    </row>
    <row r="2698" spans="43:44" x14ac:dyDescent="0.3">
      <c r="AQ2698" s="10"/>
      <c r="AR2698" s="10"/>
    </row>
    <row r="2699" spans="43:44" x14ac:dyDescent="0.3">
      <c r="AQ2699" s="10"/>
      <c r="AR2699" s="10"/>
    </row>
    <row r="2700" spans="43:44" x14ac:dyDescent="0.3">
      <c r="AQ2700" s="10"/>
      <c r="AR2700" s="10"/>
    </row>
    <row r="2701" spans="43:44" x14ac:dyDescent="0.3">
      <c r="AQ2701" s="10"/>
      <c r="AR2701" s="10"/>
    </row>
    <row r="2702" spans="43:44" x14ac:dyDescent="0.3">
      <c r="AQ2702" s="10"/>
      <c r="AR2702" s="10"/>
    </row>
    <row r="2703" spans="43:44" x14ac:dyDescent="0.3">
      <c r="AQ2703" s="10"/>
      <c r="AR2703" s="10"/>
    </row>
    <row r="2704" spans="43:44" x14ac:dyDescent="0.3">
      <c r="AQ2704" s="10"/>
      <c r="AR2704" s="10"/>
    </row>
    <row r="2705" spans="43:44" x14ac:dyDescent="0.3">
      <c r="AQ2705" s="10"/>
      <c r="AR2705" s="10"/>
    </row>
    <row r="2706" spans="43:44" x14ac:dyDescent="0.3">
      <c r="AQ2706" s="10"/>
      <c r="AR2706" s="10"/>
    </row>
    <row r="2707" spans="43:44" x14ac:dyDescent="0.3">
      <c r="AQ2707" s="10"/>
      <c r="AR2707" s="10"/>
    </row>
    <row r="2708" spans="43:44" x14ac:dyDescent="0.3">
      <c r="AQ2708" s="10"/>
      <c r="AR2708" s="10"/>
    </row>
    <row r="2709" spans="43:44" x14ac:dyDescent="0.3">
      <c r="AQ2709" s="10"/>
      <c r="AR2709" s="10"/>
    </row>
    <row r="2710" spans="43:44" x14ac:dyDescent="0.3">
      <c r="AQ2710" s="10"/>
      <c r="AR2710" s="10"/>
    </row>
    <row r="2711" spans="43:44" x14ac:dyDescent="0.3">
      <c r="AQ2711" s="10"/>
      <c r="AR2711" s="10"/>
    </row>
    <row r="2712" spans="43:44" x14ac:dyDescent="0.3">
      <c r="AQ2712" s="10"/>
      <c r="AR2712" s="10"/>
    </row>
    <row r="2713" spans="43:44" x14ac:dyDescent="0.3">
      <c r="AQ2713" s="10"/>
      <c r="AR2713" s="10"/>
    </row>
    <row r="2714" spans="43:44" x14ac:dyDescent="0.3">
      <c r="AQ2714" s="10"/>
      <c r="AR2714" s="10"/>
    </row>
    <row r="2715" spans="43:44" x14ac:dyDescent="0.3">
      <c r="AQ2715" s="10"/>
      <c r="AR2715" s="10"/>
    </row>
    <row r="2716" spans="43:44" x14ac:dyDescent="0.3">
      <c r="AQ2716" s="10"/>
      <c r="AR2716" s="10"/>
    </row>
    <row r="2717" spans="43:44" x14ac:dyDescent="0.3">
      <c r="AQ2717" s="10"/>
      <c r="AR2717" s="10"/>
    </row>
    <row r="2718" spans="43:44" x14ac:dyDescent="0.3">
      <c r="AQ2718" s="10"/>
      <c r="AR2718" s="10"/>
    </row>
    <row r="2719" spans="43:44" x14ac:dyDescent="0.3">
      <c r="AQ2719" s="10"/>
      <c r="AR2719" s="10"/>
    </row>
    <row r="2720" spans="43:44" x14ac:dyDescent="0.3">
      <c r="AQ2720" s="10"/>
      <c r="AR2720" s="10"/>
    </row>
    <row r="2721" spans="43:44" x14ac:dyDescent="0.3">
      <c r="AQ2721" s="10"/>
      <c r="AR2721" s="10"/>
    </row>
    <row r="2722" spans="43:44" x14ac:dyDescent="0.3">
      <c r="AQ2722" s="10"/>
      <c r="AR2722" s="10"/>
    </row>
    <row r="2723" spans="43:44" x14ac:dyDescent="0.3">
      <c r="AQ2723" s="10"/>
      <c r="AR2723" s="10"/>
    </row>
    <row r="2724" spans="43:44" x14ac:dyDescent="0.3">
      <c r="AQ2724" s="10"/>
      <c r="AR2724" s="10"/>
    </row>
    <row r="2725" spans="43:44" x14ac:dyDescent="0.3">
      <c r="AQ2725" s="10"/>
      <c r="AR2725" s="10"/>
    </row>
    <row r="2726" spans="43:44" x14ac:dyDescent="0.3">
      <c r="AQ2726" s="10"/>
      <c r="AR2726" s="10"/>
    </row>
    <row r="2727" spans="43:44" x14ac:dyDescent="0.3">
      <c r="AQ2727" s="10"/>
      <c r="AR2727" s="10"/>
    </row>
    <row r="2728" spans="43:44" x14ac:dyDescent="0.3">
      <c r="AQ2728" s="10"/>
      <c r="AR2728" s="10"/>
    </row>
    <row r="2729" spans="43:44" x14ac:dyDescent="0.3">
      <c r="AQ2729" s="10"/>
      <c r="AR2729" s="10"/>
    </row>
    <row r="2730" spans="43:44" x14ac:dyDescent="0.3">
      <c r="AQ2730" s="10"/>
      <c r="AR2730" s="10"/>
    </row>
    <row r="2731" spans="43:44" x14ac:dyDescent="0.3">
      <c r="AQ2731" s="10"/>
      <c r="AR2731" s="10"/>
    </row>
    <row r="2732" spans="43:44" x14ac:dyDescent="0.3">
      <c r="AQ2732" s="10"/>
      <c r="AR2732" s="10"/>
    </row>
    <row r="2733" spans="43:44" x14ac:dyDescent="0.3">
      <c r="AQ2733" s="10"/>
      <c r="AR2733" s="10"/>
    </row>
    <row r="2734" spans="43:44" x14ac:dyDescent="0.3">
      <c r="AQ2734" s="10"/>
      <c r="AR2734" s="10"/>
    </row>
    <row r="2735" spans="43:44" x14ac:dyDescent="0.3">
      <c r="AQ2735" s="10"/>
      <c r="AR2735" s="10"/>
    </row>
    <row r="2736" spans="43:44" x14ac:dyDescent="0.3">
      <c r="AQ2736" s="10"/>
      <c r="AR2736" s="10"/>
    </row>
    <row r="2737" spans="43:44" x14ac:dyDescent="0.3">
      <c r="AQ2737" s="10"/>
      <c r="AR2737" s="10"/>
    </row>
    <row r="2738" spans="43:44" x14ac:dyDescent="0.3">
      <c r="AQ2738" s="10"/>
      <c r="AR2738" s="10"/>
    </row>
    <row r="2739" spans="43:44" x14ac:dyDescent="0.3">
      <c r="AQ2739" s="10"/>
      <c r="AR2739" s="10"/>
    </row>
    <row r="2740" spans="43:44" x14ac:dyDescent="0.3">
      <c r="AQ2740" s="10"/>
      <c r="AR2740" s="10"/>
    </row>
    <row r="2741" spans="43:44" x14ac:dyDescent="0.3">
      <c r="AQ2741" s="10"/>
      <c r="AR2741" s="10"/>
    </row>
    <row r="2742" spans="43:44" x14ac:dyDescent="0.3">
      <c r="AQ2742" s="10"/>
      <c r="AR2742" s="10"/>
    </row>
    <row r="2743" spans="43:44" x14ac:dyDescent="0.3">
      <c r="AQ2743" s="10"/>
      <c r="AR2743" s="10"/>
    </row>
    <row r="2744" spans="43:44" x14ac:dyDescent="0.3">
      <c r="AQ2744" s="10"/>
      <c r="AR2744" s="10"/>
    </row>
    <row r="2745" spans="43:44" x14ac:dyDescent="0.3">
      <c r="AQ2745" s="10"/>
      <c r="AR2745" s="10"/>
    </row>
    <row r="2746" spans="43:44" x14ac:dyDescent="0.3">
      <c r="AQ2746" s="10"/>
      <c r="AR2746" s="10"/>
    </row>
    <row r="2747" spans="43:44" x14ac:dyDescent="0.3">
      <c r="AQ2747" s="10"/>
      <c r="AR2747" s="10"/>
    </row>
    <row r="2748" spans="43:44" x14ac:dyDescent="0.3">
      <c r="AQ2748" s="10"/>
      <c r="AR2748" s="10"/>
    </row>
    <row r="2749" spans="43:44" x14ac:dyDescent="0.3">
      <c r="AQ2749" s="10"/>
      <c r="AR2749" s="10"/>
    </row>
    <row r="2750" spans="43:44" x14ac:dyDescent="0.3">
      <c r="AQ2750" s="10"/>
      <c r="AR2750" s="10"/>
    </row>
    <row r="2751" spans="43:44" x14ac:dyDescent="0.3">
      <c r="AQ2751" s="10"/>
      <c r="AR2751" s="10"/>
    </row>
    <row r="2752" spans="43:44" x14ac:dyDescent="0.3">
      <c r="AQ2752" s="10"/>
      <c r="AR2752" s="10"/>
    </row>
    <row r="2753" spans="43:44" x14ac:dyDescent="0.3">
      <c r="AQ2753" s="10"/>
      <c r="AR2753" s="10"/>
    </row>
    <row r="2754" spans="43:44" x14ac:dyDescent="0.3">
      <c r="AQ2754" s="10"/>
      <c r="AR2754" s="10"/>
    </row>
    <row r="2755" spans="43:44" x14ac:dyDescent="0.3">
      <c r="AQ2755" s="10"/>
      <c r="AR2755" s="10"/>
    </row>
    <row r="2756" spans="43:44" x14ac:dyDescent="0.3">
      <c r="AQ2756" s="10"/>
      <c r="AR2756" s="10"/>
    </row>
    <row r="2757" spans="43:44" x14ac:dyDescent="0.3">
      <c r="AQ2757" s="10"/>
      <c r="AR2757" s="10"/>
    </row>
    <row r="2758" spans="43:44" x14ac:dyDescent="0.3">
      <c r="AQ2758" s="10"/>
      <c r="AR2758" s="10"/>
    </row>
    <row r="2759" spans="43:44" x14ac:dyDescent="0.3">
      <c r="AQ2759" s="10"/>
      <c r="AR2759" s="10"/>
    </row>
    <row r="2760" spans="43:44" x14ac:dyDescent="0.3">
      <c r="AQ2760" s="10"/>
      <c r="AR2760" s="10"/>
    </row>
    <row r="2761" spans="43:44" x14ac:dyDescent="0.3">
      <c r="AQ2761" s="10"/>
      <c r="AR2761" s="10"/>
    </row>
    <row r="2762" spans="43:44" x14ac:dyDescent="0.3">
      <c r="AQ2762" s="10"/>
      <c r="AR2762" s="10"/>
    </row>
    <row r="2763" spans="43:44" x14ac:dyDescent="0.3">
      <c r="AQ2763" s="10"/>
      <c r="AR2763" s="10"/>
    </row>
    <row r="2764" spans="43:44" x14ac:dyDescent="0.3">
      <c r="AQ2764" s="10"/>
      <c r="AR2764" s="10"/>
    </row>
    <row r="2765" spans="43:44" x14ac:dyDescent="0.3">
      <c r="AQ2765" s="10"/>
      <c r="AR2765" s="10"/>
    </row>
    <row r="2766" spans="43:44" x14ac:dyDescent="0.3">
      <c r="AQ2766" s="10"/>
      <c r="AR2766" s="10"/>
    </row>
    <row r="2767" spans="43:44" x14ac:dyDescent="0.3">
      <c r="AQ2767" s="10"/>
      <c r="AR2767" s="10"/>
    </row>
    <row r="2768" spans="43:44" x14ac:dyDescent="0.3">
      <c r="AQ2768" s="10"/>
      <c r="AR2768" s="10"/>
    </row>
    <row r="2769" spans="43:44" x14ac:dyDescent="0.3">
      <c r="AQ2769" s="10"/>
      <c r="AR2769" s="10"/>
    </row>
    <row r="2770" spans="43:44" x14ac:dyDescent="0.3">
      <c r="AQ2770" s="10"/>
      <c r="AR2770" s="10"/>
    </row>
    <row r="2771" spans="43:44" x14ac:dyDescent="0.3">
      <c r="AQ2771" s="10"/>
      <c r="AR2771" s="10"/>
    </row>
    <row r="2772" spans="43:44" x14ac:dyDescent="0.3">
      <c r="AQ2772" s="10"/>
      <c r="AR2772" s="10"/>
    </row>
    <row r="2773" spans="43:44" x14ac:dyDescent="0.3">
      <c r="AQ2773" s="10"/>
      <c r="AR2773" s="10"/>
    </row>
    <row r="2774" spans="43:44" x14ac:dyDescent="0.3">
      <c r="AQ2774" s="10"/>
      <c r="AR2774" s="10"/>
    </row>
    <row r="2775" spans="43:44" x14ac:dyDescent="0.3">
      <c r="AQ2775" s="10"/>
      <c r="AR2775" s="10"/>
    </row>
    <row r="2776" spans="43:44" x14ac:dyDescent="0.3">
      <c r="AQ2776" s="10"/>
      <c r="AR2776" s="10"/>
    </row>
    <row r="2777" spans="43:44" x14ac:dyDescent="0.3">
      <c r="AQ2777" s="10"/>
      <c r="AR2777" s="10"/>
    </row>
    <row r="2778" spans="43:44" x14ac:dyDescent="0.3">
      <c r="AQ2778" s="10"/>
      <c r="AR2778" s="10"/>
    </row>
    <row r="2779" spans="43:44" x14ac:dyDescent="0.3">
      <c r="AQ2779" s="10"/>
      <c r="AR2779" s="10"/>
    </row>
    <row r="2780" spans="43:44" x14ac:dyDescent="0.3">
      <c r="AQ2780" s="10"/>
      <c r="AR2780" s="10"/>
    </row>
    <row r="2781" spans="43:44" x14ac:dyDescent="0.3">
      <c r="AQ2781" s="10"/>
      <c r="AR2781" s="10"/>
    </row>
    <row r="2782" spans="43:44" x14ac:dyDescent="0.3">
      <c r="AQ2782" s="10"/>
      <c r="AR2782" s="10"/>
    </row>
    <row r="2783" spans="43:44" x14ac:dyDescent="0.3">
      <c r="AQ2783" s="10"/>
      <c r="AR2783" s="10"/>
    </row>
    <row r="2784" spans="43:44" x14ac:dyDescent="0.3">
      <c r="AQ2784" s="10"/>
      <c r="AR2784" s="10"/>
    </row>
    <row r="2785" spans="43:44" x14ac:dyDescent="0.3">
      <c r="AQ2785" s="10"/>
      <c r="AR2785" s="10"/>
    </row>
    <row r="2786" spans="43:44" x14ac:dyDescent="0.3">
      <c r="AQ2786" s="10"/>
      <c r="AR2786" s="10"/>
    </row>
    <row r="2787" spans="43:44" x14ac:dyDescent="0.3">
      <c r="AQ2787" s="10"/>
      <c r="AR2787" s="10"/>
    </row>
    <row r="2788" spans="43:44" x14ac:dyDescent="0.3">
      <c r="AQ2788" s="10"/>
      <c r="AR2788" s="10"/>
    </row>
    <row r="2789" spans="43:44" x14ac:dyDescent="0.3">
      <c r="AQ2789" s="10"/>
      <c r="AR2789" s="10"/>
    </row>
    <row r="2790" spans="43:44" x14ac:dyDescent="0.3">
      <c r="AQ2790" s="10"/>
      <c r="AR2790" s="10"/>
    </row>
    <row r="2791" spans="43:44" x14ac:dyDescent="0.3">
      <c r="AQ2791" s="10"/>
      <c r="AR2791" s="10"/>
    </row>
    <row r="2792" spans="43:44" x14ac:dyDescent="0.3">
      <c r="AQ2792" s="10"/>
      <c r="AR2792" s="10"/>
    </row>
    <row r="2793" spans="43:44" x14ac:dyDescent="0.3">
      <c r="AQ2793" s="10"/>
      <c r="AR2793" s="10"/>
    </row>
    <row r="2794" spans="43:44" x14ac:dyDescent="0.3">
      <c r="AQ2794" s="10"/>
      <c r="AR2794" s="10"/>
    </row>
    <row r="2795" spans="43:44" x14ac:dyDescent="0.3">
      <c r="AQ2795" s="10"/>
      <c r="AR2795" s="10"/>
    </row>
    <row r="2796" spans="43:44" x14ac:dyDescent="0.3">
      <c r="AQ2796" s="10"/>
      <c r="AR2796" s="10"/>
    </row>
    <row r="2797" spans="43:44" x14ac:dyDescent="0.3">
      <c r="AQ2797" s="10"/>
      <c r="AR2797" s="10"/>
    </row>
    <row r="2798" spans="43:44" x14ac:dyDescent="0.3">
      <c r="AQ2798" s="10"/>
      <c r="AR2798" s="10"/>
    </row>
    <row r="2799" spans="43:44" x14ac:dyDescent="0.3">
      <c r="AQ2799" s="10"/>
      <c r="AR2799" s="10"/>
    </row>
    <row r="2800" spans="43:44" x14ac:dyDescent="0.3">
      <c r="AQ2800" s="10"/>
      <c r="AR2800" s="10"/>
    </row>
    <row r="2801" spans="43:44" x14ac:dyDescent="0.3">
      <c r="AQ2801" s="10"/>
      <c r="AR2801" s="10"/>
    </row>
    <row r="2802" spans="43:44" x14ac:dyDescent="0.3">
      <c r="AQ2802" s="10"/>
      <c r="AR2802" s="10"/>
    </row>
    <row r="2803" spans="43:44" x14ac:dyDescent="0.3">
      <c r="AQ2803" s="10"/>
      <c r="AR2803" s="10"/>
    </row>
    <row r="2804" spans="43:44" x14ac:dyDescent="0.3">
      <c r="AQ2804" s="10"/>
      <c r="AR2804" s="10"/>
    </row>
    <row r="2805" spans="43:44" x14ac:dyDescent="0.3">
      <c r="AQ2805" s="10"/>
      <c r="AR2805" s="10"/>
    </row>
    <row r="2806" spans="43:44" x14ac:dyDescent="0.3">
      <c r="AQ2806" s="10"/>
      <c r="AR2806" s="10"/>
    </row>
    <row r="2807" spans="43:44" x14ac:dyDescent="0.3">
      <c r="AQ2807" s="10"/>
      <c r="AR2807" s="10"/>
    </row>
    <row r="2808" spans="43:44" x14ac:dyDescent="0.3">
      <c r="AQ2808" s="10"/>
      <c r="AR2808" s="10"/>
    </row>
    <row r="2809" spans="43:44" x14ac:dyDescent="0.3">
      <c r="AQ2809" s="10"/>
      <c r="AR2809" s="10"/>
    </row>
    <row r="2810" spans="43:44" x14ac:dyDescent="0.3">
      <c r="AQ2810" s="10"/>
      <c r="AR2810" s="10"/>
    </row>
    <row r="2811" spans="43:44" x14ac:dyDescent="0.3">
      <c r="AQ2811" s="10"/>
      <c r="AR2811" s="10"/>
    </row>
    <row r="2812" spans="43:44" x14ac:dyDescent="0.3">
      <c r="AQ2812" s="10"/>
      <c r="AR2812" s="10"/>
    </row>
    <row r="2813" spans="43:44" x14ac:dyDescent="0.3">
      <c r="AQ2813" s="10"/>
      <c r="AR2813" s="10"/>
    </row>
    <row r="2814" spans="43:44" x14ac:dyDescent="0.3">
      <c r="AQ2814" s="10"/>
      <c r="AR2814" s="10"/>
    </row>
    <row r="2815" spans="43:44" x14ac:dyDescent="0.3">
      <c r="AQ2815" s="10"/>
      <c r="AR2815" s="10"/>
    </row>
    <row r="2816" spans="43:44" x14ac:dyDescent="0.3">
      <c r="AQ2816" s="10"/>
      <c r="AR2816" s="10"/>
    </row>
    <row r="2817" spans="43:44" x14ac:dyDescent="0.3">
      <c r="AQ2817" s="10"/>
      <c r="AR2817" s="10"/>
    </row>
    <row r="2818" spans="43:44" x14ac:dyDescent="0.3">
      <c r="AQ2818" s="10"/>
      <c r="AR2818" s="10"/>
    </row>
    <row r="2819" spans="43:44" x14ac:dyDescent="0.3">
      <c r="AQ2819" s="10"/>
      <c r="AR2819" s="10"/>
    </row>
    <row r="2820" spans="43:44" x14ac:dyDescent="0.3">
      <c r="AQ2820" s="10"/>
      <c r="AR2820" s="10"/>
    </row>
    <row r="2821" spans="43:44" x14ac:dyDescent="0.3">
      <c r="AQ2821" s="10"/>
      <c r="AR2821" s="10"/>
    </row>
    <row r="2822" spans="43:44" x14ac:dyDescent="0.3">
      <c r="AQ2822" s="10"/>
      <c r="AR2822" s="10"/>
    </row>
    <row r="2823" spans="43:44" x14ac:dyDescent="0.3">
      <c r="AQ2823" s="10"/>
      <c r="AR2823" s="10"/>
    </row>
    <row r="2824" spans="43:44" x14ac:dyDescent="0.3">
      <c r="AQ2824" s="10"/>
      <c r="AR2824" s="10"/>
    </row>
    <row r="2825" spans="43:44" x14ac:dyDescent="0.3">
      <c r="AQ2825" s="10"/>
      <c r="AR2825" s="10"/>
    </row>
    <row r="2826" spans="43:44" x14ac:dyDescent="0.3">
      <c r="AQ2826" s="10"/>
      <c r="AR2826" s="10"/>
    </row>
    <row r="2827" spans="43:44" x14ac:dyDescent="0.3">
      <c r="AQ2827" s="10"/>
      <c r="AR2827" s="10"/>
    </row>
    <row r="2828" spans="43:44" x14ac:dyDescent="0.3">
      <c r="AQ2828" s="10"/>
      <c r="AR2828" s="10"/>
    </row>
    <row r="2829" spans="43:44" x14ac:dyDescent="0.3">
      <c r="AQ2829" s="10"/>
      <c r="AR2829" s="10"/>
    </row>
    <row r="2830" spans="43:44" x14ac:dyDescent="0.3">
      <c r="AQ2830" s="10"/>
      <c r="AR2830" s="10"/>
    </row>
    <row r="2831" spans="43:44" x14ac:dyDescent="0.3">
      <c r="AQ2831" s="10"/>
      <c r="AR2831" s="10"/>
    </row>
    <row r="2832" spans="43:44" x14ac:dyDescent="0.3">
      <c r="AQ2832" s="10"/>
      <c r="AR2832" s="10"/>
    </row>
    <row r="2833" spans="43:44" x14ac:dyDescent="0.3">
      <c r="AQ2833" s="10"/>
      <c r="AR2833" s="10"/>
    </row>
    <row r="2834" spans="43:44" x14ac:dyDescent="0.3">
      <c r="AQ2834" s="10"/>
      <c r="AR2834" s="10"/>
    </row>
    <row r="2835" spans="43:44" x14ac:dyDescent="0.3">
      <c r="AQ2835" s="10"/>
      <c r="AR2835" s="10"/>
    </row>
    <row r="2836" spans="43:44" x14ac:dyDescent="0.3">
      <c r="AQ2836" s="10"/>
      <c r="AR2836" s="10"/>
    </row>
    <row r="2837" spans="43:44" x14ac:dyDescent="0.3">
      <c r="AQ2837" s="10"/>
      <c r="AR2837" s="10"/>
    </row>
    <row r="2838" spans="43:44" x14ac:dyDescent="0.3">
      <c r="AQ2838" s="10"/>
      <c r="AR2838" s="10"/>
    </row>
    <row r="2839" spans="43:44" x14ac:dyDescent="0.3">
      <c r="AQ2839" s="10"/>
      <c r="AR2839" s="10"/>
    </row>
    <row r="2840" spans="43:44" x14ac:dyDescent="0.3">
      <c r="AQ2840" s="10"/>
      <c r="AR2840" s="10"/>
    </row>
    <row r="2841" spans="43:44" x14ac:dyDescent="0.3">
      <c r="AQ2841" s="10"/>
      <c r="AR2841" s="10"/>
    </row>
    <row r="2842" spans="43:44" x14ac:dyDescent="0.3">
      <c r="AQ2842" s="10"/>
      <c r="AR2842" s="10"/>
    </row>
    <row r="2843" spans="43:44" x14ac:dyDescent="0.3">
      <c r="AQ2843" s="10"/>
      <c r="AR2843" s="10"/>
    </row>
    <row r="2844" spans="43:44" x14ac:dyDescent="0.3">
      <c r="AQ2844" s="10"/>
      <c r="AR2844" s="10"/>
    </row>
    <row r="2845" spans="43:44" x14ac:dyDescent="0.3">
      <c r="AQ2845" s="10"/>
      <c r="AR2845" s="10"/>
    </row>
    <row r="2846" spans="43:44" x14ac:dyDescent="0.3">
      <c r="AQ2846" s="10"/>
      <c r="AR2846" s="10"/>
    </row>
    <row r="2847" spans="43:44" x14ac:dyDescent="0.3">
      <c r="AQ2847" s="10"/>
      <c r="AR2847" s="10"/>
    </row>
    <row r="2848" spans="43:44" x14ac:dyDescent="0.3">
      <c r="AQ2848" s="10"/>
      <c r="AR2848" s="10"/>
    </row>
    <row r="2849" spans="43:44" x14ac:dyDescent="0.3">
      <c r="AQ2849" s="10"/>
      <c r="AR2849" s="10"/>
    </row>
    <row r="2850" spans="43:44" x14ac:dyDescent="0.3">
      <c r="AQ2850" s="10"/>
      <c r="AR2850" s="10"/>
    </row>
    <row r="2851" spans="43:44" x14ac:dyDescent="0.3">
      <c r="AQ2851" s="10"/>
      <c r="AR2851" s="10"/>
    </row>
    <row r="2852" spans="43:44" x14ac:dyDescent="0.3">
      <c r="AQ2852" s="10"/>
      <c r="AR2852" s="10"/>
    </row>
    <row r="2853" spans="43:44" x14ac:dyDescent="0.3">
      <c r="AQ2853" s="10"/>
      <c r="AR2853" s="10"/>
    </row>
    <row r="2854" spans="43:44" x14ac:dyDescent="0.3">
      <c r="AQ2854" s="10"/>
      <c r="AR2854" s="10"/>
    </row>
    <row r="2855" spans="43:44" x14ac:dyDescent="0.3">
      <c r="AQ2855" s="10"/>
      <c r="AR2855" s="10"/>
    </row>
    <row r="2856" spans="43:44" x14ac:dyDescent="0.3">
      <c r="AQ2856" s="10"/>
      <c r="AR2856" s="10"/>
    </row>
    <row r="2857" spans="43:44" x14ac:dyDescent="0.3">
      <c r="AQ2857" s="10"/>
      <c r="AR2857" s="10"/>
    </row>
    <row r="2858" spans="43:44" x14ac:dyDescent="0.3">
      <c r="AQ2858" s="10"/>
      <c r="AR2858" s="10"/>
    </row>
    <row r="2859" spans="43:44" x14ac:dyDescent="0.3">
      <c r="AQ2859" s="10"/>
      <c r="AR2859" s="10"/>
    </row>
    <row r="2860" spans="43:44" x14ac:dyDescent="0.3">
      <c r="AQ2860" s="10"/>
      <c r="AR2860" s="10"/>
    </row>
    <row r="2861" spans="43:44" x14ac:dyDescent="0.3">
      <c r="AQ2861" s="10"/>
      <c r="AR2861" s="10"/>
    </row>
    <row r="2862" spans="43:44" x14ac:dyDescent="0.3">
      <c r="AQ2862" s="10"/>
      <c r="AR2862" s="10"/>
    </row>
    <row r="2863" spans="43:44" x14ac:dyDescent="0.3">
      <c r="AQ2863" s="10"/>
      <c r="AR2863" s="10"/>
    </row>
    <row r="2864" spans="43:44" x14ac:dyDescent="0.3">
      <c r="AQ2864" s="10"/>
      <c r="AR2864" s="10"/>
    </row>
    <row r="2865" spans="43:44" x14ac:dyDescent="0.3">
      <c r="AQ2865" s="10"/>
      <c r="AR2865" s="10"/>
    </row>
    <row r="2866" spans="43:44" x14ac:dyDescent="0.3">
      <c r="AQ2866" s="10"/>
      <c r="AR2866" s="10"/>
    </row>
    <row r="2867" spans="43:44" x14ac:dyDescent="0.3">
      <c r="AQ2867" s="10"/>
      <c r="AR2867" s="10"/>
    </row>
    <row r="2868" spans="43:44" x14ac:dyDescent="0.3">
      <c r="AQ2868" s="10"/>
      <c r="AR2868" s="10"/>
    </row>
    <row r="2869" spans="43:44" x14ac:dyDescent="0.3">
      <c r="AQ2869" s="10"/>
      <c r="AR2869" s="10"/>
    </row>
    <row r="2870" spans="43:44" x14ac:dyDescent="0.3">
      <c r="AQ2870" s="10"/>
      <c r="AR2870" s="10"/>
    </row>
    <row r="2871" spans="43:44" x14ac:dyDescent="0.3">
      <c r="AQ2871" s="10"/>
      <c r="AR2871" s="10"/>
    </row>
    <row r="2872" spans="43:44" x14ac:dyDescent="0.3">
      <c r="AQ2872" s="10"/>
      <c r="AR2872" s="10"/>
    </row>
    <row r="2873" spans="43:44" x14ac:dyDescent="0.3">
      <c r="AQ2873" s="10"/>
      <c r="AR2873" s="10"/>
    </row>
    <row r="2874" spans="43:44" x14ac:dyDescent="0.3">
      <c r="AQ2874" s="10"/>
      <c r="AR2874" s="10"/>
    </row>
    <row r="2875" spans="43:44" x14ac:dyDescent="0.3">
      <c r="AQ2875" s="10"/>
      <c r="AR2875" s="10"/>
    </row>
    <row r="2876" spans="43:44" x14ac:dyDescent="0.3">
      <c r="AQ2876" s="10"/>
      <c r="AR2876" s="10"/>
    </row>
    <row r="2877" spans="43:44" x14ac:dyDescent="0.3">
      <c r="AQ2877" s="10"/>
      <c r="AR2877" s="10"/>
    </row>
    <row r="2878" spans="43:44" x14ac:dyDescent="0.3">
      <c r="AQ2878" s="10"/>
      <c r="AR2878" s="10"/>
    </row>
    <row r="2879" spans="43:44" x14ac:dyDescent="0.3">
      <c r="AQ2879" s="10"/>
      <c r="AR2879" s="10"/>
    </row>
    <row r="2880" spans="43:44" x14ac:dyDescent="0.3">
      <c r="AQ2880" s="10"/>
      <c r="AR2880" s="10"/>
    </row>
    <row r="2881" spans="43:44" x14ac:dyDescent="0.3">
      <c r="AQ2881" s="10"/>
      <c r="AR2881" s="10"/>
    </row>
    <row r="2882" spans="43:44" x14ac:dyDescent="0.3">
      <c r="AQ2882" s="10"/>
      <c r="AR2882" s="10"/>
    </row>
    <row r="2883" spans="43:44" x14ac:dyDescent="0.3">
      <c r="AQ2883" s="10"/>
      <c r="AR2883" s="10"/>
    </row>
    <row r="2884" spans="43:44" x14ac:dyDescent="0.3">
      <c r="AQ2884" s="10"/>
      <c r="AR2884" s="10"/>
    </row>
    <row r="2885" spans="43:44" x14ac:dyDescent="0.3">
      <c r="AQ2885" s="10"/>
      <c r="AR2885" s="10"/>
    </row>
    <row r="2886" spans="43:44" x14ac:dyDescent="0.3">
      <c r="AQ2886" s="10"/>
      <c r="AR2886" s="10"/>
    </row>
    <row r="2887" spans="43:44" x14ac:dyDescent="0.3">
      <c r="AQ2887" s="10"/>
      <c r="AR2887" s="10"/>
    </row>
    <row r="2888" spans="43:44" x14ac:dyDescent="0.3">
      <c r="AQ2888" s="10"/>
      <c r="AR2888" s="10"/>
    </row>
    <row r="2889" spans="43:44" x14ac:dyDescent="0.3">
      <c r="AQ2889" s="10"/>
      <c r="AR2889" s="10"/>
    </row>
    <row r="2890" spans="43:44" x14ac:dyDescent="0.3">
      <c r="AQ2890" s="10"/>
      <c r="AR2890" s="10"/>
    </row>
    <row r="2891" spans="43:44" x14ac:dyDescent="0.3">
      <c r="AQ2891" s="10"/>
      <c r="AR2891" s="10"/>
    </row>
    <row r="2892" spans="43:44" x14ac:dyDescent="0.3">
      <c r="AQ2892" s="10"/>
      <c r="AR2892" s="10"/>
    </row>
    <row r="2893" spans="43:44" x14ac:dyDescent="0.3">
      <c r="AQ2893" s="10"/>
      <c r="AR2893" s="10"/>
    </row>
    <row r="2894" spans="43:44" x14ac:dyDescent="0.3">
      <c r="AQ2894" s="10"/>
      <c r="AR2894" s="10"/>
    </row>
    <row r="2895" spans="43:44" x14ac:dyDescent="0.3">
      <c r="AQ2895" s="10"/>
      <c r="AR2895" s="10"/>
    </row>
    <row r="2896" spans="43:44" x14ac:dyDescent="0.3">
      <c r="AQ2896" s="10"/>
      <c r="AR2896" s="10"/>
    </row>
    <row r="2897" spans="43:44" x14ac:dyDescent="0.3">
      <c r="AQ2897" s="10"/>
      <c r="AR2897" s="10"/>
    </row>
    <row r="2898" spans="43:44" x14ac:dyDescent="0.3">
      <c r="AQ2898" s="10"/>
      <c r="AR2898" s="10"/>
    </row>
    <row r="2899" spans="43:44" x14ac:dyDescent="0.3">
      <c r="AQ2899" s="10"/>
      <c r="AR2899" s="10"/>
    </row>
    <row r="2900" spans="43:44" x14ac:dyDescent="0.3">
      <c r="AQ2900" s="10"/>
      <c r="AR2900" s="10"/>
    </row>
    <row r="2901" spans="43:44" x14ac:dyDescent="0.3">
      <c r="AQ2901" s="10"/>
      <c r="AR2901" s="10"/>
    </row>
    <row r="2902" spans="43:44" x14ac:dyDescent="0.3">
      <c r="AQ2902" s="10"/>
      <c r="AR2902" s="10"/>
    </row>
    <row r="2903" spans="43:44" x14ac:dyDescent="0.3">
      <c r="AQ2903" s="10"/>
      <c r="AR2903" s="10"/>
    </row>
    <row r="2904" spans="43:44" x14ac:dyDescent="0.3">
      <c r="AQ2904" s="10"/>
      <c r="AR2904" s="10"/>
    </row>
    <row r="2905" spans="43:44" x14ac:dyDescent="0.3">
      <c r="AQ2905" s="10"/>
      <c r="AR2905" s="10"/>
    </row>
    <row r="2906" spans="43:44" x14ac:dyDescent="0.3">
      <c r="AQ2906" s="10"/>
      <c r="AR2906" s="10"/>
    </row>
    <row r="2907" spans="43:44" x14ac:dyDescent="0.3">
      <c r="AQ2907" s="10"/>
      <c r="AR2907" s="10"/>
    </row>
    <row r="2908" spans="43:44" x14ac:dyDescent="0.3">
      <c r="AQ2908" s="10"/>
      <c r="AR2908" s="10"/>
    </row>
    <row r="2909" spans="43:44" x14ac:dyDescent="0.3">
      <c r="AQ2909" s="10"/>
      <c r="AR2909" s="10"/>
    </row>
    <row r="2910" spans="43:44" x14ac:dyDescent="0.3">
      <c r="AQ2910" s="10"/>
      <c r="AR2910" s="10"/>
    </row>
    <row r="2911" spans="43:44" x14ac:dyDescent="0.3">
      <c r="AQ2911" s="10"/>
      <c r="AR2911" s="10"/>
    </row>
    <row r="2912" spans="43:44" x14ac:dyDescent="0.3">
      <c r="AQ2912" s="10"/>
      <c r="AR2912" s="10"/>
    </row>
    <row r="2913" spans="43:44" x14ac:dyDescent="0.3">
      <c r="AQ2913" s="10"/>
      <c r="AR2913" s="10"/>
    </row>
    <row r="2914" spans="43:44" x14ac:dyDescent="0.3">
      <c r="AQ2914" s="10"/>
      <c r="AR2914" s="10"/>
    </row>
    <row r="2915" spans="43:44" x14ac:dyDescent="0.3">
      <c r="AQ2915" s="10"/>
      <c r="AR2915" s="10"/>
    </row>
    <row r="2916" spans="43:44" x14ac:dyDescent="0.3">
      <c r="AQ2916" s="10"/>
      <c r="AR2916" s="10"/>
    </row>
    <row r="2917" spans="43:44" x14ac:dyDescent="0.3">
      <c r="AQ2917" s="10"/>
      <c r="AR2917" s="10"/>
    </row>
    <row r="2918" spans="43:44" x14ac:dyDescent="0.3">
      <c r="AQ2918" s="10"/>
      <c r="AR2918" s="10"/>
    </row>
    <row r="2919" spans="43:44" x14ac:dyDescent="0.3">
      <c r="AQ2919" s="10"/>
      <c r="AR2919" s="10"/>
    </row>
    <row r="2920" spans="43:44" x14ac:dyDescent="0.3">
      <c r="AQ2920" s="10"/>
      <c r="AR2920" s="10"/>
    </row>
    <row r="2921" spans="43:44" x14ac:dyDescent="0.3">
      <c r="AQ2921" s="10"/>
      <c r="AR2921" s="10"/>
    </row>
    <row r="2922" spans="43:44" x14ac:dyDescent="0.3">
      <c r="AQ2922" s="10"/>
      <c r="AR2922" s="10"/>
    </row>
    <row r="2923" spans="43:44" x14ac:dyDescent="0.3">
      <c r="AQ2923" s="10"/>
      <c r="AR2923" s="10"/>
    </row>
    <row r="2924" spans="43:44" x14ac:dyDescent="0.3">
      <c r="AQ2924" s="10"/>
      <c r="AR2924" s="10"/>
    </row>
    <row r="2925" spans="43:44" x14ac:dyDescent="0.3">
      <c r="AQ2925" s="10"/>
      <c r="AR2925" s="10"/>
    </row>
    <row r="2926" spans="43:44" x14ac:dyDescent="0.3">
      <c r="AQ2926" s="10"/>
      <c r="AR2926" s="10"/>
    </row>
    <row r="2927" spans="43:44" x14ac:dyDescent="0.3">
      <c r="AQ2927" s="10"/>
      <c r="AR2927" s="10"/>
    </row>
    <row r="2928" spans="43:44" x14ac:dyDescent="0.3">
      <c r="AQ2928" s="10"/>
      <c r="AR2928" s="10"/>
    </row>
    <row r="2929" spans="43:44" x14ac:dyDescent="0.3">
      <c r="AQ2929" s="10"/>
      <c r="AR2929" s="10"/>
    </row>
    <row r="2930" spans="43:44" x14ac:dyDescent="0.3">
      <c r="AQ2930" s="10"/>
      <c r="AR2930" s="10"/>
    </row>
    <row r="2931" spans="43:44" x14ac:dyDescent="0.3">
      <c r="AQ2931" s="10"/>
      <c r="AR2931" s="10"/>
    </row>
    <row r="2932" spans="43:44" x14ac:dyDescent="0.3">
      <c r="AQ2932" s="10"/>
      <c r="AR2932" s="10"/>
    </row>
    <row r="2933" spans="43:44" x14ac:dyDescent="0.3">
      <c r="AQ2933" s="10"/>
      <c r="AR2933" s="10"/>
    </row>
    <row r="2934" spans="43:44" x14ac:dyDescent="0.3">
      <c r="AQ2934" s="10"/>
      <c r="AR2934" s="10"/>
    </row>
    <row r="2935" spans="43:44" x14ac:dyDescent="0.3">
      <c r="AQ2935" s="10"/>
      <c r="AR2935" s="10"/>
    </row>
    <row r="2936" spans="43:44" x14ac:dyDescent="0.3">
      <c r="AQ2936" s="10"/>
      <c r="AR2936" s="10"/>
    </row>
    <row r="2937" spans="43:44" x14ac:dyDescent="0.3">
      <c r="AQ2937" s="10"/>
      <c r="AR2937" s="10"/>
    </row>
    <row r="2938" spans="43:44" x14ac:dyDescent="0.3">
      <c r="AQ2938" s="10"/>
      <c r="AR2938" s="10"/>
    </row>
    <row r="2939" spans="43:44" x14ac:dyDescent="0.3">
      <c r="AQ2939" s="10"/>
      <c r="AR2939" s="10"/>
    </row>
    <row r="2940" spans="43:44" x14ac:dyDescent="0.3">
      <c r="AQ2940" s="10"/>
      <c r="AR2940" s="10"/>
    </row>
    <row r="2941" spans="43:44" x14ac:dyDescent="0.3">
      <c r="AQ2941" s="10"/>
      <c r="AR2941" s="10"/>
    </row>
    <row r="2942" spans="43:44" x14ac:dyDescent="0.3">
      <c r="AQ2942" s="10"/>
      <c r="AR2942" s="10"/>
    </row>
    <row r="2943" spans="43:44" x14ac:dyDescent="0.3">
      <c r="AQ2943" s="10"/>
      <c r="AR2943" s="10"/>
    </row>
    <row r="2944" spans="43:44" x14ac:dyDescent="0.3">
      <c r="AQ2944" s="10"/>
      <c r="AR2944" s="10"/>
    </row>
    <row r="2945" spans="43:44" x14ac:dyDescent="0.3">
      <c r="AQ2945" s="10"/>
      <c r="AR2945" s="10"/>
    </row>
    <row r="2946" spans="43:44" x14ac:dyDescent="0.3">
      <c r="AQ2946" s="10"/>
      <c r="AR2946" s="10"/>
    </row>
    <row r="2947" spans="43:44" x14ac:dyDescent="0.3">
      <c r="AQ2947" s="10"/>
      <c r="AR2947" s="10"/>
    </row>
    <row r="2948" spans="43:44" x14ac:dyDescent="0.3">
      <c r="AQ2948" s="10"/>
      <c r="AR2948" s="10"/>
    </row>
    <row r="2949" spans="43:44" x14ac:dyDescent="0.3">
      <c r="AQ2949" s="10"/>
      <c r="AR2949" s="10"/>
    </row>
    <row r="2950" spans="43:44" x14ac:dyDescent="0.3">
      <c r="AQ2950" s="10"/>
      <c r="AR2950" s="10"/>
    </row>
    <row r="2951" spans="43:44" x14ac:dyDescent="0.3">
      <c r="AQ2951" s="10"/>
      <c r="AR2951" s="10"/>
    </row>
    <row r="2952" spans="43:44" x14ac:dyDescent="0.3">
      <c r="AQ2952" s="10"/>
      <c r="AR2952" s="10"/>
    </row>
    <row r="2953" spans="43:44" x14ac:dyDescent="0.3">
      <c r="AQ2953" s="10"/>
      <c r="AR2953" s="10"/>
    </row>
    <row r="2954" spans="43:44" x14ac:dyDescent="0.3">
      <c r="AQ2954" s="10"/>
      <c r="AR2954" s="10"/>
    </row>
    <row r="2955" spans="43:44" x14ac:dyDescent="0.3">
      <c r="AQ2955" s="10"/>
      <c r="AR2955" s="10"/>
    </row>
    <row r="2956" spans="43:44" x14ac:dyDescent="0.3">
      <c r="AQ2956" s="10"/>
      <c r="AR2956" s="10"/>
    </row>
    <row r="2957" spans="43:44" x14ac:dyDescent="0.3">
      <c r="AQ2957" s="10"/>
      <c r="AR2957" s="10"/>
    </row>
    <row r="2958" spans="43:44" x14ac:dyDescent="0.3">
      <c r="AQ2958" s="10"/>
      <c r="AR2958" s="10"/>
    </row>
    <row r="2959" spans="43:44" x14ac:dyDescent="0.3">
      <c r="AQ2959" s="10"/>
      <c r="AR2959" s="10"/>
    </row>
    <row r="2960" spans="43:44" x14ac:dyDescent="0.3">
      <c r="AQ2960" s="10"/>
      <c r="AR2960" s="10"/>
    </row>
    <row r="2961" spans="43:44" x14ac:dyDescent="0.3">
      <c r="AQ2961" s="10"/>
      <c r="AR2961" s="10"/>
    </row>
    <row r="2962" spans="43:44" x14ac:dyDescent="0.3">
      <c r="AQ2962" s="10"/>
      <c r="AR2962" s="10"/>
    </row>
    <row r="2963" spans="43:44" x14ac:dyDescent="0.3">
      <c r="AQ2963" s="10"/>
      <c r="AR2963" s="10"/>
    </row>
    <row r="2964" spans="43:44" x14ac:dyDescent="0.3">
      <c r="AQ2964" s="10"/>
      <c r="AR2964" s="10"/>
    </row>
    <row r="2965" spans="43:44" x14ac:dyDescent="0.3">
      <c r="AQ2965" s="10"/>
      <c r="AR2965" s="10"/>
    </row>
    <row r="2966" spans="43:44" x14ac:dyDescent="0.3">
      <c r="AQ2966" s="10"/>
      <c r="AR2966" s="10"/>
    </row>
    <row r="2967" spans="43:44" x14ac:dyDescent="0.3">
      <c r="AQ2967" s="10"/>
      <c r="AR2967" s="10"/>
    </row>
    <row r="2968" spans="43:44" x14ac:dyDescent="0.3">
      <c r="AQ2968" s="10"/>
      <c r="AR2968" s="10"/>
    </row>
    <row r="2969" spans="43:44" x14ac:dyDescent="0.3">
      <c r="AQ2969" s="10"/>
      <c r="AR2969" s="10"/>
    </row>
    <row r="2970" spans="43:44" x14ac:dyDescent="0.3">
      <c r="AQ2970" s="10"/>
      <c r="AR2970" s="10"/>
    </row>
    <row r="2971" spans="43:44" x14ac:dyDescent="0.3">
      <c r="AQ2971" s="10"/>
      <c r="AR2971" s="10"/>
    </row>
    <row r="2972" spans="43:44" x14ac:dyDescent="0.3">
      <c r="AQ2972" s="10"/>
      <c r="AR2972" s="10"/>
    </row>
    <row r="2973" spans="43:44" x14ac:dyDescent="0.3">
      <c r="AQ2973" s="10"/>
      <c r="AR2973" s="10"/>
    </row>
    <row r="2974" spans="43:44" x14ac:dyDescent="0.3">
      <c r="AQ2974" s="10"/>
      <c r="AR2974" s="10"/>
    </row>
    <row r="2975" spans="43:44" x14ac:dyDescent="0.3">
      <c r="AQ2975" s="10"/>
      <c r="AR2975" s="10"/>
    </row>
    <row r="2976" spans="43:44" x14ac:dyDescent="0.3">
      <c r="AQ2976" s="10"/>
      <c r="AR2976" s="10"/>
    </row>
    <row r="2977" spans="43:44" x14ac:dyDescent="0.3">
      <c r="AQ2977" s="10"/>
      <c r="AR2977" s="10"/>
    </row>
    <row r="2978" spans="43:44" x14ac:dyDescent="0.3">
      <c r="AQ2978" s="10"/>
      <c r="AR2978" s="10"/>
    </row>
    <row r="2979" spans="43:44" x14ac:dyDescent="0.3">
      <c r="AQ2979" s="10"/>
      <c r="AR2979" s="10"/>
    </row>
    <row r="2980" spans="43:44" x14ac:dyDescent="0.3">
      <c r="AQ2980" s="10"/>
      <c r="AR2980" s="10"/>
    </row>
    <row r="2981" spans="43:44" x14ac:dyDescent="0.3">
      <c r="AQ2981" s="10"/>
      <c r="AR298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4"/>
  <sheetViews>
    <sheetView topLeftCell="K1" workbookViewId="0">
      <selection activeCell="Z39" sqref="Z39"/>
    </sheetView>
  </sheetViews>
  <sheetFormatPr defaultColWidth="9.109375" defaultRowHeight="14.4" x14ac:dyDescent="0.3"/>
  <cols>
    <col min="1" max="1" width="17.88671875" style="19" bestFit="1" customWidth="1"/>
    <col min="2" max="2" width="16.33203125" style="19" bestFit="1" customWidth="1"/>
    <col min="3" max="5" width="12" style="19" bestFit="1" customWidth="1"/>
    <col min="6" max="6" width="12" style="49" bestFit="1" customWidth="1"/>
    <col min="7" max="7" width="17.88671875" style="49" bestFit="1" customWidth="1"/>
    <col min="8" max="8" width="14.109375" style="49" bestFit="1" customWidth="1"/>
    <col min="9" max="9" width="12.33203125" style="49" bestFit="1" customWidth="1"/>
    <col min="10" max="10" width="12.109375" style="49" bestFit="1" customWidth="1"/>
    <col min="11" max="11" width="12.33203125" style="49" bestFit="1" customWidth="1"/>
    <col min="12" max="12" width="7.33203125" style="49" bestFit="1" customWidth="1"/>
    <col min="13" max="13" width="12" style="49" bestFit="1" customWidth="1"/>
    <col min="14" max="14" width="9.109375" style="49"/>
    <col min="15" max="15" width="12.33203125" style="49" bestFit="1" customWidth="1"/>
    <col min="16" max="16" width="9.88671875" style="49" bestFit="1" customWidth="1"/>
    <col min="17" max="18" width="12" style="49" bestFit="1" customWidth="1"/>
    <col min="19" max="19" width="10.5546875" style="49" bestFit="1" customWidth="1"/>
    <col min="20" max="20" width="10.5546875" style="50" bestFit="1" customWidth="1"/>
    <col min="21" max="22" width="9.109375" style="49"/>
    <col min="23" max="23" width="12.33203125" style="49" bestFit="1" customWidth="1"/>
    <col min="24" max="24" width="9.88671875" style="49" bestFit="1" customWidth="1"/>
    <col min="25" max="26" width="10.88671875" style="19" bestFit="1" customWidth="1"/>
    <col min="27" max="27" width="12" style="19" bestFit="1" customWidth="1"/>
    <col min="28" max="29" width="9.88671875" style="19" bestFit="1" customWidth="1"/>
    <col min="30" max="16384" width="9.109375" style="19"/>
  </cols>
  <sheetData>
    <row r="1" spans="1:33" ht="15" x14ac:dyDescent="0.25">
      <c r="A1" s="14" t="s">
        <v>185</v>
      </c>
      <c r="B1" s="14" t="s">
        <v>186</v>
      </c>
      <c r="C1"/>
      <c r="D1"/>
      <c r="E1"/>
      <c r="F1" s="48"/>
      <c r="G1" s="49" t="s">
        <v>185</v>
      </c>
      <c r="H1" s="49" t="s">
        <v>186</v>
      </c>
      <c r="V1" s="69" t="s">
        <v>8</v>
      </c>
      <c r="AA1" s="69" t="s">
        <v>9</v>
      </c>
    </row>
    <row r="2" spans="1:33" ht="15" x14ac:dyDescent="0.25">
      <c r="A2" s="14" t="s">
        <v>183</v>
      </c>
      <c r="B2" s="10" t="s">
        <v>182</v>
      </c>
      <c r="C2" s="10" t="s">
        <v>0</v>
      </c>
      <c r="D2" s="10" t="s">
        <v>7</v>
      </c>
      <c r="E2" s="10" t="s">
        <v>184</v>
      </c>
      <c r="F2" s="48"/>
      <c r="G2" s="49" t="s">
        <v>183</v>
      </c>
      <c r="H2" s="49" t="s">
        <v>182</v>
      </c>
      <c r="I2" s="49" t="s">
        <v>0</v>
      </c>
      <c r="J2" s="49" t="s">
        <v>7</v>
      </c>
      <c r="K2" s="49" t="s">
        <v>184</v>
      </c>
      <c r="M2" s="10" t="s">
        <v>187</v>
      </c>
      <c r="O2" s="49" t="s">
        <v>0</v>
      </c>
      <c r="P2" s="49" t="s">
        <v>7</v>
      </c>
      <c r="Q2" s="49" t="s">
        <v>188</v>
      </c>
      <c r="T2" s="50" t="s">
        <v>694</v>
      </c>
      <c r="W2" s="49" t="s">
        <v>0</v>
      </c>
      <c r="X2" s="49" t="s">
        <v>7</v>
      </c>
      <c r="AA2" s="49"/>
      <c r="AB2" s="49" t="s">
        <v>0</v>
      </c>
      <c r="AC2" s="49" t="s">
        <v>7</v>
      </c>
    </row>
    <row r="3" spans="1:33" ht="15" x14ac:dyDescent="0.25">
      <c r="A3" s="15">
        <v>11</v>
      </c>
      <c r="B3" s="16">
        <v>3784896.2864999995</v>
      </c>
      <c r="C3" s="16">
        <v>33022550.189500012</v>
      </c>
      <c r="D3" s="16">
        <v>219567936.97720027</v>
      </c>
      <c r="E3" s="16">
        <v>256375383.45320028</v>
      </c>
      <c r="F3" s="48"/>
      <c r="G3" s="52">
        <v>11</v>
      </c>
      <c r="H3" s="53">
        <v>3784896.2864999995</v>
      </c>
      <c r="I3" s="53">
        <v>33022550.189500012</v>
      </c>
      <c r="J3" s="53">
        <v>219567936.97720027</v>
      </c>
      <c r="K3" s="53">
        <v>256375383.45320028</v>
      </c>
      <c r="N3" s="52">
        <v>11</v>
      </c>
      <c r="S3" s="52">
        <v>11</v>
      </c>
      <c r="V3" s="52">
        <v>11</v>
      </c>
      <c r="AA3" s="52">
        <v>11</v>
      </c>
      <c r="AB3" s="49"/>
      <c r="AC3" s="49"/>
      <c r="AF3" s="20">
        <f>(W4+AB4)-(O4/1000)</f>
        <v>0</v>
      </c>
      <c r="AG3" s="20">
        <f>(X4+AC4)-(P4/1000)</f>
        <v>0</v>
      </c>
    </row>
    <row r="4" spans="1:33" ht="15" x14ac:dyDescent="0.25">
      <c r="A4" s="17">
        <v>1</v>
      </c>
      <c r="B4" s="16"/>
      <c r="C4" s="16">
        <v>1724947.3511999999</v>
      </c>
      <c r="D4" s="16"/>
      <c r="E4" s="16">
        <v>1724947.3511999999</v>
      </c>
      <c r="F4" s="48"/>
      <c r="G4" s="49">
        <v>1</v>
      </c>
      <c r="H4" s="54"/>
      <c r="I4" s="55">
        <v>1724947.3511999999</v>
      </c>
      <c r="J4" s="55"/>
      <c r="K4" s="56">
        <v>1724947.3511999999</v>
      </c>
      <c r="M4" s="50">
        <f>J4/(I4+J4)</f>
        <v>0</v>
      </c>
      <c r="O4" s="51">
        <f>I4+((1-M4)*H4)</f>
        <v>1724947.3511999999</v>
      </c>
      <c r="P4" s="51">
        <f>J4+(M4*H4)</f>
        <v>0</v>
      </c>
      <c r="Q4" s="67">
        <f>SUM(O4:P4)-K4</f>
        <v>0</v>
      </c>
      <c r="S4" s="49">
        <v>1</v>
      </c>
      <c r="T4" s="50">
        <v>1</v>
      </c>
      <c r="V4" s="69">
        <v>1</v>
      </c>
      <c r="W4" s="51">
        <f>(O4*T4)/1000</f>
        <v>1724.9473512</v>
      </c>
      <c r="X4" s="51">
        <f>(P4*T4)/1000</f>
        <v>0</v>
      </c>
      <c r="Y4" s="20"/>
      <c r="AA4" s="69">
        <v>1</v>
      </c>
      <c r="AB4" s="51">
        <f>(1-T4)*O4/1000</f>
        <v>0</v>
      </c>
      <c r="AC4" s="51">
        <f>(1-T4)*P4/1000</f>
        <v>0</v>
      </c>
      <c r="AD4" s="20"/>
      <c r="AE4" s="20"/>
      <c r="AF4" s="20">
        <f t="shared" ref="AF4:AF26" si="0">(W5+AB5)-(O5/1000)</f>
        <v>0</v>
      </c>
      <c r="AG4" s="20">
        <f t="shared" ref="AG4:AG26" si="1">(X5+AC5)-(P5/1000)</f>
        <v>0</v>
      </c>
    </row>
    <row r="5" spans="1:33" ht="15" x14ac:dyDescent="0.25">
      <c r="A5" s="17">
        <v>2</v>
      </c>
      <c r="B5" s="16"/>
      <c r="C5" s="16">
        <v>10633389.809500005</v>
      </c>
      <c r="D5" s="16">
        <v>11411308.939500006</v>
      </c>
      <c r="E5" s="16">
        <v>22044698.749000013</v>
      </c>
      <c r="F5" s="48"/>
      <c r="G5" s="49">
        <v>2</v>
      </c>
      <c r="H5" s="57"/>
      <c r="I5" s="58">
        <v>10633389.809500005</v>
      </c>
      <c r="J5" s="58">
        <v>11411308.939500006</v>
      </c>
      <c r="K5" s="59">
        <v>22044698.749000013</v>
      </c>
      <c r="M5" s="50">
        <f t="shared" ref="M5:M26" si="2">J5/(I5+J5)</f>
        <v>0.51764413156326949</v>
      </c>
      <c r="O5" s="51">
        <f t="shared" ref="O5:O26" si="3">I5+((1-M5)*H5)</f>
        <v>10633389.809500005</v>
      </c>
      <c r="P5" s="51">
        <f t="shared" ref="P5:P26" si="4">J5+(M5*H5)</f>
        <v>11411308.939500006</v>
      </c>
      <c r="Q5" s="67">
        <f t="shared" ref="Q5:Q26" si="5">SUM(O5:P5)-K5</f>
        <v>0</v>
      </c>
      <c r="S5" s="49">
        <v>2</v>
      </c>
      <c r="T5" s="50">
        <v>0.2207792207792221</v>
      </c>
      <c r="V5" s="69">
        <v>2</v>
      </c>
      <c r="W5" s="51">
        <f t="shared" ref="W5:W16" si="6">(O5*T5)/1000</f>
        <v>2347.6315163831318</v>
      </c>
      <c r="X5" s="51">
        <f t="shared" ref="X5:X16" si="7">(P5*T5)/1000</f>
        <v>2519.3798957337826</v>
      </c>
      <c r="Y5" s="20"/>
      <c r="AA5" s="69">
        <v>2</v>
      </c>
      <c r="AB5" s="51">
        <f t="shared" ref="AB5:AB26" si="8">(1-T5)*O5/1000</f>
        <v>8285.7582931168727</v>
      </c>
      <c r="AC5" s="51">
        <f t="shared" ref="AC5:AC26" si="9">(1-T5)*P5/1000</f>
        <v>8891.9290437662221</v>
      </c>
      <c r="AD5" s="20"/>
      <c r="AE5" s="20"/>
      <c r="AF5" s="20">
        <f t="shared" si="0"/>
        <v>0</v>
      </c>
      <c r="AG5" s="20">
        <f t="shared" si="1"/>
        <v>0</v>
      </c>
    </row>
    <row r="6" spans="1:33" ht="15" x14ac:dyDescent="0.25">
      <c r="A6" s="17">
        <v>3</v>
      </c>
      <c r="B6" s="16"/>
      <c r="C6" s="16">
        <v>12218646.444700005</v>
      </c>
      <c r="D6" s="16">
        <v>31786357.924400035</v>
      </c>
      <c r="E6" s="16">
        <v>44005004.369100042</v>
      </c>
      <c r="F6" s="48"/>
      <c r="G6" s="49">
        <v>3</v>
      </c>
      <c r="H6" s="57"/>
      <c r="I6" s="58">
        <v>12218646.444700005</v>
      </c>
      <c r="J6" s="58">
        <v>31786357.924400035</v>
      </c>
      <c r="K6" s="59">
        <v>44005004.369100042</v>
      </c>
      <c r="M6" s="50">
        <f t="shared" si="2"/>
        <v>0.72233507029759914</v>
      </c>
      <c r="O6" s="51">
        <f t="shared" si="3"/>
        <v>12218646.444700005</v>
      </c>
      <c r="P6" s="51">
        <f t="shared" si="4"/>
        <v>31786357.924400035</v>
      </c>
      <c r="Q6" s="67">
        <f t="shared" si="5"/>
        <v>0</v>
      </c>
      <c r="S6" s="49">
        <v>3</v>
      </c>
      <c r="T6" s="50">
        <v>0.33673469387755228</v>
      </c>
      <c r="V6" s="69">
        <v>3</v>
      </c>
      <c r="W6" s="51">
        <f t="shared" si="6"/>
        <v>4114.4421701540987</v>
      </c>
      <c r="X6" s="51">
        <f t="shared" si="7"/>
        <v>10703.569505155154</v>
      </c>
      <c r="Y6" s="20"/>
      <c r="AA6" s="69">
        <v>3</v>
      </c>
      <c r="AB6" s="51">
        <f t="shared" si="8"/>
        <v>8104.2042745459057</v>
      </c>
      <c r="AC6" s="51">
        <f t="shared" si="9"/>
        <v>21082.78841924488</v>
      </c>
      <c r="AD6" s="20"/>
      <c r="AE6" s="20"/>
      <c r="AF6" s="20">
        <f t="shared" si="0"/>
        <v>0</v>
      </c>
      <c r="AG6" s="20">
        <f t="shared" si="1"/>
        <v>0</v>
      </c>
    </row>
    <row r="7" spans="1:33" ht="15" x14ac:dyDescent="0.25">
      <c r="A7" s="17">
        <v>4</v>
      </c>
      <c r="B7" s="16"/>
      <c r="C7" s="16">
        <v>4394091.0084999995</v>
      </c>
      <c r="D7" s="16">
        <v>28683852.576200031</v>
      </c>
      <c r="E7" s="16">
        <v>33077943.584700029</v>
      </c>
      <c r="F7" s="48"/>
      <c r="G7" s="49">
        <v>4</v>
      </c>
      <c r="H7" s="57"/>
      <c r="I7" s="58">
        <v>4394091.0084999995</v>
      </c>
      <c r="J7" s="58">
        <v>28683852.576200031</v>
      </c>
      <c r="K7" s="59">
        <v>33077943.584700029</v>
      </c>
      <c r="M7" s="50">
        <f t="shared" si="2"/>
        <v>0.86715948658511965</v>
      </c>
      <c r="O7" s="51">
        <f t="shared" si="3"/>
        <v>4394091.0084999995</v>
      </c>
      <c r="P7" s="51">
        <f t="shared" si="4"/>
        <v>28683852.576200031</v>
      </c>
      <c r="Q7" s="67">
        <f t="shared" si="5"/>
        <v>0</v>
      </c>
      <c r="S7" s="49">
        <v>4</v>
      </c>
      <c r="T7" s="50">
        <v>0.78494623655914342</v>
      </c>
      <c r="V7" s="69">
        <v>4</v>
      </c>
      <c r="W7" s="51">
        <f t="shared" si="6"/>
        <v>3449.1252002204455</v>
      </c>
      <c r="X7" s="51">
        <f t="shared" si="7"/>
        <v>22515.282129705505</v>
      </c>
      <c r="Y7" s="20"/>
      <c r="AA7" s="69">
        <v>4</v>
      </c>
      <c r="AB7" s="51">
        <f t="shared" si="8"/>
        <v>944.96580827955381</v>
      </c>
      <c r="AC7" s="51">
        <f t="shared" si="9"/>
        <v>6168.5704464945265</v>
      </c>
      <c r="AD7" s="20"/>
      <c r="AE7" s="20"/>
      <c r="AF7" s="20">
        <f t="shared" si="0"/>
        <v>0</v>
      </c>
      <c r="AG7" s="20">
        <f t="shared" si="1"/>
        <v>0</v>
      </c>
    </row>
    <row r="8" spans="1:33" ht="15" x14ac:dyDescent="0.25">
      <c r="A8" s="17">
        <v>5</v>
      </c>
      <c r="B8" s="16"/>
      <c r="C8" s="16">
        <v>2377155.8495000005</v>
      </c>
      <c r="D8" s="16">
        <v>57518117.730300143</v>
      </c>
      <c r="E8" s="16">
        <v>59895273.579800144</v>
      </c>
      <c r="F8" s="48"/>
      <c r="G8" s="49">
        <v>5</v>
      </c>
      <c r="H8" s="57"/>
      <c r="I8" s="58">
        <v>2377155.8495000005</v>
      </c>
      <c r="J8" s="58">
        <v>57518117.730300143</v>
      </c>
      <c r="K8" s="59">
        <v>59895273.579800144</v>
      </c>
      <c r="M8" s="50">
        <f t="shared" si="2"/>
        <v>0.96031146186630489</v>
      </c>
      <c r="O8" s="51">
        <f t="shared" si="3"/>
        <v>2377155.8495000005</v>
      </c>
      <c r="P8" s="51">
        <f t="shared" si="4"/>
        <v>57518117.730300143</v>
      </c>
      <c r="Q8" s="67">
        <f t="shared" si="5"/>
        <v>0</v>
      </c>
      <c r="S8" s="49">
        <v>5</v>
      </c>
      <c r="T8" s="50">
        <v>0.78494623655914342</v>
      </c>
      <c r="V8" s="69">
        <v>5</v>
      </c>
      <c r="W8" s="51">
        <f t="shared" si="6"/>
        <v>1865.939537779579</v>
      </c>
      <c r="X8" s="51">
        <f t="shared" si="7"/>
        <v>45148.630046364837</v>
      </c>
      <c r="Y8" s="20"/>
      <c r="AA8" s="69">
        <v>5</v>
      </c>
      <c r="AB8" s="51">
        <f t="shared" si="8"/>
        <v>511.21631172042157</v>
      </c>
      <c r="AC8" s="51">
        <f t="shared" si="9"/>
        <v>12369.487683935306</v>
      </c>
      <c r="AD8" s="20"/>
      <c r="AE8" s="20"/>
      <c r="AF8" s="20">
        <f t="shared" si="0"/>
        <v>0</v>
      </c>
      <c r="AG8" s="20">
        <f t="shared" si="1"/>
        <v>0</v>
      </c>
    </row>
    <row r="9" spans="1:33" ht="15" x14ac:dyDescent="0.25">
      <c r="A9" s="17">
        <v>6</v>
      </c>
      <c r="B9" s="16">
        <v>1195383.0082999999</v>
      </c>
      <c r="C9" s="16">
        <v>1411086.2326</v>
      </c>
      <c r="D9" s="16">
        <v>36565668.967100069</v>
      </c>
      <c r="E9" s="16">
        <v>39172138.208000071</v>
      </c>
      <c r="F9" s="48"/>
      <c r="G9" s="49">
        <v>6</v>
      </c>
      <c r="H9" s="57">
        <v>1195383.0082999999</v>
      </c>
      <c r="I9" s="58">
        <v>1411086.2326</v>
      </c>
      <c r="J9" s="58">
        <v>36565668.967100069</v>
      </c>
      <c r="K9" s="59">
        <v>39172138.208000071</v>
      </c>
      <c r="M9" s="50">
        <f t="shared" si="2"/>
        <v>0.96284342289961766</v>
      </c>
      <c r="O9" s="51">
        <f t="shared" si="3"/>
        <v>1455502.5735123858</v>
      </c>
      <c r="P9" s="51">
        <f t="shared" si="4"/>
        <v>37716635.634487681</v>
      </c>
      <c r="Q9" s="67">
        <f t="shared" si="5"/>
        <v>0</v>
      </c>
      <c r="S9" s="49">
        <v>6</v>
      </c>
      <c r="T9" s="50">
        <v>0.78494623655914342</v>
      </c>
      <c r="V9" s="69">
        <v>6</v>
      </c>
      <c r="W9" s="51">
        <f t="shared" si="6"/>
        <v>1142.4912673806953</v>
      </c>
      <c r="X9" s="51">
        <f t="shared" si="7"/>
        <v>29605.531196963588</v>
      </c>
      <c r="Y9" s="20"/>
      <c r="AA9" s="69">
        <v>6</v>
      </c>
      <c r="AB9" s="51">
        <f t="shared" si="8"/>
        <v>313.01130613169056</v>
      </c>
      <c r="AC9" s="51">
        <f t="shared" si="9"/>
        <v>8111.1044375240954</v>
      </c>
      <c r="AD9" s="20"/>
      <c r="AE9" s="20"/>
      <c r="AF9" s="20">
        <f t="shared" si="0"/>
        <v>0</v>
      </c>
      <c r="AG9" s="20">
        <f t="shared" si="1"/>
        <v>0</v>
      </c>
    </row>
    <row r="10" spans="1:33" ht="15" x14ac:dyDescent="0.25">
      <c r="A10" s="17">
        <v>7</v>
      </c>
      <c r="B10" s="16"/>
      <c r="C10" s="16"/>
      <c r="D10" s="16">
        <v>16507993.864899997</v>
      </c>
      <c r="E10" s="16">
        <v>16507993.864899997</v>
      </c>
      <c r="F10" s="48"/>
      <c r="G10" s="49">
        <v>7</v>
      </c>
      <c r="H10" s="57"/>
      <c r="I10" s="58"/>
      <c r="J10" s="58">
        <v>16507993.864899997</v>
      </c>
      <c r="K10" s="59">
        <v>16507993.864899997</v>
      </c>
      <c r="M10" s="50">
        <f t="shared" si="2"/>
        <v>1</v>
      </c>
      <c r="O10" s="51">
        <f t="shared" si="3"/>
        <v>0</v>
      </c>
      <c r="P10" s="51">
        <f t="shared" si="4"/>
        <v>16507993.864899997</v>
      </c>
      <c r="Q10" s="67">
        <f t="shared" si="5"/>
        <v>0</v>
      </c>
      <c r="S10" s="49">
        <v>7</v>
      </c>
      <c r="T10" s="50">
        <v>0.78494623655914342</v>
      </c>
      <c r="V10" s="69">
        <v>7</v>
      </c>
      <c r="W10" s="51">
        <f t="shared" si="6"/>
        <v>0</v>
      </c>
      <c r="X10" s="51">
        <f t="shared" si="7"/>
        <v>12957.887657394682</v>
      </c>
      <c r="Y10" s="20"/>
      <c r="AA10" s="69">
        <v>7</v>
      </c>
      <c r="AB10" s="51">
        <f t="shared" si="8"/>
        <v>0</v>
      </c>
      <c r="AC10" s="51">
        <f t="shared" si="9"/>
        <v>3550.1062075053155</v>
      </c>
      <c r="AD10" s="20"/>
      <c r="AE10" s="20"/>
      <c r="AF10" s="20">
        <f t="shared" si="0"/>
        <v>0</v>
      </c>
      <c r="AG10" s="20">
        <f t="shared" si="1"/>
        <v>0</v>
      </c>
    </row>
    <row r="11" spans="1:33" ht="15" x14ac:dyDescent="0.25">
      <c r="A11" s="17">
        <v>8</v>
      </c>
      <c r="B11" s="16">
        <v>577518.0196</v>
      </c>
      <c r="C11" s="16">
        <v>263233.49349999998</v>
      </c>
      <c r="D11" s="16">
        <v>9964349.5818999968</v>
      </c>
      <c r="E11" s="16">
        <v>10805101.094999997</v>
      </c>
      <c r="F11" s="48"/>
      <c r="G11" s="49">
        <v>8</v>
      </c>
      <c r="H11" s="57">
        <v>577518.0196</v>
      </c>
      <c r="I11" s="58">
        <v>263233.49349999998</v>
      </c>
      <c r="J11" s="58">
        <v>9964349.5818999968</v>
      </c>
      <c r="K11" s="59">
        <v>10805101.094999997</v>
      </c>
      <c r="M11" s="50">
        <f t="shared" si="2"/>
        <v>0.97426239498037959</v>
      </c>
      <c r="O11" s="51">
        <f t="shared" si="3"/>
        <v>278097.4241801782</v>
      </c>
      <c r="P11" s="51">
        <f t="shared" si="4"/>
        <v>10527003.670819819</v>
      </c>
      <c r="Q11" s="67">
        <f t="shared" si="5"/>
        <v>0</v>
      </c>
      <c r="S11" s="49">
        <v>8</v>
      </c>
      <c r="T11" s="50">
        <v>0.78494623655914342</v>
      </c>
      <c r="V11" s="69">
        <v>8</v>
      </c>
      <c r="W11" s="51">
        <f t="shared" si="6"/>
        <v>218.29152650702261</v>
      </c>
      <c r="X11" s="51">
        <f t="shared" si="7"/>
        <v>8263.1319136543043</v>
      </c>
      <c r="Y11" s="70" t="s">
        <v>6</v>
      </c>
      <c r="AA11" s="69">
        <v>8</v>
      </c>
      <c r="AB11" s="51">
        <f t="shared" si="8"/>
        <v>59.805897673155599</v>
      </c>
      <c r="AC11" s="51">
        <f t="shared" si="9"/>
        <v>2263.8717571655143</v>
      </c>
      <c r="AD11" s="70" t="s">
        <v>6</v>
      </c>
      <c r="AE11" s="20"/>
      <c r="AF11" s="20">
        <f t="shared" si="0"/>
        <v>0</v>
      </c>
      <c r="AG11" s="20">
        <f t="shared" si="1"/>
        <v>0</v>
      </c>
    </row>
    <row r="12" spans="1:33" ht="15" x14ac:dyDescent="0.25">
      <c r="A12" s="17">
        <v>9</v>
      </c>
      <c r="B12" s="16">
        <v>2011995.2585999998</v>
      </c>
      <c r="C12" s="16"/>
      <c r="D12" s="16">
        <v>12739917.609899994</v>
      </c>
      <c r="E12" s="16">
        <v>14751912.868499994</v>
      </c>
      <c r="F12" s="48"/>
      <c r="G12" s="49">
        <v>9</v>
      </c>
      <c r="H12" s="60">
        <v>2011995.2585999998</v>
      </c>
      <c r="I12" s="61"/>
      <c r="J12" s="61">
        <v>12739917.609899994</v>
      </c>
      <c r="K12" s="62">
        <v>14751912.868499994</v>
      </c>
      <c r="M12" s="50">
        <f t="shared" si="2"/>
        <v>1</v>
      </c>
      <c r="O12" s="51">
        <f t="shared" si="3"/>
        <v>0</v>
      </c>
      <c r="P12" s="51">
        <f t="shared" si="4"/>
        <v>14751912.868499994</v>
      </c>
      <c r="Q12" s="67">
        <f t="shared" si="5"/>
        <v>0</v>
      </c>
      <c r="S12" s="49">
        <v>9</v>
      </c>
      <c r="T12" s="50">
        <v>0.78494623655914342</v>
      </c>
      <c r="V12" s="49">
        <v>9</v>
      </c>
      <c r="W12" s="51">
        <f t="shared" si="6"/>
        <v>0</v>
      </c>
      <c r="X12" s="51">
        <f t="shared" si="7"/>
        <v>11579.458488177468</v>
      </c>
      <c r="Y12" s="20">
        <f>SUM(X12:X16)</f>
        <v>22875.125092037735</v>
      </c>
      <c r="AA12" s="49">
        <v>9</v>
      </c>
      <c r="AB12" s="51">
        <f t="shared" si="8"/>
        <v>0</v>
      </c>
      <c r="AC12" s="51">
        <f t="shared" si="9"/>
        <v>3172.4543803225256</v>
      </c>
      <c r="AD12" s="20">
        <f>SUM(AC12:AC16)</f>
        <v>6267.1575594622655</v>
      </c>
      <c r="AE12" s="20"/>
      <c r="AF12" s="20">
        <f t="shared" si="0"/>
        <v>0</v>
      </c>
      <c r="AG12" s="20">
        <f t="shared" si="1"/>
        <v>0</v>
      </c>
    </row>
    <row r="13" spans="1:33" ht="15" x14ac:dyDescent="0.25">
      <c r="A13" s="17">
        <v>10</v>
      </c>
      <c r="B13" s="16"/>
      <c r="C13" s="16"/>
      <c r="D13" s="16">
        <v>5937841.9064000016</v>
      </c>
      <c r="E13" s="16">
        <v>5937841.9064000016</v>
      </c>
      <c r="F13" s="48"/>
      <c r="G13" s="49">
        <v>10</v>
      </c>
      <c r="H13" s="60"/>
      <c r="I13" s="61"/>
      <c r="J13" s="61">
        <v>5937841.9064000016</v>
      </c>
      <c r="K13" s="62">
        <v>5937841.9064000016</v>
      </c>
      <c r="M13" s="50">
        <f t="shared" si="2"/>
        <v>1</v>
      </c>
      <c r="O13" s="51">
        <f t="shared" si="3"/>
        <v>0</v>
      </c>
      <c r="P13" s="51">
        <f t="shared" si="4"/>
        <v>5937841.9064000016</v>
      </c>
      <c r="Q13" s="67">
        <f t="shared" si="5"/>
        <v>0</v>
      </c>
      <c r="S13" s="49">
        <v>10</v>
      </c>
      <c r="T13" s="50">
        <v>0.78494623655914297</v>
      </c>
      <c r="V13" s="49">
        <v>10</v>
      </c>
      <c r="W13" s="51">
        <f t="shared" si="6"/>
        <v>0</v>
      </c>
      <c r="X13" s="51">
        <f t="shared" si="7"/>
        <v>4660.8866577118488</v>
      </c>
      <c r="Y13" s="20"/>
      <c r="AA13" s="49">
        <v>10</v>
      </c>
      <c r="AB13" s="51">
        <f t="shared" si="8"/>
        <v>0</v>
      </c>
      <c r="AC13" s="51">
        <f t="shared" si="9"/>
        <v>1276.9552486881535</v>
      </c>
      <c r="AD13" s="20"/>
      <c r="AE13" s="20"/>
      <c r="AF13" s="20">
        <f t="shared" si="0"/>
        <v>0</v>
      </c>
      <c r="AG13" s="20">
        <f t="shared" si="1"/>
        <v>0</v>
      </c>
    </row>
    <row r="14" spans="1:33" ht="15" x14ac:dyDescent="0.25">
      <c r="A14" s="17">
        <v>11</v>
      </c>
      <c r="B14" s="16"/>
      <c r="C14" s="16"/>
      <c r="D14" s="16">
        <v>5638968.7095999988</v>
      </c>
      <c r="E14" s="16">
        <v>5638968.7095999988</v>
      </c>
      <c r="F14" s="48"/>
      <c r="G14" s="49">
        <v>11</v>
      </c>
      <c r="H14" s="60"/>
      <c r="I14" s="61"/>
      <c r="J14" s="61">
        <v>5638968.7095999988</v>
      </c>
      <c r="K14" s="62">
        <v>5638968.7095999988</v>
      </c>
      <c r="M14" s="50">
        <f t="shared" si="2"/>
        <v>1</v>
      </c>
      <c r="O14" s="51">
        <f t="shared" si="3"/>
        <v>0</v>
      </c>
      <c r="P14" s="51">
        <f t="shared" si="4"/>
        <v>5638968.7095999988</v>
      </c>
      <c r="Q14" s="67">
        <f t="shared" si="5"/>
        <v>0</v>
      </c>
      <c r="S14" s="49">
        <v>11</v>
      </c>
      <c r="T14" s="50">
        <v>0.78494623655914297</v>
      </c>
      <c r="V14" s="49">
        <v>11</v>
      </c>
      <c r="W14" s="51">
        <f t="shared" si="6"/>
        <v>0</v>
      </c>
      <c r="X14" s="51">
        <f t="shared" si="7"/>
        <v>4426.2872666752864</v>
      </c>
      <c r="Y14" s="20"/>
      <c r="AA14" s="49">
        <v>11</v>
      </c>
      <c r="AB14" s="51">
        <f t="shared" si="8"/>
        <v>0</v>
      </c>
      <c r="AC14" s="51">
        <f t="shared" si="9"/>
        <v>1212.6814429247131</v>
      </c>
      <c r="AD14" s="20"/>
      <c r="AE14" s="20"/>
      <c r="AF14" s="20">
        <f t="shared" si="0"/>
        <v>0</v>
      </c>
      <c r="AG14" s="20">
        <f t="shared" si="1"/>
        <v>0</v>
      </c>
    </row>
    <row r="15" spans="1:33" ht="15" x14ac:dyDescent="0.25">
      <c r="A15" s="17">
        <v>12</v>
      </c>
      <c r="B15" s="16"/>
      <c r="C15" s="16"/>
      <c r="D15" s="16">
        <v>2524800.1572000007</v>
      </c>
      <c r="E15" s="16">
        <v>2524800.1572000007</v>
      </c>
      <c r="F15" s="48"/>
      <c r="G15" s="49">
        <v>12</v>
      </c>
      <c r="H15" s="60"/>
      <c r="I15" s="61"/>
      <c r="J15" s="61">
        <v>2524800.1572000007</v>
      </c>
      <c r="K15" s="62">
        <v>2524800.1572000007</v>
      </c>
      <c r="M15" s="50">
        <f t="shared" si="2"/>
        <v>1</v>
      </c>
      <c r="O15" s="51">
        <f t="shared" si="3"/>
        <v>0</v>
      </c>
      <c r="P15" s="51">
        <f t="shared" si="4"/>
        <v>2524800.1572000007</v>
      </c>
      <c r="Q15" s="67">
        <f t="shared" si="5"/>
        <v>0</v>
      </c>
      <c r="S15" s="49">
        <v>12</v>
      </c>
      <c r="T15" s="50">
        <v>0.78494623655914297</v>
      </c>
      <c r="V15" s="49">
        <v>12</v>
      </c>
      <c r="W15" s="51">
        <f t="shared" si="6"/>
        <v>0</v>
      </c>
      <c r="X15" s="51">
        <f t="shared" si="7"/>
        <v>1981.8323814580731</v>
      </c>
      <c r="Y15" s="20"/>
      <c r="AA15" s="49">
        <v>12</v>
      </c>
      <c r="AB15" s="51">
        <f t="shared" si="8"/>
        <v>0</v>
      </c>
      <c r="AC15" s="51">
        <f t="shared" si="9"/>
        <v>542.96777574192754</v>
      </c>
      <c r="AD15" s="20"/>
      <c r="AE15" s="20"/>
      <c r="AF15" s="20">
        <f t="shared" si="0"/>
        <v>0</v>
      </c>
      <c r="AG15" s="20">
        <f t="shared" si="1"/>
        <v>0</v>
      </c>
    </row>
    <row r="16" spans="1:33" ht="15" x14ac:dyDescent="0.25">
      <c r="A16" s="17">
        <v>13</v>
      </c>
      <c r="B16" s="16"/>
      <c r="C16" s="16"/>
      <c r="D16" s="16">
        <v>288759.0098</v>
      </c>
      <c r="E16" s="16">
        <v>288759.0098</v>
      </c>
      <c r="F16" s="48"/>
      <c r="G16" s="49">
        <v>13</v>
      </c>
      <c r="H16" s="63"/>
      <c r="I16" s="64"/>
      <c r="J16" s="64">
        <v>288759.0098</v>
      </c>
      <c r="K16" s="65">
        <v>288759.0098</v>
      </c>
      <c r="M16" s="50">
        <f t="shared" si="2"/>
        <v>1</v>
      </c>
      <c r="O16" s="51">
        <f t="shared" si="3"/>
        <v>0</v>
      </c>
      <c r="P16" s="51">
        <f t="shared" si="4"/>
        <v>288759.0098</v>
      </c>
      <c r="Q16" s="67">
        <f t="shared" si="5"/>
        <v>0</v>
      </c>
      <c r="S16" s="49">
        <v>13</v>
      </c>
      <c r="T16" s="50">
        <v>0.78494623655914297</v>
      </c>
      <c r="V16" s="49">
        <v>13</v>
      </c>
      <c r="W16" s="51">
        <f t="shared" si="6"/>
        <v>0</v>
      </c>
      <c r="X16" s="51">
        <f t="shared" si="7"/>
        <v>226.66029801505471</v>
      </c>
      <c r="Y16" s="20"/>
      <c r="AA16" s="49">
        <v>13</v>
      </c>
      <c r="AB16" s="51">
        <f t="shared" si="8"/>
        <v>0</v>
      </c>
      <c r="AC16" s="51">
        <f t="shared" si="9"/>
        <v>62.098711784945316</v>
      </c>
      <c r="AD16" s="20"/>
      <c r="AE16" s="20"/>
      <c r="AF16" s="20">
        <f t="shared" si="0"/>
        <v>0</v>
      </c>
      <c r="AG16" s="20">
        <f t="shared" si="1"/>
        <v>0</v>
      </c>
    </row>
    <row r="17" spans="1:33" ht="15" x14ac:dyDescent="0.25">
      <c r="A17" s="15">
        <v>141</v>
      </c>
      <c r="B17" s="16">
        <v>288295343.5340001</v>
      </c>
      <c r="C17" s="16">
        <v>7596164497.1287956</v>
      </c>
      <c r="D17" s="16">
        <v>181737000.64579996</v>
      </c>
      <c r="E17" s="16">
        <v>8066196841.3085937</v>
      </c>
      <c r="F17" s="48"/>
      <c r="G17" s="52">
        <v>141</v>
      </c>
      <c r="H17" s="53">
        <v>288295343.5340001</v>
      </c>
      <c r="I17" s="53">
        <v>7596164497.1287956</v>
      </c>
      <c r="J17" s="53">
        <v>181737000.64579996</v>
      </c>
      <c r="K17" s="53">
        <v>8066196841.3085937</v>
      </c>
      <c r="M17" s="50"/>
      <c r="N17" s="52">
        <v>141</v>
      </c>
      <c r="O17" s="51"/>
      <c r="P17" s="51"/>
      <c r="Q17" s="67"/>
      <c r="S17" s="52">
        <v>141</v>
      </c>
      <c r="V17" s="52">
        <v>141</v>
      </c>
      <c r="W17" s="51"/>
      <c r="X17" s="51"/>
      <c r="AA17" s="52">
        <v>141</v>
      </c>
      <c r="AB17" s="51">
        <f t="shared" si="8"/>
        <v>0</v>
      </c>
      <c r="AC17" s="51">
        <f t="shared" si="9"/>
        <v>0</v>
      </c>
      <c r="AF17" s="20">
        <f t="shared" si="0"/>
        <v>0</v>
      </c>
      <c r="AG17" s="20">
        <f t="shared" si="1"/>
        <v>0</v>
      </c>
    </row>
    <row r="18" spans="1:33" ht="15" x14ac:dyDescent="0.25">
      <c r="A18" s="17">
        <v>1</v>
      </c>
      <c r="B18" s="16">
        <v>287098541.22110009</v>
      </c>
      <c r="C18" s="16">
        <v>7412540877.5366945</v>
      </c>
      <c r="D18" s="16"/>
      <c r="E18" s="16">
        <v>7699639418.7577944</v>
      </c>
      <c r="F18" s="48"/>
      <c r="G18" s="49">
        <v>1</v>
      </c>
      <c r="H18" s="54">
        <v>287098541.22110009</v>
      </c>
      <c r="I18" s="55">
        <v>7412540877.5366945</v>
      </c>
      <c r="J18" s="55"/>
      <c r="K18" s="56">
        <v>7699639418.7577944</v>
      </c>
      <c r="M18" s="50">
        <f t="shared" si="2"/>
        <v>0</v>
      </c>
      <c r="O18" s="51">
        <f t="shared" si="3"/>
        <v>7699639418.7577944</v>
      </c>
      <c r="P18" s="51">
        <f t="shared" si="4"/>
        <v>0</v>
      </c>
      <c r="Q18" s="67">
        <f t="shared" si="5"/>
        <v>0</v>
      </c>
      <c r="S18" s="49">
        <v>1</v>
      </c>
      <c r="T18" s="50">
        <v>1</v>
      </c>
      <c r="V18" s="69">
        <v>1</v>
      </c>
      <c r="W18" s="51">
        <f t="shared" ref="W18:W26" si="10">(O18*T18)/1000</f>
        <v>7699639.4187577944</v>
      </c>
      <c r="X18" s="51">
        <f t="shared" ref="X18:X26" si="11">(P18*T18)/1000</f>
        <v>0</v>
      </c>
      <c r="AA18" s="69">
        <v>1</v>
      </c>
      <c r="AB18" s="51">
        <f t="shared" si="8"/>
        <v>0</v>
      </c>
      <c r="AC18" s="51">
        <f t="shared" si="9"/>
        <v>0</v>
      </c>
      <c r="AF18" s="20">
        <f t="shared" si="0"/>
        <v>0</v>
      </c>
      <c r="AG18" s="20">
        <f t="shared" si="1"/>
        <v>0</v>
      </c>
    </row>
    <row r="19" spans="1:33" ht="15" x14ac:dyDescent="0.25">
      <c r="A19" s="17">
        <v>2</v>
      </c>
      <c r="B19" s="16"/>
      <c r="C19" s="16">
        <v>129915411.08180013</v>
      </c>
      <c r="D19" s="16">
        <v>44719710.554200001</v>
      </c>
      <c r="E19" s="16">
        <v>174635121.63600013</v>
      </c>
      <c r="F19" s="48"/>
      <c r="G19" s="49">
        <v>2</v>
      </c>
      <c r="H19" s="57"/>
      <c r="I19" s="58">
        <v>129915411.08180013</v>
      </c>
      <c r="J19" s="58">
        <v>44719710.554200001</v>
      </c>
      <c r="K19" s="59">
        <v>174635121.63600013</v>
      </c>
      <c r="M19" s="50">
        <f t="shared" si="2"/>
        <v>0.25607512472440286</v>
      </c>
      <c r="O19" s="51">
        <f t="shared" si="3"/>
        <v>129915411.08180013</v>
      </c>
      <c r="P19" s="51">
        <f t="shared" si="4"/>
        <v>44719710.554200001</v>
      </c>
      <c r="Q19" s="67">
        <f t="shared" si="5"/>
        <v>0</v>
      </c>
      <c r="S19" s="49">
        <v>2</v>
      </c>
      <c r="T19" s="50">
        <v>0.63054187192118094</v>
      </c>
      <c r="V19" s="69">
        <v>2</v>
      </c>
      <c r="W19" s="51">
        <f t="shared" si="10"/>
        <v>81917.106494927983</v>
      </c>
      <c r="X19" s="51">
        <f t="shared" si="11"/>
        <v>28197.650004618659</v>
      </c>
      <c r="Y19" s="20"/>
      <c r="AA19" s="69">
        <v>2</v>
      </c>
      <c r="AB19" s="51">
        <f t="shared" si="8"/>
        <v>47998.304586872146</v>
      </c>
      <c r="AC19" s="51">
        <f t="shared" si="9"/>
        <v>16522.06054958134</v>
      </c>
      <c r="AD19" s="20"/>
      <c r="AF19" s="20">
        <f t="shared" si="0"/>
        <v>0</v>
      </c>
      <c r="AG19" s="20">
        <f t="shared" si="1"/>
        <v>0</v>
      </c>
    </row>
    <row r="20" spans="1:33" ht="15" x14ac:dyDescent="0.25">
      <c r="A20" s="17">
        <v>3</v>
      </c>
      <c r="B20" s="16"/>
      <c r="C20" s="16">
        <v>32998672.427900024</v>
      </c>
      <c r="D20" s="16">
        <v>41349913.10149996</v>
      </c>
      <c r="E20" s="16">
        <v>74348585.529399991</v>
      </c>
      <c r="F20" s="48"/>
      <c r="G20" s="49">
        <v>3</v>
      </c>
      <c r="H20" s="57"/>
      <c r="I20" s="58">
        <v>32998672.427900024</v>
      </c>
      <c r="J20" s="58">
        <v>41349913.10149996</v>
      </c>
      <c r="K20" s="59">
        <v>74348585.529399991</v>
      </c>
      <c r="M20" s="50">
        <f t="shared" si="2"/>
        <v>0.5561627407847427</v>
      </c>
      <c r="O20" s="51">
        <f t="shared" si="3"/>
        <v>32998672.427900024</v>
      </c>
      <c r="P20" s="51">
        <f t="shared" si="4"/>
        <v>41349913.10149996</v>
      </c>
      <c r="Q20" s="67">
        <f t="shared" si="5"/>
        <v>0</v>
      </c>
      <c r="S20" s="49">
        <v>3</v>
      </c>
      <c r="T20" s="50">
        <v>0.14043583535109599</v>
      </c>
      <c r="V20" s="69">
        <v>3</v>
      </c>
      <c r="W20" s="51">
        <f t="shared" si="10"/>
        <v>4634.1961278893186</v>
      </c>
      <c r="X20" s="51">
        <f t="shared" si="11"/>
        <v>5807.0095881043753</v>
      </c>
      <c r="Y20" s="20"/>
      <c r="AA20" s="69">
        <v>3</v>
      </c>
      <c r="AB20" s="51">
        <f t="shared" si="8"/>
        <v>28364.476300010709</v>
      </c>
      <c r="AC20" s="51">
        <f t="shared" si="9"/>
        <v>35542.903513395584</v>
      </c>
      <c r="AD20" s="20"/>
      <c r="AF20" s="20">
        <f t="shared" si="0"/>
        <v>0</v>
      </c>
      <c r="AG20" s="20">
        <f t="shared" si="1"/>
        <v>0</v>
      </c>
    </row>
    <row r="21" spans="1:33" ht="15" x14ac:dyDescent="0.25">
      <c r="A21" s="17">
        <v>4</v>
      </c>
      <c r="B21" s="16"/>
      <c r="C21" s="16">
        <v>16184428.639299996</v>
      </c>
      <c r="D21" s="16">
        <v>40971330.917800017</v>
      </c>
      <c r="E21" s="16">
        <v>57155759.557100013</v>
      </c>
      <c r="F21" s="48"/>
      <c r="G21" s="49">
        <v>4</v>
      </c>
      <c r="H21" s="57"/>
      <c r="I21" s="58">
        <v>16184428.639299996</v>
      </c>
      <c r="J21" s="58">
        <v>40971330.917800017</v>
      </c>
      <c r="K21" s="59">
        <v>57155759.557100013</v>
      </c>
      <c r="M21" s="50">
        <f t="shared" si="2"/>
        <v>0.71683643495050831</v>
      </c>
      <c r="O21" s="51">
        <f t="shared" si="3"/>
        <v>16184428.639299996</v>
      </c>
      <c r="P21" s="51">
        <f t="shared" si="4"/>
        <v>40971330.917800017</v>
      </c>
      <c r="Q21" s="67">
        <f t="shared" si="5"/>
        <v>0</v>
      </c>
      <c r="S21" s="49">
        <v>4</v>
      </c>
      <c r="T21" s="50">
        <v>0</v>
      </c>
      <c r="V21" s="69">
        <v>4</v>
      </c>
      <c r="W21" s="51">
        <f t="shared" si="10"/>
        <v>0</v>
      </c>
      <c r="X21" s="51">
        <f t="shared" si="11"/>
        <v>0</v>
      </c>
      <c r="Y21" s="20"/>
      <c r="AA21" s="69">
        <v>4</v>
      </c>
      <c r="AB21" s="51">
        <f t="shared" si="8"/>
        <v>16184.428639299997</v>
      </c>
      <c r="AC21" s="51">
        <f t="shared" si="9"/>
        <v>40971.33091780002</v>
      </c>
      <c r="AD21" s="20"/>
      <c r="AF21" s="20">
        <f t="shared" si="0"/>
        <v>0</v>
      </c>
      <c r="AG21" s="20">
        <f t="shared" si="1"/>
        <v>0</v>
      </c>
    </row>
    <row r="22" spans="1:33" ht="15" x14ac:dyDescent="0.25">
      <c r="A22" s="17">
        <v>5</v>
      </c>
      <c r="B22" s="16"/>
      <c r="C22" s="16">
        <v>847387.46120000002</v>
      </c>
      <c r="D22" s="16">
        <v>31547992.482799996</v>
      </c>
      <c r="E22" s="16">
        <v>32395379.943999995</v>
      </c>
      <c r="F22" s="48"/>
      <c r="G22" s="49">
        <v>5</v>
      </c>
      <c r="H22" s="57"/>
      <c r="I22" s="58">
        <v>847387.46120000002</v>
      </c>
      <c r="J22" s="58">
        <v>31547992.482799996</v>
      </c>
      <c r="K22" s="59">
        <v>32395379.943999995</v>
      </c>
      <c r="M22" s="50">
        <f t="shared" si="2"/>
        <v>0.97384233607802018</v>
      </c>
      <c r="O22" s="51">
        <f t="shared" si="3"/>
        <v>847387.46120000002</v>
      </c>
      <c r="P22" s="51">
        <f t="shared" si="4"/>
        <v>31547992.482799996</v>
      </c>
      <c r="Q22" s="67">
        <f t="shared" si="5"/>
        <v>0</v>
      </c>
      <c r="S22" s="49">
        <v>5</v>
      </c>
      <c r="T22" s="50">
        <v>0</v>
      </c>
      <c r="V22" s="69">
        <v>5</v>
      </c>
      <c r="W22" s="51">
        <f t="shared" si="10"/>
        <v>0</v>
      </c>
      <c r="X22" s="51">
        <f t="shared" si="11"/>
        <v>0</v>
      </c>
      <c r="Y22" s="20"/>
      <c r="AA22" s="69">
        <v>5</v>
      </c>
      <c r="AB22" s="51">
        <f t="shared" si="8"/>
        <v>847.38746120000008</v>
      </c>
      <c r="AC22" s="51">
        <f t="shared" si="9"/>
        <v>31547.992482799997</v>
      </c>
      <c r="AD22" s="20"/>
      <c r="AF22" s="20">
        <f t="shared" si="0"/>
        <v>0</v>
      </c>
      <c r="AG22" s="20">
        <f t="shared" si="1"/>
        <v>0</v>
      </c>
    </row>
    <row r="23" spans="1:33" ht="15" x14ac:dyDescent="0.25">
      <c r="A23" s="17">
        <v>6</v>
      </c>
      <c r="B23" s="16">
        <v>1196802.3129</v>
      </c>
      <c r="C23" s="16">
        <v>3677719.9819</v>
      </c>
      <c r="D23" s="16">
        <v>13591449.679899998</v>
      </c>
      <c r="E23" s="16">
        <v>18465971.974699996</v>
      </c>
      <c r="F23" s="48"/>
      <c r="G23" s="49">
        <v>6</v>
      </c>
      <c r="H23" s="57">
        <v>1196802.3129</v>
      </c>
      <c r="I23" s="58">
        <v>3677719.9819</v>
      </c>
      <c r="J23" s="58">
        <v>13591449.679899998</v>
      </c>
      <c r="K23" s="59">
        <v>18465971.974699996</v>
      </c>
      <c r="M23" s="50">
        <f t="shared" si="2"/>
        <v>0.78703550582195947</v>
      </c>
      <c r="O23" s="51">
        <f t="shared" si="3"/>
        <v>3932596.3810978574</v>
      </c>
      <c r="P23" s="51">
        <f t="shared" si="4"/>
        <v>14533375.593602141</v>
      </c>
      <c r="Q23" s="67">
        <f t="shared" si="5"/>
        <v>0</v>
      </c>
      <c r="S23" s="49">
        <v>6</v>
      </c>
      <c r="T23" s="50">
        <v>0</v>
      </c>
      <c r="V23" s="69">
        <v>6</v>
      </c>
      <c r="W23" s="51">
        <f t="shared" si="10"/>
        <v>0</v>
      </c>
      <c r="X23" s="51">
        <f t="shared" si="11"/>
        <v>0</v>
      </c>
      <c r="Y23" s="20"/>
      <c r="AA23" s="69">
        <v>6</v>
      </c>
      <c r="AB23" s="51">
        <f t="shared" si="8"/>
        <v>3932.5963810978574</v>
      </c>
      <c r="AC23" s="51">
        <f t="shared" si="9"/>
        <v>14533.375593602141</v>
      </c>
      <c r="AD23" s="20"/>
      <c r="AF23" s="20">
        <f t="shared" si="0"/>
        <v>0</v>
      </c>
      <c r="AG23" s="20">
        <f t="shared" si="1"/>
        <v>0</v>
      </c>
    </row>
    <row r="24" spans="1:33" ht="15" x14ac:dyDescent="0.25">
      <c r="A24" s="17">
        <v>7</v>
      </c>
      <c r="B24" s="16"/>
      <c r="C24" s="16"/>
      <c r="D24" s="16">
        <v>8469604.0084999986</v>
      </c>
      <c r="E24" s="16">
        <v>8469604.0084999986</v>
      </c>
      <c r="F24" s="48"/>
      <c r="G24" s="49">
        <v>7</v>
      </c>
      <c r="H24" s="57"/>
      <c r="I24" s="58"/>
      <c r="J24" s="58">
        <v>8469604.0084999986</v>
      </c>
      <c r="K24" s="59">
        <v>8469604.0084999986</v>
      </c>
      <c r="M24" s="50">
        <f t="shared" si="2"/>
        <v>1</v>
      </c>
      <c r="O24" s="51">
        <f t="shared" si="3"/>
        <v>0</v>
      </c>
      <c r="P24" s="51">
        <f t="shared" si="4"/>
        <v>8469604.0084999986</v>
      </c>
      <c r="Q24" s="67">
        <f t="shared" si="5"/>
        <v>0</v>
      </c>
      <c r="S24" s="49">
        <v>7</v>
      </c>
      <c r="T24" s="50">
        <v>0</v>
      </c>
      <c r="V24" s="69">
        <v>7</v>
      </c>
      <c r="W24" s="51">
        <f t="shared" si="10"/>
        <v>0</v>
      </c>
      <c r="X24" s="51">
        <f t="shared" si="11"/>
        <v>0</v>
      </c>
      <c r="Y24" s="20"/>
      <c r="AA24" s="69">
        <v>7</v>
      </c>
      <c r="AB24" s="51">
        <f t="shared" si="8"/>
        <v>0</v>
      </c>
      <c r="AC24" s="51">
        <f t="shared" si="9"/>
        <v>8469.6040084999986</v>
      </c>
      <c r="AD24" s="20"/>
      <c r="AF24" s="20">
        <f t="shared" si="0"/>
        <v>0</v>
      </c>
      <c r="AG24" s="20">
        <f t="shared" si="1"/>
        <v>0</v>
      </c>
    </row>
    <row r="25" spans="1:33" ht="15" x14ac:dyDescent="0.25">
      <c r="A25" s="17">
        <v>8</v>
      </c>
      <c r="B25" s="16"/>
      <c r="C25" s="16"/>
      <c r="D25" s="16">
        <v>688065.79680000001</v>
      </c>
      <c r="E25" s="16">
        <v>688065.79680000001</v>
      </c>
      <c r="F25" s="48"/>
      <c r="G25" s="49">
        <v>8</v>
      </c>
      <c r="H25" s="57"/>
      <c r="I25" s="58"/>
      <c r="J25" s="58">
        <v>688065.79680000001</v>
      </c>
      <c r="K25" s="59">
        <v>688065.79680000001</v>
      </c>
      <c r="M25" s="50">
        <f t="shared" si="2"/>
        <v>1</v>
      </c>
      <c r="O25" s="51">
        <f t="shared" si="3"/>
        <v>0</v>
      </c>
      <c r="P25" s="51">
        <f t="shared" si="4"/>
        <v>688065.79680000001</v>
      </c>
      <c r="Q25" s="67">
        <f t="shared" si="5"/>
        <v>0</v>
      </c>
      <c r="S25" s="49">
        <v>8</v>
      </c>
      <c r="T25" s="50">
        <v>0</v>
      </c>
      <c r="V25" s="69">
        <v>8</v>
      </c>
      <c r="W25" s="51">
        <f t="shared" si="10"/>
        <v>0</v>
      </c>
      <c r="X25" s="51">
        <f t="shared" si="11"/>
        <v>0</v>
      </c>
      <c r="Y25" s="20"/>
      <c r="AA25" s="69">
        <v>8</v>
      </c>
      <c r="AB25" s="51">
        <f t="shared" si="8"/>
        <v>0</v>
      </c>
      <c r="AC25" s="51">
        <f t="shared" si="9"/>
        <v>688.06579680000004</v>
      </c>
      <c r="AD25" s="70" t="s">
        <v>6</v>
      </c>
      <c r="AF25" s="20">
        <f t="shared" si="0"/>
        <v>0</v>
      </c>
      <c r="AG25" s="20">
        <f t="shared" si="1"/>
        <v>0</v>
      </c>
    </row>
    <row r="26" spans="1:33" ht="15" x14ac:dyDescent="0.25">
      <c r="A26" s="17">
        <v>9</v>
      </c>
      <c r="B26" s="16"/>
      <c r="C26" s="16"/>
      <c r="D26" s="16">
        <v>398934.10430000001</v>
      </c>
      <c r="E26" s="16">
        <v>398934.10430000001</v>
      </c>
      <c r="F26" s="48"/>
      <c r="G26" s="49">
        <v>9</v>
      </c>
      <c r="H26" s="63"/>
      <c r="I26" s="64"/>
      <c r="J26" s="64">
        <v>398934.10430000001</v>
      </c>
      <c r="K26" s="65">
        <v>398934.10430000001</v>
      </c>
      <c r="M26" s="50">
        <f t="shared" si="2"/>
        <v>1</v>
      </c>
      <c r="O26" s="51">
        <f t="shared" si="3"/>
        <v>0</v>
      </c>
      <c r="P26" s="51">
        <f t="shared" si="4"/>
        <v>398934.10430000001</v>
      </c>
      <c r="Q26" s="67">
        <f t="shared" si="5"/>
        <v>0</v>
      </c>
      <c r="S26" s="49">
        <v>9</v>
      </c>
      <c r="T26" s="50">
        <v>0</v>
      </c>
      <c r="V26" s="69">
        <v>9</v>
      </c>
      <c r="W26" s="51">
        <f t="shared" si="10"/>
        <v>0</v>
      </c>
      <c r="X26" s="51">
        <f t="shared" si="11"/>
        <v>0</v>
      </c>
      <c r="Y26" s="20"/>
      <c r="AA26" s="69">
        <v>9</v>
      </c>
      <c r="AB26" s="51">
        <f t="shared" si="8"/>
        <v>0</v>
      </c>
      <c r="AC26" s="51">
        <f t="shared" si="9"/>
        <v>398.9341043</v>
      </c>
      <c r="AD26" s="20">
        <f>SUM(AC26)</f>
        <v>398.9341043</v>
      </c>
      <c r="AF26" s="20">
        <f t="shared" si="0"/>
        <v>0</v>
      </c>
      <c r="AG26" s="20">
        <f t="shared" si="1"/>
        <v>0</v>
      </c>
    </row>
    <row r="27" spans="1:33" ht="15" x14ac:dyDescent="0.25">
      <c r="A27" s="15" t="s">
        <v>184</v>
      </c>
      <c r="B27" s="16">
        <v>292080239.82050008</v>
      </c>
      <c r="C27" s="16">
        <v>7629187047.3182955</v>
      </c>
      <c r="D27" s="16">
        <v>401304937.62300026</v>
      </c>
      <c r="E27" s="16">
        <v>8322572224.7617941</v>
      </c>
      <c r="F27" s="48"/>
      <c r="G27" s="52" t="s">
        <v>184</v>
      </c>
      <c r="H27" s="53">
        <v>292080239.82050008</v>
      </c>
      <c r="I27" s="53">
        <v>7629187047.3182955</v>
      </c>
      <c r="J27" s="53">
        <v>401304937.62300026</v>
      </c>
      <c r="K27" s="53">
        <v>8322572224.7617941</v>
      </c>
      <c r="O27" s="50"/>
      <c r="W27" s="50"/>
      <c r="Y27" s="20"/>
      <c r="AC27" s="20"/>
      <c r="AD27" s="20"/>
      <c r="AF27" s="20"/>
      <c r="AG27" s="20"/>
    </row>
    <row r="28" spans="1:33" ht="15" x14ac:dyDescent="0.25">
      <c r="A28"/>
      <c r="B28"/>
      <c r="C28"/>
      <c r="D28"/>
      <c r="E28"/>
      <c r="F28" s="48"/>
      <c r="O28" s="50"/>
      <c r="W28" s="50"/>
      <c r="Y28" s="20"/>
      <c r="AC28" s="20"/>
      <c r="AD28" s="20"/>
      <c r="AF28" s="20"/>
      <c r="AG28" s="20"/>
    </row>
    <row r="29" spans="1:33" ht="15" x14ac:dyDescent="0.25">
      <c r="A29"/>
      <c r="B29"/>
      <c r="C29"/>
      <c r="D29"/>
      <c r="E29"/>
      <c r="F29" s="48"/>
      <c r="Y29" s="20"/>
      <c r="AC29" s="20"/>
      <c r="AD29" s="20"/>
      <c r="AF29" s="20"/>
      <c r="AG29" s="20"/>
    </row>
    <row r="30" spans="1:33" ht="15" x14ac:dyDescent="0.25">
      <c r="A30"/>
      <c r="B30"/>
      <c r="C30"/>
      <c r="D30"/>
      <c r="E30"/>
      <c r="F30" s="48"/>
      <c r="O30" s="50"/>
      <c r="W30" s="50"/>
      <c r="Y30" s="20"/>
      <c r="AC30" s="20"/>
      <c r="AD30" s="20"/>
      <c r="AF30" s="20"/>
      <c r="AG30" s="20"/>
    </row>
    <row r="31" spans="1:33" ht="15" x14ac:dyDescent="0.25">
      <c r="A31"/>
      <c r="B31"/>
      <c r="C31"/>
      <c r="D31"/>
      <c r="E31"/>
      <c r="F31" s="48"/>
      <c r="O31" s="50"/>
      <c r="W31" s="50"/>
      <c r="Y31" s="20"/>
      <c r="AA31" s="20"/>
      <c r="AC31" s="20"/>
      <c r="AD31" s="20"/>
      <c r="AF31" s="20"/>
      <c r="AG31" s="20"/>
    </row>
    <row r="32" spans="1:33" ht="15" x14ac:dyDescent="0.25">
      <c r="A32"/>
      <c r="B32"/>
      <c r="C32"/>
      <c r="D32"/>
      <c r="E32"/>
      <c r="F32" s="48"/>
      <c r="O32" s="50"/>
      <c r="W32" s="50"/>
    </row>
    <row r="33" spans="1:28" ht="15" x14ac:dyDescent="0.25">
      <c r="A33"/>
      <c r="B33"/>
      <c r="C33"/>
      <c r="D33"/>
      <c r="E33"/>
      <c r="F33" s="48"/>
      <c r="O33" s="50"/>
      <c r="W33" s="50"/>
    </row>
    <row r="34" spans="1:28" x14ac:dyDescent="0.3">
      <c r="A34"/>
      <c r="B34"/>
      <c r="C34"/>
      <c r="D34"/>
      <c r="E34"/>
      <c r="F34" s="48"/>
      <c r="O34" s="50"/>
      <c r="W34" s="50"/>
      <c r="Z34" s="20"/>
      <c r="AB34" s="20"/>
    </row>
    <row r="35" spans="1:28" x14ac:dyDescent="0.3">
      <c r="A35"/>
      <c r="B35"/>
      <c r="C35"/>
      <c r="D35"/>
      <c r="E35"/>
      <c r="F35" s="48"/>
      <c r="O35" s="50"/>
      <c r="W35" s="50"/>
    </row>
    <row r="36" spans="1:28" x14ac:dyDescent="0.3">
      <c r="A36"/>
      <c r="B36"/>
      <c r="C36"/>
      <c r="D36"/>
      <c r="E36"/>
      <c r="F36" s="48"/>
      <c r="O36" s="50"/>
      <c r="W36" s="50"/>
    </row>
    <row r="37" spans="1:28" x14ac:dyDescent="0.3">
      <c r="A37"/>
      <c r="B37"/>
      <c r="C37"/>
      <c r="D37"/>
      <c r="E37"/>
      <c r="F37" s="48"/>
      <c r="O37" s="50"/>
      <c r="W37" s="50"/>
    </row>
    <row r="38" spans="1:28" x14ac:dyDescent="0.3">
      <c r="A38"/>
      <c r="B38"/>
      <c r="C38"/>
      <c r="D38"/>
      <c r="E38"/>
      <c r="F38" s="48"/>
      <c r="O38" s="50"/>
      <c r="W38" s="50"/>
    </row>
    <row r="39" spans="1:28" x14ac:dyDescent="0.3">
      <c r="A39"/>
      <c r="B39"/>
      <c r="C39"/>
      <c r="D39"/>
      <c r="E39"/>
      <c r="F39" s="48"/>
      <c r="O39" s="50"/>
      <c r="W39" s="50"/>
      <c r="X39" s="50"/>
    </row>
    <row r="40" spans="1:28" x14ac:dyDescent="0.3">
      <c r="A40"/>
      <c r="B40"/>
      <c r="C40"/>
      <c r="D40"/>
      <c r="E40"/>
      <c r="F40" s="48"/>
      <c r="O40" s="50"/>
      <c r="W40" s="50"/>
    </row>
    <row r="41" spans="1:28" x14ac:dyDescent="0.3">
      <c r="A41"/>
      <c r="B41"/>
      <c r="C41"/>
      <c r="D41"/>
      <c r="E41"/>
      <c r="F41" s="48"/>
      <c r="O41" s="50"/>
      <c r="W41" s="50"/>
    </row>
    <row r="42" spans="1:28" x14ac:dyDescent="0.3">
      <c r="A42"/>
      <c r="B42"/>
      <c r="C42"/>
      <c r="D42"/>
      <c r="E42"/>
      <c r="F42" s="48"/>
      <c r="O42" s="50"/>
      <c r="W42" s="50"/>
    </row>
    <row r="43" spans="1:28" x14ac:dyDescent="0.3">
      <c r="A43"/>
      <c r="B43"/>
      <c r="C43"/>
      <c r="D43"/>
      <c r="E43"/>
      <c r="F43" s="48"/>
      <c r="O43" s="50"/>
      <c r="W43" s="50"/>
    </row>
    <row r="44" spans="1:28" x14ac:dyDescent="0.3">
      <c r="A44"/>
      <c r="B44"/>
      <c r="C44"/>
      <c r="D44"/>
      <c r="E44"/>
      <c r="F44" s="48"/>
      <c r="O44" s="50"/>
      <c r="W44" s="50"/>
    </row>
    <row r="45" spans="1:28" x14ac:dyDescent="0.3">
      <c r="A45"/>
      <c r="B45"/>
      <c r="C45"/>
      <c r="D45"/>
      <c r="E45"/>
      <c r="F45" s="48"/>
      <c r="O45" s="50"/>
      <c r="W45" s="50"/>
    </row>
    <row r="46" spans="1:28" x14ac:dyDescent="0.3">
      <c r="A46"/>
      <c r="B46"/>
      <c r="C46"/>
      <c r="D46"/>
      <c r="E46"/>
      <c r="F46" s="48"/>
      <c r="O46" s="50"/>
      <c r="W46" s="50"/>
    </row>
    <row r="47" spans="1:28" x14ac:dyDescent="0.3">
      <c r="A47"/>
      <c r="B47"/>
      <c r="C47"/>
      <c r="D47"/>
      <c r="E47"/>
      <c r="F47" s="48"/>
      <c r="O47" s="50"/>
      <c r="W47" s="50"/>
    </row>
    <row r="48" spans="1:28" x14ac:dyDescent="0.3">
      <c r="A48"/>
      <c r="B48"/>
      <c r="C48"/>
      <c r="D48"/>
      <c r="E48"/>
      <c r="F48" s="48"/>
      <c r="O48" s="50"/>
      <c r="W48" s="50"/>
    </row>
    <row r="49" spans="1:23" x14ac:dyDescent="0.3">
      <c r="A49"/>
      <c r="B49"/>
      <c r="C49"/>
      <c r="D49"/>
      <c r="E49"/>
      <c r="F49" s="48"/>
      <c r="O49" s="50"/>
      <c r="W49" s="50"/>
    </row>
    <row r="50" spans="1:23" x14ac:dyDescent="0.3">
      <c r="A50"/>
      <c r="B50"/>
      <c r="C50"/>
      <c r="D50"/>
      <c r="E50"/>
      <c r="F50" s="48"/>
      <c r="O50" s="50"/>
      <c r="W50" s="50"/>
    </row>
    <row r="51" spans="1:23" x14ac:dyDescent="0.3">
      <c r="A51"/>
      <c r="B51"/>
      <c r="C51"/>
      <c r="D51"/>
      <c r="E51"/>
      <c r="F51" s="48"/>
      <c r="O51" s="50"/>
      <c r="W51" s="50"/>
    </row>
    <row r="52" spans="1:23" x14ac:dyDescent="0.3">
      <c r="A52"/>
      <c r="B52"/>
      <c r="C52"/>
      <c r="D52"/>
      <c r="E52"/>
      <c r="F52" s="48"/>
      <c r="O52" s="50"/>
      <c r="W52" s="50"/>
    </row>
    <row r="53" spans="1:23" x14ac:dyDescent="0.3">
      <c r="A53"/>
      <c r="B53"/>
      <c r="C53"/>
      <c r="D53"/>
      <c r="E53"/>
      <c r="F53" s="48"/>
      <c r="O53" s="50"/>
      <c r="W53" s="50"/>
    </row>
    <row r="54" spans="1:23" x14ac:dyDescent="0.3">
      <c r="A54"/>
      <c r="B54"/>
      <c r="C54"/>
      <c r="D54"/>
      <c r="E54"/>
      <c r="F54" s="48"/>
    </row>
    <row r="55" spans="1:23" x14ac:dyDescent="0.3">
      <c r="A55"/>
      <c r="B55"/>
      <c r="C55"/>
      <c r="D55"/>
      <c r="E55"/>
      <c r="F55" s="48"/>
      <c r="O55" s="50"/>
      <c r="W55" s="50"/>
    </row>
    <row r="56" spans="1:23" x14ac:dyDescent="0.3">
      <c r="A56"/>
      <c r="B56"/>
      <c r="C56"/>
      <c r="D56"/>
      <c r="E56"/>
      <c r="F56" s="48"/>
      <c r="O56" s="50"/>
      <c r="W56" s="50"/>
    </row>
    <row r="57" spans="1:23" x14ac:dyDescent="0.3">
      <c r="A57"/>
      <c r="B57"/>
      <c r="C57"/>
      <c r="D57"/>
      <c r="E57"/>
      <c r="F57" s="48"/>
      <c r="O57" s="50"/>
      <c r="W57" s="50"/>
    </row>
    <row r="58" spans="1:23" x14ac:dyDescent="0.3">
      <c r="A58"/>
      <c r="B58"/>
      <c r="C58"/>
      <c r="D58"/>
      <c r="E58"/>
      <c r="F58" s="48"/>
      <c r="O58" s="50"/>
      <c r="W58" s="50"/>
    </row>
    <row r="59" spans="1:23" x14ac:dyDescent="0.3">
      <c r="A59"/>
      <c r="B59"/>
      <c r="C59"/>
      <c r="D59"/>
      <c r="E59"/>
      <c r="F59" s="48"/>
      <c r="O59" s="50"/>
      <c r="W59" s="50"/>
    </row>
    <row r="60" spans="1:23" x14ac:dyDescent="0.3">
      <c r="A60"/>
      <c r="B60"/>
      <c r="C60"/>
      <c r="D60"/>
      <c r="E60"/>
      <c r="F60" s="48"/>
      <c r="O60" s="50"/>
      <c r="W60" s="50"/>
    </row>
    <row r="61" spans="1:23" x14ac:dyDescent="0.3">
      <c r="A61"/>
      <c r="B61"/>
      <c r="C61"/>
      <c r="D61"/>
      <c r="E61"/>
      <c r="F61" s="48"/>
      <c r="O61" s="50"/>
      <c r="W61" s="50"/>
    </row>
    <row r="62" spans="1:23" x14ac:dyDescent="0.3">
      <c r="A62"/>
      <c r="B62"/>
      <c r="C62"/>
      <c r="D62"/>
      <c r="E62"/>
      <c r="F62" s="48"/>
      <c r="O62" s="50"/>
      <c r="W62" s="50"/>
    </row>
    <row r="63" spans="1:23" x14ac:dyDescent="0.3">
      <c r="A63"/>
      <c r="B63"/>
      <c r="C63"/>
      <c r="D63"/>
      <c r="E63"/>
      <c r="F63" s="48"/>
      <c r="O63" s="50"/>
      <c r="W63" s="50"/>
    </row>
    <row r="64" spans="1:23" x14ac:dyDescent="0.3">
      <c r="A64"/>
      <c r="B64"/>
      <c r="C64"/>
      <c r="D64"/>
      <c r="E64"/>
      <c r="F64" s="48"/>
      <c r="O64" s="50"/>
      <c r="W64" s="50"/>
    </row>
    <row r="65" spans="1:23" x14ac:dyDescent="0.3">
      <c r="A65"/>
      <c r="B65"/>
      <c r="C65"/>
      <c r="D65"/>
      <c r="E65"/>
      <c r="F65" s="48"/>
      <c r="O65" s="50"/>
      <c r="W65" s="50"/>
    </row>
    <row r="66" spans="1:23" x14ac:dyDescent="0.3">
      <c r="A66"/>
      <c r="B66"/>
      <c r="C66"/>
      <c r="D66"/>
      <c r="E66"/>
      <c r="F66" s="48"/>
    </row>
    <row r="67" spans="1:23" x14ac:dyDescent="0.3">
      <c r="A67"/>
      <c r="B67"/>
      <c r="C67"/>
      <c r="D67"/>
      <c r="E67"/>
      <c r="F67" s="48"/>
    </row>
    <row r="68" spans="1:23" x14ac:dyDescent="0.3">
      <c r="A68"/>
      <c r="B68"/>
      <c r="C68"/>
      <c r="D68"/>
      <c r="E68"/>
      <c r="F68" s="48"/>
    </row>
    <row r="69" spans="1:23" x14ac:dyDescent="0.3">
      <c r="A69"/>
    </row>
    <row r="70" spans="1:23" x14ac:dyDescent="0.3">
      <c r="A70"/>
    </row>
    <row r="71" spans="1:23" x14ac:dyDescent="0.3">
      <c r="A71"/>
    </row>
    <row r="72" spans="1:23" x14ac:dyDescent="0.3">
      <c r="A72"/>
    </row>
    <row r="73" spans="1:23" x14ac:dyDescent="0.3">
      <c r="A73"/>
    </row>
    <row r="74" spans="1:23" x14ac:dyDescent="0.3">
      <c r="A74"/>
    </row>
    <row r="75" spans="1:23" x14ac:dyDescent="0.3">
      <c r="A75"/>
    </row>
    <row r="76" spans="1:23" x14ac:dyDescent="0.3">
      <c r="A76"/>
    </row>
    <row r="77" spans="1:23" x14ac:dyDescent="0.3">
      <c r="A77"/>
    </row>
    <row r="78" spans="1:23" x14ac:dyDescent="0.3">
      <c r="A78"/>
    </row>
    <row r="79" spans="1:23" x14ac:dyDescent="0.3">
      <c r="A79"/>
    </row>
    <row r="80" spans="1:23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G65" sqref="G65"/>
    </sheetView>
  </sheetViews>
  <sheetFormatPr defaultRowHeight="14.4" x14ac:dyDescent="0.3"/>
  <cols>
    <col min="6" max="6" width="13.109375" bestFit="1" customWidth="1"/>
    <col min="7" max="7" width="17.88671875" bestFit="1" customWidth="1"/>
    <col min="8" max="8" width="12" bestFit="1" customWidth="1"/>
    <col min="9" max="9" width="13.33203125" bestFit="1" customWidth="1"/>
    <col min="11" max="11" width="12.33203125" style="12" bestFit="1" customWidth="1"/>
    <col min="12" max="13" width="14.44140625" style="12" bestFit="1" customWidth="1"/>
    <col min="15" max="16" width="9.109375" style="66"/>
    <col min="19" max="19" width="9.5546875" customWidth="1"/>
  </cols>
  <sheetData>
    <row r="1" spans="1:19" ht="15" x14ac:dyDescent="0.25">
      <c r="A1" s="18" t="s">
        <v>692</v>
      </c>
      <c r="B1" s="18"/>
      <c r="C1" s="18"/>
      <c r="F1" s="14" t="s">
        <v>140</v>
      </c>
      <c r="G1" s="15">
        <v>11</v>
      </c>
    </row>
    <row r="2" spans="1:19" ht="15" x14ac:dyDescent="0.25">
      <c r="F2" s="14" t="s">
        <v>160</v>
      </c>
      <c r="G2" s="10" t="s">
        <v>0</v>
      </c>
    </row>
    <row r="4" spans="1:19" ht="15" x14ac:dyDescent="0.25">
      <c r="F4" s="14" t="s">
        <v>183</v>
      </c>
      <c r="G4" s="10" t="s">
        <v>185</v>
      </c>
      <c r="H4" s="10" t="s">
        <v>192</v>
      </c>
      <c r="I4" s="10" t="s">
        <v>193</v>
      </c>
      <c r="O4" s="66" t="s">
        <v>194</v>
      </c>
      <c r="P4" s="66" t="s">
        <v>195</v>
      </c>
    </row>
    <row r="5" spans="1:19" ht="15" x14ac:dyDescent="0.25">
      <c r="F5" s="15">
        <v>1</v>
      </c>
      <c r="G5" s="12">
        <v>1724947.3511999999</v>
      </c>
      <c r="H5" s="16">
        <v>36149766.170450002</v>
      </c>
      <c r="I5" s="16">
        <v>143148855.00089997</v>
      </c>
      <c r="K5" s="12">
        <v>1724947.3511999999</v>
      </c>
      <c r="L5" s="12">
        <v>36149766.170450002</v>
      </c>
      <c r="M5" s="12">
        <v>143148855.00089997</v>
      </c>
      <c r="O5" s="66">
        <f>L5/$K5</f>
        <v>20.957025816064224</v>
      </c>
      <c r="P5" s="66">
        <f>M5/$K5</f>
        <v>82.987376340104021</v>
      </c>
      <c r="S5" s="12">
        <f>K5-'Pivot tables Numbers'!I4</f>
        <v>0</v>
      </c>
    </row>
    <row r="6" spans="1:19" ht="15" x14ac:dyDescent="0.25">
      <c r="F6" s="15">
        <v>2</v>
      </c>
      <c r="G6" s="12">
        <v>10633389.809500005</v>
      </c>
      <c r="H6" s="16">
        <v>239256261.21360004</v>
      </c>
      <c r="I6" s="16">
        <v>1071384541.1092999</v>
      </c>
      <c r="K6" s="12">
        <v>10633389.809500005</v>
      </c>
      <c r="L6" s="12">
        <v>239256261.21360004</v>
      </c>
      <c r="M6" s="12">
        <v>1071384541.1092999</v>
      </c>
      <c r="O6" s="66">
        <f t="shared" ref="O6:O11" si="0">L6/$K6</f>
        <v>22.500469323512007</v>
      </c>
      <c r="P6" s="66">
        <f t="shared" ref="P6:P11" si="1">M6/$K6</f>
        <v>100.75663173300686</v>
      </c>
      <c r="S6" s="12">
        <f>K6-'Pivot tables Numbers'!I5</f>
        <v>0</v>
      </c>
    </row>
    <row r="7" spans="1:19" ht="15" x14ac:dyDescent="0.25">
      <c r="F7" s="15">
        <v>3</v>
      </c>
      <c r="G7" s="12">
        <v>12218646.444700003</v>
      </c>
      <c r="H7" s="16">
        <v>298523500.35180014</v>
      </c>
      <c r="I7" s="16">
        <v>1633294756.9619</v>
      </c>
      <c r="K7" s="12">
        <v>12218646.444700003</v>
      </c>
      <c r="L7" s="12">
        <v>298523500.35180014</v>
      </c>
      <c r="M7" s="12">
        <v>1633294756.9619</v>
      </c>
      <c r="O7" s="66">
        <f t="shared" si="0"/>
        <v>24.431797883904611</v>
      </c>
      <c r="P7" s="66">
        <f t="shared" si="1"/>
        <v>133.67231504356712</v>
      </c>
      <c r="S7" s="12">
        <f>K7-'Pivot tables Numbers'!I6</f>
        <v>0</v>
      </c>
    </row>
    <row r="8" spans="1:19" ht="15" x14ac:dyDescent="0.25">
      <c r="F8" s="15">
        <v>4</v>
      </c>
      <c r="G8" s="12">
        <v>4394091.0084999995</v>
      </c>
      <c r="H8" s="16">
        <v>111254956.84309998</v>
      </c>
      <c r="I8" s="16">
        <v>635685802.81900001</v>
      </c>
      <c r="K8" s="12">
        <v>4394091.0084999995</v>
      </c>
      <c r="L8" s="12">
        <v>111254956.84309998</v>
      </c>
      <c r="M8" s="12">
        <v>635685802.81900001</v>
      </c>
      <c r="O8" s="66">
        <f t="shared" si="0"/>
        <v>25.319219976984233</v>
      </c>
      <c r="P8" s="66">
        <f t="shared" si="1"/>
        <v>144.66832880550706</v>
      </c>
      <c r="S8" s="12">
        <f>K8-'Pivot tables Numbers'!I7</f>
        <v>0</v>
      </c>
    </row>
    <row r="9" spans="1:19" ht="15" x14ac:dyDescent="0.25">
      <c r="F9" s="15">
        <v>5</v>
      </c>
      <c r="G9" s="12">
        <v>2377155.8495000005</v>
      </c>
      <c r="H9" s="16">
        <v>60349926.193700001</v>
      </c>
      <c r="I9" s="16">
        <v>340708352.17830002</v>
      </c>
      <c r="K9" s="12">
        <v>2377155.8495000005</v>
      </c>
      <c r="L9" s="12">
        <v>60349926.193700001</v>
      </c>
      <c r="M9" s="12">
        <v>340708352.17830002</v>
      </c>
      <c r="O9" s="66">
        <f t="shared" si="0"/>
        <v>25.387450387989375</v>
      </c>
      <c r="P9" s="66">
        <f t="shared" si="1"/>
        <v>143.32604749072846</v>
      </c>
      <c r="S9" s="12">
        <f>K9-'Pivot tables Numbers'!I8</f>
        <v>0</v>
      </c>
    </row>
    <row r="10" spans="1:19" ht="15" x14ac:dyDescent="0.25">
      <c r="F10" s="15">
        <v>6</v>
      </c>
      <c r="G10" s="12">
        <v>1411086.2326000002</v>
      </c>
      <c r="H10" s="16">
        <v>36032309.517000005</v>
      </c>
      <c r="I10" s="16">
        <v>202680960.7279</v>
      </c>
      <c r="K10" s="12">
        <v>1411086.2326000002</v>
      </c>
      <c r="L10" s="12">
        <v>36032309.517000005</v>
      </c>
      <c r="M10" s="12">
        <v>202680960.7279</v>
      </c>
      <c r="O10" s="66">
        <f t="shared" si="0"/>
        <v>25.535157727822622</v>
      </c>
      <c r="P10" s="66">
        <f t="shared" si="1"/>
        <v>143.63470923704622</v>
      </c>
      <c r="S10" s="12">
        <f>K10-'Pivot tables Numbers'!I9</f>
        <v>0</v>
      </c>
    </row>
    <row r="11" spans="1:19" ht="15" x14ac:dyDescent="0.25">
      <c r="F11" s="15">
        <v>8</v>
      </c>
      <c r="G11" s="12">
        <v>263233.49349999998</v>
      </c>
      <c r="H11" s="16">
        <v>7765388.0582499998</v>
      </c>
      <c r="I11" s="16">
        <v>56595201.102499999</v>
      </c>
      <c r="K11" s="12">
        <v>263233.49349999998</v>
      </c>
      <c r="L11" s="12">
        <v>7765388.0582499998</v>
      </c>
      <c r="M11" s="12">
        <v>56595201.102499999</v>
      </c>
      <c r="O11" s="66">
        <f t="shared" si="0"/>
        <v>29.5</v>
      </c>
      <c r="P11" s="66">
        <f t="shared" si="1"/>
        <v>215</v>
      </c>
      <c r="S11" s="12">
        <f>K11-'Pivot tables Numbers'!I11</f>
        <v>0</v>
      </c>
    </row>
    <row r="12" spans="1:19" ht="15" x14ac:dyDescent="0.25">
      <c r="F12" s="15" t="s">
        <v>184</v>
      </c>
      <c r="G12" s="12">
        <v>33022550.189500008</v>
      </c>
      <c r="H12" s="16">
        <v>789332108.34789991</v>
      </c>
      <c r="I12" s="16">
        <v>4083498469.8997998</v>
      </c>
    </row>
    <row r="15" spans="1:19" ht="15" x14ac:dyDescent="0.25">
      <c r="F15" s="14" t="s">
        <v>140</v>
      </c>
      <c r="G15" s="15">
        <v>11</v>
      </c>
      <c r="H15" s="10"/>
      <c r="I15" s="10"/>
    </row>
    <row r="16" spans="1:19" ht="15" x14ac:dyDescent="0.25">
      <c r="F16" s="14" t="s">
        <v>160</v>
      </c>
      <c r="G16" s="10" t="s">
        <v>7</v>
      </c>
      <c r="H16" s="10"/>
      <c r="I16" s="10"/>
    </row>
    <row r="17" spans="6:19" s="10" customFormat="1" ht="15" x14ac:dyDescent="0.25">
      <c r="K17" s="12"/>
      <c r="L17" s="12"/>
      <c r="M17" s="12"/>
      <c r="O17" s="66"/>
      <c r="P17" s="66"/>
    </row>
    <row r="18" spans="6:19" ht="15" x14ac:dyDescent="0.25">
      <c r="F18" s="14" t="s">
        <v>183</v>
      </c>
      <c r="G18" s="10" t="s">
        <v>185</v>
      </c>
      <c r="H18" s="10" t="s">
        <v>192</v>
      </c>
      <c r="I18" s="10" t="s">
        <v>193</v>
      </c>
      <c r="O18" s="66" t="s">
        <v>194</v>
      </c>
      <c r="P18" s="66" t="s">
        <v>195</v>
      </c>
    </row>
    <row r="19" spans="6:19" ht="15" x14ac:dyDescent="0.25">
      <c r="F19" s="15">
        <v>2</v>
      </c>
      <c r="G19" s="16">
        <v>11411308.939500006</v>
      </c>
      <c r="H19" s="16">
        <v>273288228.27069998</v>
      </c>
      <c r="I19" s="16">
        <v>1487788531.2145002</v>
      </c>
      <c r="K19" s="12">
        <v>11411308.939500006</v>
      </c>
      <c r="L19" s="12">
        <v>273288228.27069998</v>
      </c>
      <c r="M19" s="12">
        <v>1487788531.2145002</v>
      </c>
      <c r="O19" s="66">
        <f>L19/$K19</f>
        <v>23.948894006779408</v>
      </c>
      <c r="P19" s="66">
        <f>M19/$K19</f>
        <v>130.37842889912054</v>
      </c>
      <c r="S19" s="12">
        <f>K19-'Pivot tables Numbers'!J5</f>
        <v>0</v>
      </c>
    </row>
    <row r="20" spans="6:19" ht="15" x14ac:dyDescent="0.25">
      <c r="F20" s="15">
        <v>3</v>
      </c>
      <c r="G20" s="16">
        <v>31786357.924400035</v>
      </c>
      <c r="H20" s="16">
        <v>817483003.06395018</v>
      </c>
      <c r="I20" s="16">
        <v>4878405409.9971008</v>
      </c>
      <c r="K20" s="12">
        <v>31786357.924400035</v>
      </c>
      <c r="L20" s="12">
        <v>817483003.06395018</v>
      </c>
      <c r="M20" s="12">
        <v>4878405409.9971008</v>
      </c>
      <c r="O20" s="66">
        <f t="shared" ref="O20:O25" si="2">L20/$K20</f>
        <v>25.718045615928492</v>
      </c>
      <c r="P20" s="66">
        <f t="shared" ref="P20:P25" si="3">M20/$K20</f>
        <v>153.47481525249893</v>
      </c>
      <c r="S20" s="12">
        <f>K20-'Pivot tables Numbers'!J6</f>
        <v>0</v>
      </c>
    </row>
    <row r="21" spans="6:19" ht="15" x14ac:dyDescent="0.25">
      <c r="F21" s="15">
        <v>4</v>
      </c>
      <c r="G21" s="16">
        <v>28683852.576200031</v>
      </c>
      <c r="H21" s="16">
        <v>761083257.51010013</v>
      </c>
      <c r="I21" s="16">
        <v>4806214806.2214994</v>
      </c>
      <c r="K21" s="12">
        <v>28683852.576200031</v>
      </c>
      <c r="L21" s="12">
        <v>761083257.51010013</v>
      </c>
      <c r="M21" s="12">
        <v>4806214806.2214994</v>
      </c>
      <c r="O21" s="66">
        <f t="shared" si="2"/>
        <v>26.533508896276953</v>
      </c>
      <c r="P21" s="66">
        <f t="shared" si="3"/>
        <v>167.55820346843436</v>
      </c>
      <c r="S21" s="12">
        <f>K21-'Pivot tables Numbers'!J7</f>
        <v>0</v>
      </c>
    </row>
    <row r="22" spans="6:19" ht="15" x14ac:dyDescent="0.25">
      <c r="F22" s="15">
        <v>5</v>
      </c>
      <c r="G22" s="16">
        <v>57518117.730300069</v>
      </c>
      <c r="H22" s="16">
        <v>1589611098.3041487</v>
      </c>
      <c r="I22" s="16">
        <v>10987751167.078999</v>
      </c>
      <c r="K22" s="12">
        <v>57518117.730300069</v>
      </c>
      <c r="L22" s="12">
        <v>1589611098.3041487</v>
      </c>
      <c r="M22" s="12">
        <v>10987751167.078999</v>
      </c>
      <c r="O22" s="66">
        <f t="shared" si="2"/>
        <v>27.636702330172998</v>
      </c>
      <c r="P22" s="66">
        <f t="shared" si="3"/>
        <v>191.03113246160248</v>
      </c>
      <c r="S22" s="12">
        <f>K22-'Pivot tables Numbers'!J8</f>
        <v>-7.4505805969238281E-8</v>
      </c>
    </row>
    <row r="23" spans="6:19" ht="15" x14ac:dyDescent="0.25">
      <c r="F23" s="15">
        <v>6</v>
      </c>
      <c r="G23" s="16">
        <v>36565668.967100061</v>
      </c>
      <c r="H23" s="16">
        <v>1024434210.549049</v>
      </c>
      <c r="I23" s="16">
        <v>7205188284.6697025</v>
      </c>
      <c r="K23" s="12">
        <v>36565668.967100061</v>
      </c>
      <c r="L23" s="12">
        <v>1024434210.549049</v>
      </c>
      <c r="M23" s="12">
        <v>7205188284.6697025</v>
      </c>
      <c r="O23" s="66">
        <f t="shared" si="2"/>
        <v>28.016285206508407</v>
      </c>
      <c r="P23" s="66">
        <f t="shared" si="3"/>
        <v>197.04790007130913</v>
      </c>
      <c r="S23" s="12">
        <f>K23-'Pivot tables Numbers'!J9</f>
        <v>0</v>
      </c>
    </row>
    <row r="24" spans="6:19" ht="15" x14ac:dyDescent="0.25">
      <c r="F24" s="15">
        <v>7</v>
      </c>
      <c r="G24" s="16">
        <v>16507993.864899999</v>
      </c>
      <c r="H24" s="16">
        <v>474179968.42360014</v>
      </c>
      <c r="I24" s="16">
        <v>3471355671.8713002</v>
      </c>
      <c r="K24" s="12">
        <v>16507993.864899999</v>
      </c>
      <c r="L24" s="12">
        <v>474179968.42360014</v>
      </c>
      <c r="M24" s="12">
        <v>3471355671.8713002</v>
      </c>
      <c r="O24" s="66">
        <f t="shared" si="2"/>
        <v>28.724263669119832</v>
      </c>
      <c r="P24" s="66">
        <f t="shared" si="3"/>
        <v>210.28331487645175</v>
      </c>
      <c r="S24" s="12">
        <f>K24-'Pivot tables Numbers'!J10</f>
        <v>0</v>
      </c>
    </row>
    <row r="25" spans="6:19" ht="15" x14ac:dyDescent="0.25">
      <c r="F25" s="15">
        <v>8</v>
      </c>
      <c r="G25" s="16">
        <v>9964349.5818999968</v>
      </c>
      <c r="H25" s="16">
        <v>297735167.49855012</v>
      </c>
      <c r="I25" s="16">
        <v>2342796013.0685997</v>
      </c>
      <c r="K25" s="12">
        <v>9964349.5818999968</v>
      </c>
      <c r="L25" s="12">
        <v>297735167.49855012</v>
      </c>
      <c r="M25" s="12">
        <v>2342796013.0685997</v>
      </c>
      <c r="O25" s="66">
        <f t="shared" si="2"/>
        <v>29.880040342962168</v>
      </c>
      <c r="P25" s="66">
        <f t="shared" si="3"/>
        <v>235.11780611593883</v>
      </c>
      <c r="S25" s="12">
        <f>K25-'Pivot tables Numbers'!J11</f>
        <v>0</v>
      </c>
    </row>
    <row r="26" spans="6:19" ht="15" x14ac:dyDescent="0.25">
      <c r="F26" s="15">
        <v>9</v>
      </c>
      <c r="G26" s="16">
        <v>12739917.609899996</v>
      </c>
      <c r="H26" s="16">
        <v>377863938.5863502</v>
      </c>
      <c r="I26" s="16">
        <v>2848832090.9191995</v>
      </c>
      <c r="K26" s="12">
        <v>12739917.609899996</v>
      </c>
      <c r="L26" s="12">
        <v>377863938.5863502</v>
      </c>
      <c r="M26" s="12">
        <v>2848832090.9191995</v>
      </c>
      <c r="S26" s="12">
        <f>K26-'Pivot tables Numbers'!J12</f>
        <v>0</v>
      </c>
    </row>
    <row r="27" spans="6:19" ht="15" x14ac:dyDescent="0.25">
      <c r="F27" s="15">
        <v>10</v>
      </c>
      <c r="G27" s="16">
        <v>5937841.9064000007</v>
      </c>
      <c r="H27" s="16">
        <v>179529911.7639001</v>
      </c>
      <c r="I27" s="16">
        <v>1430176635.8325</v>
      </c>
      <c r="K27" s="12">
        <v>5937841.9064000007</v>
      </c>
      <c r="L27" s="12">
        <v>179529911.7639001</v>
      </c>
      <c r="M27" s="12">
        <v>1430176635.8325</v>
      </c>
      <c r="S27" s="12">
        <f>K27-'Pivot tables Numbers'!J13</f>
        <v>0</v>
      </c>
    </row>
    <row r="28" spans="6:19" ht="15" x14ac:dyDescent="0.25">
      <c r="F28" s="15">
        <v>11</v>
      </c>
      <c r="G28" s="16">
        <v>5638968.7095999997</v>
      </c>
      <c r="H28" s="16">
        <v>166689874.89539999</v>
      </c>
      <c r="I28" s="16">
        <v>1248286350.1988001</v>
      </c>
      <c r="K28" s="12">
        <v>5638968.7095999997</v>
      </c>
      <c r="L28" s="12">
        <v>166689874.89539999</v>
      </c>
      <c r="M28" s="12">
        <v>1248286350.1988001</v>
      </c>
      <c r="S28" s="12">
        <f>K28-'Pivot tables Numbers'!J14</f>
        <v>0</v>
      </c>
    </row>
    <row r="29" spans="6:19" ht="15" x14ac:dyDescent="0.25">
      <c r="F29" s="15">
        <v>12</v>
      </c>
      <c r="G29" s="16">
        <v>2524800.1572000007</v>
      </c>
      <c r="H29" s="16">
        <v>77006404.79460001</v>
      </c>
      <c r="I29" s="16">
        <v>599219237.30879998</v>
      </c>
      <c r="K29" s="12">
        <v>2524800.1572000007</v>
      </c>
      <c r="L29" s="12">
        <v>77006404.79460001</v>
      </c>
      <c r="M29" s="12">
        <v>599219237.30879998</v>
      </c>
      <c r="S29" s="12">
        <f>K29-'Pivot tables Numbers'!J15</f>
        <v>0</v>
      </c>
    </row>
    <row r="30" spans="6:19" ht="15" x14ac:dyDescent="0.25">
      <c r="F30" s="15">
        <v>13</v>
      </c>
      <c r="G30" s="16">
        <v>288759.0098</v>
      </c>
      <c r="H30" s="16">
        <v>9095908.8087000009</v>
      </c>
      <c r="I30" s="16">
        <v>70457198.391200006</v>
      </c>
      <c r="K30" s="12">
        <v>288759.0098</v>
      </c>
      <c r="L30" s="12">
        <v>9095908.8087000009</v>
      </c>
      <c r="M30" s="12">
        <v>70457198.391200006</v>
      </c>
      <c r="S30" s="12">
        <f>K30-'Pivot tables Numbers'!J16</f>
        <v>0</v>
      </c>
    </row>
    <row r="31" spans="6:19" ht="15" x14ac:dyDescent="0.25">
      <c r="F31" s="15" t="s">
        <v>184</v>
      </c>
      <c r="G31" s="16">
        <v>219567936.97720018</v>
      </c>
      <c r="H31" s="16">
        <v>6048000972.4690485</v>
      </c>
      <c r="I31" s="16">
        <v>41376471396.772194</v>
      </c>
      <c r="J31" s="11" t="s">
        <v>6</v>
      </c>
      <c r="K31" s="12">
        <f>SUM(K26:K30)</f>
        <v>27130287.392899994</v>
      </c>
      <c r="L31" s="12">
        <f t="shared" ref="L31:M31" si="4">SUM(L26:L30)</f>
        <v>810186038.84895027</v>
      </c>
      <c r="M31" s="12">
        <f t="shared" si="4"/>
        <v>6196971512.6504993</v>
      </c>
      <c r="O31" s="66">
        <f>L31/$K31</f>
        <v>29.862788665518384</v>
      </c>
      <c r="P31" s="66">
        <f>M31/$K31</f>
        <v>228.41525498444403</v>
      </c>
      <c r="S31" s="12"/>
    </row>
    <row r="33" spans="1:19" x14ac:dyDescent="0.3">
      <c r="A33" s="18" t="s">
        <v>693</v>
      </c>
      <c r="B33" s="18"/>
      <c r="C33" s="18"/>
      <c r="D33" s="18"/>
      <c r="F33" s="14" t="s">
        <v>140</v>
      </c>
      <c r="G33" s="15">
        <v>141</v>
      </c>
      <c r="H33" s="10"/>
      <c r="I33" s="10"/>
    </row>
    <row r="34" spans="1:19" ht="15" x14ac:dyDescent="0.25">
      <c r="F34" s="14" t="s">
        <v>160</v>
      </c>
      <c r="G34" s="10" t="s">
        <v>0</v>
      </c>
      <c r="H34" s="10"/>
      <c r="I34" s="10"/>
    </row>
    <row r="35" spans="1:19" x14ac:dyDescent="0.3">
      <c r="A35" s="14"/>
      <c r="F35" s="10"/>
      <c r="G35" s="10"/>
      <c r="H35" s="10"/>
      <c r="I35" s="10"/>
    </row>
    <row r="36" spans="1:19" x14ac:dyDescent="0.3">
      <c r="F36" s="14" t="s">
        <v>183</v>
      </c>
      <c r="G36" s="10" t="s">
        <v>185</v>
      </c>
      <c r="H36" s="10" t="s">
        <v>192</v>
      </c>
      <c r="I36" s="10" t="s">
        <v>193</v>
      </c>
      <c r="O36" s="66" t="s">
        <v>194</v>
      </c>
      <c r="P36" s="66" t="s">
        <v>195</v>
      </c>
    </row>
    <row r="37" spans="1:19" x14ac:dyDescent="0.3">
      <c r="F37" s="15">
        <v>1</v>
      </c>
      <c r="G37" s="16">
        <v>7412540877.5366707</v>
      </c>
      <c r="H37" s="16">
        <v>119986566045.71555</v>
      </c>
      <c r="I37" s="16">
        <v>263151778237.04276</v>
      </c>
      <c r="K37" s="12">
        <v>7412540877.5366707</v>
      </c>
      <c r="L37" s="12">
        <v>119986566045.71555</v>
      </c>
      <c r="M37" s="12">
        <v>263151778237.04276</v>
      </c>
      <c r="O37" s="66">
        <f>L37/$K37</f>
        <v>16.186968548035768</v>
      </c>
      <c r="P37" s="66">
        <f>M37/$K37</f>
        <v>35.500887291496888</v>
      </c>
      <c r="S37" s="12">
        <f>K37-'Pivot tables Numbers'!I18</f>
        <v>-2.384185791015625E-5</v>
      </c>
    </row>
    <row r="38" spans="1:19" x14ac:dyDescent="0.3">
      <c r="F38" s="15">
        <v>2</v>
      </c>
      <c r="G38" s="16">
        <v>129915411.08180001</v>
      </c>
      <c r="H38" s="16">
        <v>2733078224.7169008</v>
      </c>
      <c r="I38" s="16">
        <v>10342726411.110601</v>
      </c>
      <c r="K38" s="12">
        <v>129915411.08180001</v>
      </c>
      <c r="L38" s="12">
        <v>2733078224.7169008</v>
      </c>
      <c r="M38" s="12">
        <v>10342726411.110601</v>
      </c>
      <c r="O38" s="66">
        <f t="shared" ref="O38:O42" si="5">L38/$K38</f>
        <v>21.037367329700739</v>
      </c>
      <c r="P38" s="66">
        <f t="shared" ref="P38:P42" si="6">M38/$K38</f>
        <v>79.611235687799976</v>
      </c>
      <c r="S38" s="12">
        <f>K38-'Pivot tables Numbers'!I19</f>
        <v>-1.1920928955078125E-7</v>
      </c>
    </row>
    <row r="39" spans="1:19" x14ac:dyDescent="0.3">
      <c r="F39" s="15">
        <v>3</v>
      </c>
      <c r="G39" s="16">
        <v>32998672.42789996</v>
      </c>
      <c r="H39" s="16">
        <v>771440701.91465032</v>
      </c>
      <c r="I39" s="16">
        <v>3721199204.3663988</v>
      </c>
      <c r="K39" s="12">
        <v>32998672.42789996</v>
      </c>
      <c r="L39" s="12">
        <v>771440701.91465032</v>
      </c>
      <c r="M39" s="12">
        <v>3721199204.3663988</v>
      </c>
      <c r="O39" s="66">
        <f t="shared" si="5"/>
        <v>23.377931448612063</v>
      </c>
      <c r="P39" s="66">
        <f t="shared" si="6"/>
        <v>112.76814885498763</v>
      </c>
      <c r="S39" s="12">
        <f>K39-'Pivot tables Numbers'!I20</f>
        <v>-6.3329935073852539E-8</v>
      </c>
    </row>
    <row r="40" spans="1:19" x14ac:dyDescent="0.3">
      <c r="F40" s="15">
        <v>4</v>
      </c>
      <c r="G40" s="16">
        <v>16184428.639300004</v>
      </c>
      <c r="H40" s="16">
        <v>393379206.13609976</v>
      </c>
      <c r="I40" s="16">
        <v>1926487841.5524001</v>
      </c>
      <c r="K40" s="12">
        <v>16184428.639300004</v>
      </c>
      <c r="L40" s="12">
        <v>393379206.13609976</v>
      </c>
      <c r="M40" s="12">
        <v>1926487841.5524001</v>
      </c>
      <c r="O40" s="66">
        <f t="shared" si="5"/>
        <v>24.306029882381679</v>
      </c>
      <c r="P40" s="66">
        <f t="shared" si="6"/>
        <v>119.03341690261381</v>
      </c>
      <c r="S40" s="12">
        <f>K40-'Pivot tables Numbers'!I21</f>
        <v>0</v>
      </c>
    </row>
    <row r="41" spans="1:19" x14ac:dyDescent="0.3">
      <c r="F41" s="15">
        <v>5</v>
      </c>
      <c r="G41" s="16">
        <v>847387.46120000002</v>
      </c>
      <c r="H41" s="16">
        <v>23004649.625650004</v>
      </c>
      <c r="I41" s="16">
        <v>140030908.52590001</v>
      </c>
      <c r="K41" s="12">
        <v>847387.46120000002</v>
      </c>
      <c r="L41" s="12">
        <v>23004649.625650004</v>
      </c>
      <c r="M41" s="12">
        <v>140030908.52590001</v>
      </c>
      <c r="O41" s="66">
        <f t="shared" si="5"/>
        <v>27.147734276210226</v>
      </c>
      <c r="P41" s="66">
        <f t="shared" si="6"/>
        <v>165.25015407662491</v>
      </c>
      <c r="S41" s="12">
        <f>K41-'Pivot tables Numbers'!I22</f>
        <v>0</v>
      </c>
    </row>
    <row r="42" spans="1:19" x14ac:dyDescent="0.3">
      <c r="F42" s="15">
        <v>6</v>
      </c>
      <c r="G42" s="16">
        <v>3677719.9818999995</v>
      </c>
      <c r="H42" s="16">
        <v>104776531.39885001</v>
      </c>
      <c r="I42" s="16">
        <v>726075668.05239987</v>
      </c>
      <c r="K42" s="12">
        <v>3677719.9818999995</v>
      </c>
      <c r="L42" s="12">
        <v>104776531.39885001</v>
      </c>
      <c r="M42" s="12">
        <v>726075668.05239987</v>
      </c>
      <c r="O42" s="66">
        <f t="shared" si="5"/>
        <v>28.48953479724139</v>
      </c>
      <c r="P42" s="66">
        <f t="shared" si="6"/>
        <v>197.42548960383098</v>
      </c>
      <c r="S42" s="12">
        <f>K42-'Pivot tables Numbers'!I23</f>
        <v>0</v>
      </c>
    </row>
    <row r="43" spans="1:19" x14ac:dyDescent="0.3">
      <c r="F43" s="15" t="s">
        <v>184</v>
      </c>
      <c r="G43" s="16">
        <v>7596164497.1287718</v>
      </c>
      <c r="H43" s="16">
        <v>124012245359.50771</v>
      </c>
      <c r="I43" s="16">
        <v>280008298270.65051</v>
      </c>
    </row>
    <row r="46" spans="1:19" x14ac:dyDescent="0.3">
      <c r="F46" s="14" t="s">
        <v>140</v>
      </c>
      <c r="G46" s="15">
        <v>141</v>
      </c>
      <c r="H46" s="10"/>
      <c r="I46" s="10"/>
    </row>
    <row r="47" spans="1:19" x14ac:dyDescent="0.3">
      <c r="F47" s="14" t="s">
        <v>160</v>
      </c>
      <c r="G47" s="10" t="s">
        <v>7</v>
      </c>
      <c r="H47" s="10"/>
      <c r="I47" s="10"/>
    </row>
    <row r="48" spans="1:19" x14ac:dyDescent="0.3">
      <c r="F48" s="10"/>
      <c r="G48" s="10"/>
      <c r="H48" s="10"/>
      <c r="I48" s="10"/>
    </row>
    <row r="49" spans="1:19" x14ac:dyDescent="0.3">
      <c r="F49" s="14" t="s">
        <v>183</v>
      </c>
      <c r="G49" s="10" t="s">
        <v>185</v>
      </c>
      <c r="H49" s="10" t="s">
        <v>192</v>
      </c>
      <c r="I49" s="10" t="s">
        <v>193</v>
      </c>
      <c r="O49" s="66" t="s">
        <v>194</v>
      </c>
      <c r="P49" s="66" t="s">
        <v>195</v>
      </c>
    </row>
    <row r="50" spans="1:19" x14ac:dyDescent="0.3">
      <c r="F50" s="15">
        <v>2</v>
      </c>
      <c r="G50" s="16">
        <v>44719710.554200016</v>
      </c>
      <c r="H50" s="16">
        <v>1099886407.4155002</v>
      </c>
      <c r="I50" s="16">
        <v>6441931267.9573002</v>
      </c>
      <c r="K50" s="12">
        <v>44719710.554200016</v>
      </c>
      <c r="L50" s="12">
        <v>1099886407.4155002</v>
      </c>
      <c r="M50" s="12">
        <v>6441931267.9573002</v>
      </c>
      <c r="O50" s="66">
        <f>L50/$K50</f>
        <v>24.59511463256106</v>
      </c>
      <c r="P50" s="66">
        <f>M50/$K50</f>
        <v>144.05127376997933</v>
      </c>
      <c r="S50" s="12">
        <f>K50-'Pivot tables Numbers'!J19</f>
        <v>0</v>
      </c>
    </row>
    <row r="51" spans="1:19" x14ac:dyDescent="0.3">
      <c r="F51" s="15">
        <v>3</v>
      </c>
      <c r="G51" s="16">
        <v>41349913.101499967</v>
      </c>
      <c r="H51" s="16">
        <v>1064996655.5413496</v>
      </c>
      <c r="I51" s="16">
        <v>6349637209.626399</v>
      </c>
      <c r="K51" s="12">
        <v>41349913.101499967</v>
      </c>
      <c r="L51" s="12">
        <v>1064996655.5413496</v>
      </c>
      <c r="M51" s="12">
        <v>6349637209.626399</v>
      </c>
      <c r="O51" s="66">
        <f t="shared" ref="O51:O55" si="7">L51/$K51</f>
        <v>25.755716896602546</v>
      </c>
      <c r="P51" s="66">
        <f t="shared" ref="P51:P56" si="8">M51/$K51</f>
        <v>153.55865909657899</v>
      </c>
      <c r="S51" s="12">
        <f>K51-'Pivot tables Numbers'!J20</f>
        <v>0</v>
      </c>
    </row>
    <row r="52" spans="1:19" x14ac:dyDescent="0.3">
      <c r="F52" s="15">
        <v>4</v>
      </c>
      <c r="G52" s="16">
        <v>40971330.917799979</v>
      </c>
      <c r="H52" s="16">
        <v>1099222952.2939503</v>
      </c>
      <c r="I52" s="16">
        <v>7034423583.3720016</v>
      </c>
      <c r="K52" s="12">
        <v>40971330.917799979</v>
      </c>
      <c r="L52" s="12">
        <v>1099222952.2939503</v>
      </c>
      <c r="M52" s="12">
        <v>7034423583.3720016</v>
      </c>
      <c r="O52" s="66">
        <f t="shared" si="7"/>
        <v>26.829076031220488</v>
      </c>
      <c r="P52" s="66">
        <f t="shared" si="8"/>
        <v>171.69136139328828</v>
      </c>
      <c r="S52" s="12">
        <f>K52-'Pivot tables Numbers'!J21</f>
        <v>0</v>
      </c>
    </row>
    <row r="53" spans="1:19" x14ac:dyDescent="0.3">
      <c r="F53" s="15">
        <v>5</v>
      </c>
      <c r="G53" s="16">
        <v>31547992.482799996</v>
      </c>
      <c r="H53" s="16">
        <v>874692577.77194977</v>
      </c>
      <c r="I53" s="16">
        <v>5975996546.6259985</v>
      </c>
      <c r="K53" s="12">
        <v>31547992.482799996</v>
      </c>
      <c r="L53" s="12">
        <v>874692577.77194977</v>
      </c>
      <c r="M53" s="12">
        <v>5975996546.6259985</v>
      </c>
      <c r="O53" s="66">
        <f t="shared" si="7"/>
        <v>27.725776156718474</v>
      </c>
      <c r="P53" s="66">
        <f t="shared" si="8"/>
        <v>189.4255727962443</v>
      </c>
      <c r="S53" s="12">
        <f>K53-'Pivot tables Numbers'!J22</f>
        <v>0</v>
      </c>
    </row>
    <row r="54" spans="1:19" x14ac:dyDescent="0.3">
      <c r="A54" s="14"/>
      <c r="F54" s="15">
        <v>6</v>
      </c>
      <c r="G54" s="16">
        <v>13591449.6799</v>
      </c>
      <c r="H54" s="16">
        <v>380840418.13930011</v>
      </c>
      <c r="I54" s="16">
        <v>2672688767.6749001</v>
      </c>
      <c r="K54" s="12">
        <v>13591449.6799</v>
      </c>
      <c r="L54" s="12">
        <v>380840418.13930011</v>
      </c>
      <c r="M54" s="12">
        <v>2672688767.6749001</v>
      </c>
      <c r="O54" s="66">
        <f t="shared" si="7"/>
        <v>28.020588466182083</v>
      </c>
      <c r="P54" s="66">
        <f t="shared" si="8"/>
        <v>196.64486354442838</v>
      </c>
      <c r="S54" s="12">
        <f>K54-'Pivot tables Numbers'!J23</f>
        <v>0</v>
      </c>
    </row>
    <row r="55" spans="1:19" x14ac:dyDescent="0.3">
      <c r="F55" s="15">
        <v>7</v>
      </c>
      <c r="G55" s="16">
        <v>8469604.0085000023</v>
      </c>
      <c r="H55" s="16">
        <v>237447183.34119999</v>
      </c>
      <c r="I55" s="16">
        <v>1667231328.9119</v>
      </c>
      <c r="K55" s="12">
        <v>8469604.0085000023</v>
      </c>
      <c r="L55" s="12">
        <v>237447183.34119999</v>
      </c>
      <c r="M55" s="12">
        <v>1667231328.9119</v>
      </c>
      <c r="O55" s="66">
        <f t="shared" si="7"/>
        <v>28.035216652738498</v>
      </c>
      <c r="P55" s="66">
        <f t="shared" si="8"/>
        <v>196.84879331296773</v>
      </c>
      <c r="S55" s="12">
        <f>K55-'Pivot tables Numbers'!J24</f>
        <v>0</v>
      </c>
    </row>
    <row r="56" spans="1:19" x14ac:dyDescent="0.3">
      <c r="F56" s="15">
        <v>8</v>
      </c>
      <c r="G56" s="16">
        <v>688065.79680000001</v>
      </c>
      <c r="H56" s="16">
        <v>21330039.700800002</v>
      </c>
      <c r="I56" s="16">
        <v>162727560.94319999</v>
      </c>
      <c r="K56" s="12">
        <v>688065.79680000001</v>
      </c>
      <c r="L56" s="12">
        <v>21330039.700800002</v>
      </c>
      <c r="M56" s="12">
        <v>162727560.94319999</v>
      </c>
      <c r="O56" s="66">
        <f>L56/$K56</f>
        <v>31.000000000000004</v>
      </c>
      <c r="P56" s="66">
        <f t="shared" si="8"/>
        <v>236.49999999999997</v>
      </c>
      <c r="S56" s="12">
        <f>K56-'Pivot tables Numbers'!J25</f>
        <v>0</v>
      </c>
    </row>
    <row r="57" spans="1:19" x14ac:dyDescent="0.3">
      <c r="F57" s="15">
        <v>9</v>
      </c>
      <c r="G57" s="16">
        <v>398934.10430000001</v>
      </c>
      <c r="H57" s="16">
        <v>11569089.024700001</v>
      </c>
      <c r="I57" s="16">
        <v>84972964.215900004</v>
      </c>
      <c r="J57" s="11" t="s">
        <v>6</v>
      </c>
      <c r="K57" s="12">
        <v>398934.10430000001</v>
      </c>
      <c r="L57" s="12">
        <v>11569089.024700001</v>
      </c>
      <c r="M57" s="12">
        <v>84972964.215900004</v>
      </c>
      <c r="O57" s="66">
        <f>L57/$K57</f>
        <v>29</v>
      </c>
      <c r="P57" s="66">
        <f t="shared" ref="P57" si="9">M57/$K57</f>
        <v>213</v>
      </c>
      <c r="S57" s="12">
        <f>K57-'Pivot tables Numbers'!J26</f>
        <v>0</v>
      </c>
    </row>
    <row r="58" spans="1:19" x14ac:dyDescent="0.3">
      <c r="F58" s="15" t="s">
        <v>184</v>
      </c>
      <c r="G58" s="16">
        <v>181737000.64579993</v>
      </c>
      <c r="H58" s="16">
        <v>4789985323.2287502</v>
      </c>
      <c r="I58" s="16">
        <v>30389609229.327599</v>
      </c>
      <c r="N58" s="10"/>
    </row>
    <row r="59" spans="1:19" x14ac:dyDescent="0.3">
      <c r="N59" s="10"/>
    </row>
    <row r="60" spans="1:19" x14ac:dyDescent="0.3">
      <c r="N60" s="10"/>
    </row>
    <row r="61" spans="1:19" x14ac:dyDescent="0.3">
      <c r="N6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9742D54552F4080A95FAC0D10CCA1" ma:contentTypeVersion="1" ma:contentTypeDescription="Create a new document." ma:contentTypeScope="" ma:versionID="aeb609644f675e630ef895a411c3a812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61D0FE2-963D-43C3-923A-C76FA3A2C13F}"/>
</file>

<file path=customXml/itemProps2.xml><?xml version="1.0" encoding="utf-8"?>
<ds:datastoreItem xmlns:ds="http://schemas.openxmlformats.org/officeDocument/2006/customXml" ds:itemID="{245CC88D-5C4B-4EEB-A49D-937F8F7385E6}"/>
</file>

<file path=customXml/itemProps3.xml><?xml version="1.0" encoding="utf-8"?>
<ds:datastoreItem xmlns:ds="http://schemas.openxmlformats.org/officeDocument/2006/customXml" ds:itemID="{3592E385-470A-49BD-BC73-428E31AC2B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NSAS</vt:lpstr>
      <vt:lpstr>WBSS</vt:lpstr>
      <vt:lpstr>Information</vt:lpstr>
      <vt:lpstr>All data</vt:lpstr>
      <vt:lpstr>Superindividuals</vt:lpstr>
      <vt:lpstr>Pivot tables Numbers</vt:lpstr>
      <vt:lpstr>Weighted mean length &amp; 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Lusseau</dc:creator>
  <cp:lastModifiedBy>Susan Lusseau</cp:lastModifiedBy>
  <dcterms:created xsi:type="dcterms:W3CDTF">2017-11-29T15:11:41Z</dcterms:created>
  <dcterms:modified xsi:type="dcterms:W3CDTF">2019-12-20T10:20:44Z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0x0101001BF9742D54552F4080A95FAC0D10CCA1</vt:lpwstr>
  </property>
</Properties>
</file>