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e7e872c3545f86ee/Desktop/Excel/"/>
    </mc:Choice>
  </mc:AlternateContent>
  <xr:revisionPtr revIDLastSave="0" documentId="8_{6111FCF4-478B-46FC-8E10-3F33B4CD878F}" xr6:coauthVersionLast="47" xr6:coauthVersionMax="47" xr10:uidLastSave="{00000000-0000-0000-0000-000000000000}"/>
  <bookViews>
    <workbookView xWindow="-110" yWindow="-110" windowWidth="19420" windowHeight="10300" activeTab="2" xr2:uid="{8CA07D7B-4319-4AA7-9D57-B222A3039134}"/>
  </bookViews>
  <sheets>
    <sheet name="Data" sheetId="1" r:id="rId1"/>
    <sheet name="kpi" sheetId="5" r:id="rId2"/>
    <sheet name="Dashboard" sheetId="2" r:id="rId3"/>
    <sheet name="bar" sheetId="4" r:id="rId4"/>
    <sheet name="Sheet1" sheetId="6" r:id="rId5"/>
  </sheets>
  <definedNames>
    <definedName name="Data">Table1[]</definedName>
    <definedName name="kpi">Table2[]</definedName>
    <definedName name="Slicer_Lines">#N/A</definedName>
    <definedName name="Slicer_NAME">#N/A</definedName>
    <definedName name="Slicer_SYMBOL1">#N/A</definedName>
    <definedName name="Slicer_To">#N/A</definedName>
  </definedNames>
  <calcPr calcId="191029"/>
  <pivotCaches>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8" i="4" l="1"/>
  <c r="E108" i="4"/>
  <c r="F108" i="4"/>
  <c r="C103" i="4"/>
  <c r="C109" i="4" s="1"/>
  <c r="C108" i="4"/>
  <c r="D103" i="4"/>
  <c r="E103" i="4"/>
  <c r="E109" i="4" s="1"/>
  <c r="F103" i="4"/>
  <c r="F109" i="4" s="1"/>
  <c r="G103" i="4"/>
  <c r="H103" i="4"/>
  <c r="I103" i="4"/>
  <c r="I109" i="4" s="1"/>
  <c r="C10" i="4"/>
  <c r="C11" i="4" s="1" a="1"/>
  <c r="C55" i="4"/>
  <c r="C56" i="4" s="1" a="1"/>
  <c r="C81" i="4"/>
  <c r="C82" i="4" s="1" a="1"/>
  <c r="F32" i="4"/>
  <c r="F33" i="4" s="1" a="1"/>
  <c r="D4" i="5"/>
  <c r="D5" i="5"/>
  <c r="D6" i="5"/>
  <c r="D7" i="5"/>
  <c r="D8" i="5"/>
  <c r="D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<sst xmlns="http://schemas.openxmlformats.org/spreadsheetml/2006/main" count="101" uniqueCount="43">
  <si>
    <t>Metro Pass</t>
  </si>
  <si>
    <t>Male</t>
  </si>
  <si>
    <t>Female</t>
  </si>
  <si>
    <t>Cash Payment</t>
  </si>
  <si>
    <t>Weekend</t>
  </si>
  <si>
    <t>LB Nagar</t>
  </si>
  <si>
    <t>Miyapur</t>
  </si>
  <si>
    <t xml:space="preserve">From </t>
  </si>
  <si>
    <t>To</t>
  </si>
  <si>
    <t>Lines</t>
  </si>
  <si>
    <t>Red Line</t>
  </si>
  <si>
    <t>Raidurg</t>
  </si>
  <si>
    <t>Nagole</t>
  </si>
  <si>
    <t>Blue Line</t>
  </si>
  <si>
    <t>Green Line</t>
  </si>
  <si>
    <t xml:space="preserve">JBS </t>
  </si>
  <si>
    <t>MGBS</t>
  </si>
  <si>
    <t>Passengers/day</t>
  </si>
  <si>
    <t>KPI</t>
  </si>
  <si>
    <t>Row Labels</t>
  </si>
  <si>
    <t>Grand Total</t>
  </si>
  <si>
    <t>Sum of Passengers/day</t>
  </si>
  <si>
    <t>Sum of Male</t>
  </si>
  <si>
    <t>Sum of Female</t>
  </si>
  <si>
    <t>Sum of Cash Payment</t>
  </si>
  <si>
    <t>Sum of Weekend</t>
  </si>
  <si>
    <t>Sum of Metro Pass</t>
  </si>
  <si>
    <t xml:space="preserve">NAME </t>
  </si>
  <si>
    <t>SYMBOL</t>
  </si>
  <si>
    <t>UNICODE</t>
  </si>
  <si>
    <t>sum of passengers/day</t>
  </si>
  <si>
    <t>sum of weekend</t>
  </si>
  <si>
    <t>sum of metro pass</t>
  </si>
  <si>
    <t>sum of cash payment</t>
  </si>
  <si>
    <t xml:space="preserve">sum of male </t>
  </si>
  <si>
    <t>sum of female</t>
  </si>
  <si>
    <t>passengers/day</t>
  </si>
  <si>
    <t>weekend</t>
  </si>
  <si>
    <t>metro pass</t>
  </si>
  <si>
    <t>cash payment</t>
  </si>
  <si>
    <t xml:space="preserve">male </t>
  </si>
  <si>
    <t>female</t>
  </si>
  <si>
    <t>Sum of AVERAGE PASSENGER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</si>
</sst>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1"/>
      <color theme="1"/>
      <name val="Calibri"/>
      <family val="2"/>
      <scheme val="minor"/>
    </font>
    <font>
      <sz val="11"/>
      <color theme="1"/>
      <name val="Calibri"/>
      <family val="2"/>
      <scheme val="minor"/>
    </font>
    <font>
      <sz val="11"/>
      <color theme="5" tint="-0.249977111117893"/>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C0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3" fontId="0" fillId="0" borderId="0" xfId="0" applyNumberFormat="1"/>
    <xf numFmtId="0" fontId="0" fillId="0" borderId="0" xfId="1" applyNumberFormat="1" applyFont="1"/>
    <xf numFmtId="3" fontId="0" fillId="0" borderId="0" xfId="1" applyNumberFormat="1" applyFon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10" fontId="0" fillId="0" borderId="0" xfId="0" applyNumberFormat="1"/>
    <xf numFmtId="2" fontId="0" fillId="0" borderId="0" xfId="0" applyNumberFormat="1"/>
    <xf numFmtId="0" fontId="2" fillId="2" borderId="0" xfId="0" applyFont="1" applyFill="1"/>
  </cellXfs>
  <cellStyles count="2">
    <cellStyle name="Comma" xfId="1" builtinId="3"/>
    <cellStyle name="Normal" xfId="0" builtinId="0"/>
  </cellStyles>
  <dxfs count="6">
    <dxf>
      <font>
        <i val="0"/>
      </font>
    </dxf>
    <dxf>
      <numFmt numFmtId="14" formatCode="0.0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metro.xlsx]bar!PivotTable3</c:name>
    <c:fmtId val="44"/>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lt1"/>
          </a:solidFill>
          <a:ln w="19050">
            <a:solidFill>
              <a:schemeClr val="accent2"/>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lt1"/>
          </a:solidFill>
          <a:ln w="19050">
            <a:solidFill>
              <a:schemeClr val="accent2"/>
            </a:solidFill>
          </a:ln>
          <a:effectLst/>
        </c:spPr>
      </c:pivotFmt>
      <c:pivotFmt>
        <c:idx val="18"/>
        <c:spPr>
          <a:solidFill>
            <a:schemeClr val="lt1"/>
          </a:solidFill>
          <a:ln w="19050">
            <a:solidFill>
              <a:schemeClr val="accent2"/>
            </a:solidFill>
          </a:ln>
          <a:effectLst/>
        </c:spPr>
      </c:pivotFmt>
      <c:pivotFmt>
        <c:idx val="19"/>
        <c:spPr>
          <a:solidFill>
            <a:schemeClr val="lt1"/>
          </a:solidFill>
          <a:ln w="19050">
            <a:solidFill>
              <a:schemeClr val="accent2"/>
            </a:solidFill>
          </a:ln>
          <a:effectLst/>
        </c:spPr>
      </c:pivotFmt>
      <c:pivotFmt>
        <c:idx val="20"/>
        <c:spPr>
          <a:solidFill>
            <a:schemeClr val="lt1"/>
          </a:solidFill>
          <a:ln w="19050">
            <a:solidFill>
              <a:schemeClr val="accent2"/>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lt1"/>
          </a:solidFill>
          <a:ln w="19050">
            <a:solidFill>
              <a:schemeClr val="accent2"/>
            </a:solidFill>
          </a:ln>
          <a:effectLst/>
        </c:spPr>
      </c:pivotFmt>
      <c:pivotFmt>
        <c:idx val="22"/>
        <c:spPr>
          <a:solidFill>
            <a:schemeClr val="lt1"/>
          </a:solidFill>
          <a:ln w="19050">
            <a:solidFill>
              <a:schemeClr val="accent2"/>
            </a:solidFill>
          </a:ln>
          <a:effectLst/>
        </c:spPr>
      </c:pivotFmt>
      <c:pivotFmt>
        <c:idx val="23"/>
        <c:spPr>
          <a:solidFill>
            <a:schemeClr val="lt1"/>
          </a:solidFill>
          <a:ln w="19050">
            <a:solidFill>
              <a:schemeClr val="accent2"/>
            </a:solidFill>
          </a:ln>
          <a:effectLst/>
        </c:spPr>
      </c:pivotFmt>
      <c:pivotFmt>
        <c:idx val="24"/>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lt1"/>
          </a:solidFill>
          <a:ln w="19050">
            <a:solidFill>
              <a:schemeClr val="accent2"/>
            </a:solidFill>
          </a:ln>
          <a:effectLst/>
        </c:spPr>
      </c:pivotFmt>
      <c:pivotFmt>
        <c:idx val="26"/>
        <c:spPr>
          <a:solidFill>
            <a:schemeClr val="lt1"/>
          </a:solidFill>
          <a:ln w="19050">
            <a:solidFill>
              <a:schemeClr val="accent2"/>
            </a:solidFill>
          </a:ln>
          <a:effectLst/>
        </c:spPr>
      </c:pivotFmt>
      <c:pivotFmt>
        <c:idx val="27"/>
        <c:spPr>
          <a:solidFill>
            <a:schemeClr val="lt1"/>
          </a:solidFill>
          <a:ln w="19050">
            <a:solidFill>
              <a:schemeClr val="accent2"/>
            </a:solidFill>
          </a:ln>
          <a:effectLst/>
        </c:spPr>
      </c:pivotFmt>
      <c:pivotFmt>
        <c:idx val="28"/>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lt1"/>
          </a:solidFill>
          <a:ln w="19050">
            <a:solidFill>
              <a:schemeClr val="accent2"/>
            </a:solidFill>
          </a:ln>
          <a:effectLst/>
        </c:spPr>
      </c:pivotFmt>
      <c:pivotFmt>
        <c:idx val="30"/>
        <c:spPr>
          <a:solidFill>
            <a:schemeClr val="lt1"/>
          </a:solidFill>
          <a:ln w="19050">
            <a:solidFill>
              <a:schemeClr val="accent2"/>
            </a:solidFill>
          </a:ln>
          <a:effectLst/>
        </c:spPr>
      </c:pivotFmt>
      <c:pivotFmt>
        <c:idx val="31"/>
        <c:spPr>
          <a:solidFill>
            <a:schemeClr val="lt1"/>
          </a:solidFill>
          <a:ln w="19050">
            <a:solidFill>
              <a:schemeClr val="accent2"/>
            </a:solidFill>
          </a:ln>
          <a:effectLst/>
        </c:spPr>
      </c:pivotFmt>
      <c:pivotFmt>
        <c:idx val="32"/>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lt1"/>
          </a:solidFill>
          <a:ln w="19050">
            <a:solidFill>
              <a:schemeClr val="accent2"/>
            </a:solidFill>
          </a:ln>
          <a:effectLst/>
        </c:spPr>
      </c:pivotFmt>
      <c:pivotFmt>
        <c:idx val="34"/>
        <c:spPr>
          <a:solidFill>
            <a:schemeClr val="lt1"/>
          </a:solidFill>
          <a:ln w="19050">
            <a:solidFill>
              <a:schemeClr val="accent2"/>
            </a:solidFill>
          </a:ln>
          <a:effectLst/>
        </c:spPr>
      </c:pivotFmt>
      <c:pivotFmt>
        <c:idx val="35"/>
        <c:spPr>
          <a:solidFill>
            <a:schemeClr val="lt1"/>
          </a:solidFill>
          <a:ln w="19050">
            <a:solidFill>
              <a:schemeClr val="accent2"/>
            </a:solidFill>
          </a:ln>
          <a:effectLst/>
        </c:spPr>
      </c:pivotFmt>
      <c:pivotFmt>
        <c:idx val="36"/>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lt1"/>
          </a:solidFill>
          <a:ln w="19050">
            <a:solidFill>
              <a:schemeClr val="accent2"/>
            </a:solidFill>
          </a:ln>
          <a:effectLst/>
        </c:spPr>
      </c:pivotFmt>
      <c:pivotFmt>
        <c:idx val="38"/>
        <c:spPr>
          <a:solidFill>
            <a:schemeClr val="lt1"/>
          </a:solidFill>
          <a:ln w="19050">
            <a:solidFill>
              <a:schemeClr val="accent2"/>
            </a:solidFill>
          </a:ln>
          <a:effectLst/>
        </c:spPr>
      </c:pivotFmt>
      <c:pivotFmt>
        <c:idx val="39"/>
        <c:spPr>
          <a:solidFill>
            <a:schemeClr val="lt1"/>
          </a:solidFill>
          <a:ln w="19050">
            <a:solidFill>
              <a:schemeClr val="accent2"/>
            </a:solidFill>
          </a:ln>
          <a:effectLst/>
        </c:spPr>
      </c:pivotFmt>
      <c:pivotFmt>
        <c:idx val="40"/>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lt1"/>
          </a:solidFill>
          <a:ln w="19050">
            <a:solidFill>
              <a:schemeClr val="accent2"/>
            </a:solidFill>
          </a:ln>
          <a:effectLst/>
        </c:spPr>
      </c:pivotFmt>
      <c:pivotFmt>
        <c:idx val="42"/>
        <c:spPr>
          <a:solidFill>
            <a:schemeClr val="lt1"/>
          </a:solidFill>
          <a:ln w="19050">
            <a:solidFill>
              <a:schemeClr val="accent2"/>
            </a:solidFill>
          </a:ln>
          <a:effectLst/>
        </c:spPr>
      </c:pivotFmt>
      <c:pivotFmt>
        <c:idx val="43"/>
        <c:spPr>
          <a:solidFill>
            <a:schemeClr val="lt1"/>
          </a:solidFill>
          <a:ln w="19050">
            <a:solidFill>
              <a:schemeClr val="accent2"/>
            </a:solidFill>
          </a:ln>
          <a:effectLst/>
        </c:spPr>
      </c:pivotFmt>
      <c:pivotFmt>
        <c:idx val="44"/>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lt1"/>
          </a:solidFill>
          <a:ln w="19050">
            <a:solidFill>
              <a:schemeClr val="accent2"/>
            </a:solidFill>
          </a:ln>
          <a:effectLst/>
        </c:spPr>
      </c:pivotFmt>
      <c:pivotFmt>
        <c:idx val="46"/>
        <c:spPr>
          <a:solidFill>
            <a:schemeClr val="lt1"/>
          </a:solidFill>
          <a:ln w="19050">
            <a:solidFill>
              <a:schemeClr val="accent2"/>
            </a:solidFill>
          </a:ln>
          <a:effectLst/>
        </c:spPr>
      </c:pivotFmt>
      <c:pivotFmt>
        <c:idx val="47"/>
        <c:spPr>
          <a:solidFill>
            <a:schemeClr val="lt1"/>
          </a:solidFill>
          <a:ln w="19050">
            <a:solidFill>
              <a:schemeClr val="accent2"/>
            </a:solidFill>
          </a:ln>
          <a:effectLst/>
        </c:spPr>
      </c:pivotFmt>
      <c:pivotFmt>
        <c:idx val="48"/>
        <c:spPr>
          <a:solidFill>
            <a:schemeClr val="lt1"/>
          </a:solidFill>
          <a:ln w="12700" cap="flat" cmpd="sng" algn="ctr">
            <a:solidFill>
              <a:schemeClr val="bg1"/>
            </a:solidFill>
            <a:prstDash val="solid"/>
            <a:miter lim="800000"/>
          </a:ln>
          <a:effectLst>
            <a:glow rad="101600">
              <a:schemeClr val="accent2">
                <a:lumMod val="40000"/>
                <a:lumOff val="60000"/>
                <a:alpha val="60000"/>
              </a:schemeClr>
            </a:glow>
            <a:innerShdw blurRad="63500" dist="50800" dir="27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lt1"/>
          </a:solidFill>
          <a:ln w="12700" cap="flat" cmpd="sng" algn="ctr">
            <a:solidFill>
              <a:schemeClr val="bg1"/>
            </a:solidFill>
            <a:prstDash val="solid"/>
            <a:miter lim="800000"/>
          </a:ln>
          <a:effectLst>
            <a:glow rad="101600">
              <a:schemeClr val="accent2">
                <a:lumMod val="40000"/>
                <a:lumOff val="60000"/>
                <a:alpha val="60000"/>
              </a:schemeClr>
            </a:glow>
            <a:innerShdw blurRad="63500" dist="50800" dir="2700000">
              <a:prstClr val="black">
                <a:alpha val="50000"/>
              </a:prstClr>
            </a:innerShdw>
          </a:effectLst>
        </c:spPr>
      </c:pivotFmt>
      <c:pivotFmt>
        <c:idx val="50"/>
        <c:spPr>
          <a:solidFill>
            <a:schemeClr val="lt1"/>
          </a:solidFill>
          <a:ln w="12700" cap="flat" cmpd="sng" algn="ctr">
            <a:solidFill>
              <a:schemeClr val="accent2"/>
            </a:solidFill>
            <a:prstDash val="solid"/>
            <a:miter lim="800000"/>
          </a:ln>
          <a:effectLst/>
        </c:spPr>
      </c:pivotFmt>
      <c:pivotFmt>
        <c:idx val="51"/>
        <c:spPr>
          <a:solidFill>
            <a:schemeClr val="lt1"/>
          </a:solidFill>
          <a:ln w="12700" cap="flat" cmpd="sng" algn="ctr">
            <a:solidFill>
              <a:schemeClr val="accent2"/>
            </a:solidFill>
            <a:prstDash val="solid"/>
            <a:miter lim="800000"/>
          </a:ln>
          <a:effectLst/>
        </c:spPr>
      </c:pivotFmt>
      <c:pivotFmt>
        <c:idx val="52"/>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lt1"/>
          </a:solidFill>
          <a:ln w="19050">
            <a:solidFill>
              <a:schemeClr val="accent2"/>
            </a:solidFill>
          </a:ln>
          <a:effectLst/>
        </c:spPr>
      </c:pivotFmt>
      <c:pivotFmt>
        <c:idx val="54"/>
        <c:spPr>
          <a:solidFill>
            <a:schemeClr val="lt1"/>
          </a:solidFill>
          <a:ln w="19050">
            <a:solidFill>
              <a:schemeClr val="accent2"/>
            </a:solidFill>
          </a:ln>
          <a:effectLst/>
        </c:spPr>
      </c:pivotFmt>
      <c:pivotFmt>
        <c:idx val="55"/>
        <c:spPr>
          <a:solidFill>
            <a:schemeClr val="lt1"/>
          </a:solidFill>
          <a:ln w="19050">
            <a:solidFill>
              <a:schemeClr val="accent2"/>
            </a:solidFill>
          </a:ln>
          <a:effectLst/>
        </c:spPr>
      </c:pivotFmt>
      <c:pivotFmt>
        <c:idx val="56"/>
        <c:spPr>
          <a:solidFill>
            <a:schemeClr val="accent2">
              <a:lumMod val="60000"/>
              <a:lumOff val="40000"/>
            </a:schemeClr>
          </a:solidFill>
          <a:ln w="19050">
            <a:solidFill>
              <a:schemeClr val="accent2"/>
            </a:solidFill>
          </a:ln>
          <a:effectLst/>
        </c:spPr>
        <c:marker>
          <c:symbol val="none"/>
        </c:marker>
        <c:dLbl>
          <c:idx val="0"/>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7"/>
        <c:spPr>
          <a:solidFill>
            <a:schemeClr val="lt1"/>
          </a:solidFill>
          <a:ln w="19050">
            <a:solidFill>
              <a:schemeClr val="accent2"/>
            </a:solidFill>
          </a:ln>
          <a:effectLst/>
        </c:spPr>
        <c:marker>
          <c:symbol val="none"/>
        </c:marker>
        <c:dLbl>
          <c:idx val="0"/>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4697091874261012"/>
                  <c:h val="0.17013457819983202"/>
                </c:manualLayout>
              </c15:layout>
            </c:ext>
          </c:extLst>
        </c:dLbl>
      </c:pivotFmt>
      <c:pivotFmt>
        <c:idx val="58"/>
        <c:spPr>
          <a:solidFill>
            <a:schemeClr val="accent2">
              <a:lumMod val="60000"/>
              <a:lumOff val="40000"/>
            </a:schemeClr>
          </a:solidFill>
          <a:ln w="12700" cap="flat" cmpd="sng" algn="ctr">
            <a:solidFill>
              <a:schemeClr val="bg1"/>
            </a:solidFill>
            <a:prstDash val="solid"/>
            <a:miter lim="800000"/>
          </a:ln>
          <a:effectLst>
            <a:glow rad="101600">
              <a:schemeClr val="accent2">
                <a:lumMod val="40000"/>
                <a:lumOff val="60000"/>
                <a:alpha val="60000"/>
              </a:schemeClr>
            </a:glow>
            <a:innerShdw blurRad="63500" dist="50800" dir="2700000">
              <a:prstClr val="black">
                <a:alpha val="50000"/>
              </a:prstClr>
            </a:innerShdw>
          </a:effectLst>
        </c:spPr>
      </c:pivotFmt>
      <c:pivotFmt>
        <c:idx val="59"/>
        <c:spPr>
          <a:solidFill>
            <a:schemeClr val="accent2"/>
          </a:solidFill>
          <a:ln w="12700" cap="flat" cmpd="sng" algn="ctr">
            <a:solidFill>
              <a:schemeClr val="bg1"/>
            </a:solidFill>
            <a:prstDash val="solid"/>
            <a:miter lim="800000"/>
          </a:ln>
          <a:effectLst>
            <a:glow rad="101600">
              <a:schemeClr val="accent2">
                <a:lumMod val="40000"/>
                <a:lumOff val="60000"/>
                <a:alpha val="60000"/>
              </a:schemeClr>
            </a:glow>
            <a:innerShdw blurRad="63500" dist="50800" dir="2700000">
              <a:prstClr val="black">
                <a:alpha val="50000"/>
              </a:prstClr>
            </a:innerShdw>
          </a:effectLst>
        </c:spPr>
      </c:pivotFmt>
      <c:pivotFmt>
        <c:idx val="60"/>
        <c:spPr>
          <a:solidFill>
            <a:schemeClr val="lt1"/>
          </a:solidFill>
          <a:ln w="19050">
            <a:solidFill>
              <a:schemeClr val="accent2"/>
            </a:solidFill>
          </a:ln>
          <a:effectLst/>
        </c:spPr>
        <c:dLbl>
          <c:idx val="0"/>
          <c:layout>
            <c:manualLayout>
              <c:x val="7.4892252446555949E-8"/>
              <c:y val="-1.3217935475665402E-7"/>
            </c:manualLayout>
          </c:layout>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4697095289007706"/>
                  <c:h val="0.17013465639580208"/>
                </c:manualLayout>
              </c15:layout>
              <c15:xForSave val="1"/>
            </c:ext>
          </c:extLst>
        </c:dLbl>
      </c:pivotFmt>
      <c:pivotFmt>
        <c:idx val="61"/>
        <c:spPr>
          <a:solidFill>
            <a:schemeClr val="lt1"/>
          </a:solidFill>
          <a:ln w="19050">
            <a:solidFill>
              <a:schemeClr val="accent2"/>
            </a:solidFill>
          </a:ln>
          <a:effectLst/>
        </c:spPr>
        <c:dLbl>
          <c:idx val="0"/>
          <c:layout>
            <c:manualLayout>
              <c:x val="7.4892252446555949E-8"/>
              <c:y val="-1.3217935469510321E-7"/>
            </c:manualLayout>
          </c:layout>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4697095289007706"/>
                  <c:h val="0.17013465639580208"/>
                </c:manualLayout>
              </c15:layout>
              <c15:xForSave val="1"/>
            </c:ext>
          </c:extLst>
        </c:dLbl>
      </c:pivotFmt>
      <c:pivotFmt>
        <c:idx val="62"/>
        <c:spPr>
          <a:solidFill>
            <a:schemeClr val="lt1"/>
          </a:solidFill>
          <a:ln w="19050">
            <a:solidFill>
              <a:schemeClr val="accent2"/>
            </a:solidFill>
          </a:ln>
          <a:effectLst/>
        </c:spPr>
        <c:dLbl>
          <c:idx val="0"/>
          <c:layout>
            <c:manualLayout>
              <c:x val="7.4892252520664093E-8"/>
              <c:y val="-3.9653806408530961E-7"/>
            </c:manualLayout>
          </c:layout>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4697095289007706"/>
                  <c:h val="0.17013465639580208"/>
                </c:manualLayout>
              </c15:layout>
              <c15:xForSave val="1"/>
            </c:ext>
          </c:extLst>
        </c:dLbl>
      </c:pivotFmt>
    </c:pivotFmts>
    <c:plotArea>
      <c:layout>
        <c:manualLayout>
          <c:layoutTarget val="inner"/>
          <c:xMode val="edge"/>
          <c:yMode val="edge"/>
          <c:x val="0.16455641762801124"/>
          <c:y val="0.20380589318190642"/>
          <c:w val="0.46628295515703372"/>
          <c:h val="0.70887155598609075"/>
        </c:manualLayout>
      </c:layout>
      <c:pieChart>
        <c:varyColors val="1"/>
        <c:ser>
          <c:idx val="0"/>
          <c:order val="0"/>
          <c:tx>
            <c:strRef>
              <c:f>bar!$C$25</c:f>
              <c:strCache>
                <c:ptCount val="1"/>
                <c:pt idx="0">
                  <c:v>Sum of Male</c:v>
                </c:pt>
              </c:strCache>
            </c:strRef>
          </c:tx>
          <c:spPr>
            <a:solidFill>
              <a:schemeClr val="accent2">
                <a:lumMod val="60000"/>
                <a:lumOff val="40000"/>
              </a:schemeClr>
            </a:solidFill>
            <a:ln w="19050">
              <a:solidFill>
                <a:schemeClr val="accent2"/>
              </a:solidFill>
            </a:ln>
            <a:effectLst/>
          </c:spPr>
          <c:dPt>
            <c:idx val="0"/>
            <c:bubble3D val="0"/>
            <c:spPr>
              <a:solidFill>
                <a:schemeClr val="lt1"/>
              </a:solidFill>
              <a:ln w="19050">
                <a:solidFill>
                  <a:schemeClr val="accent2"/>
                </a:solidFill>
              </a:ln>
              <a:effectLst/>
            </c:spPr>
            <c:extLst>
              <c:ext xmlns:c16="http://schemas.microsoft.com/office/drawing/2014/chart" uri="{C3380CC4-5D6E-409C-BE32-E72D297353CC}">
                <c16:uniqueId val="{00000001-848A-4143-8C00-A9072531FF9B}"/>
              </c:ext>
            </c:extLst>
          </c:dPt>
          <c:dPt>
            <c:idx val="1"/>
            <c:bubble3D val="0"/>
            <c:spPr>
              <a:solidFill>
                <a:schemeClr val="accent2">
                  <a:lumMod val="60000"/>
                  <a:lumOff val="40000"/>
                </a:schemeClr>
              </a:solidFill>
              <a:ln w="12700" cap="flat" cmpd="sng" algn="ctr">
                <a:solidFill>
                  <a:schemeClr val="bg1"/>
                </a:solidFill>
                <a:prstDash val="solid"/>
                <a:miter lim="800000"/>
              </a:ln>
              <a:effectLst>
                <a:glow rad="101600">
                  <a:schemeClr val="accent2">
                    <a:lumMod val="40000"/>
                    <a:lumOff val="60000"/>
                    <a:alpha val="60000"/>
                  </a:schemeClr>
                </a:glow>
                <a:innerShdw blurRad="63500" dist="50800" dir="2700000">
                  <a:prstClr val="black">
                    <a:alpha val="50000"/>
                  </a:prstClr>
                </a:innerShdw>
              </a:effectLst>
            </c:spPr>
            <c:extLst>
              <c:ext xmlns:c16="http://schemas.microsoft.com/office/drawing/2014/chart" uri="{C3380CC4-5D6E-409C-BE32-E72D297353CC}">
                <c16:uniqueId val="{00000003-848A-4143-8C00-A9072531FF9B}"/>
              </c:ext>
            </c:extLst>
          </c:dPt>
          <c:dPt>
            <c:idx val="2"/>
            <c:bubble3D val="0"/>
            <c:explosion val="6"/>
            <c:spPr>
              <a:solidFill>
                <a:schemeClr val="accent2"/>
              </a:solidFill>
              <a:ln w="12700" cap="flat" cmpd="sng" algn="ctr">
                <a:solidFill>
                  <a:schemeClr val="bg1"/>
                </a:solidFill>
                <a:prstDash val="solid"/>
                <a:miter lim="800000"/>
              </a:ln>
              <a:effectLst>
                <a:glow rad="101600">
                  <a:schemeClr val="accent2">
                    <a:lumMod val="40000"/>
                    <a:lumOff val="60000"/>
                    <a:alpha val="60000"/>
                  </a:schemeClr>
                </a:glow>
                <a:innerShdw blurRad="63500" dist="50800" dir="2700000">
                  <a:prstClr val="black">
                    <a:alpha val="50000"/>
                  </a:prstClr>
                </a:innerShdw>
              </a:effectLst>
            </c:spPr>
            <c:extLst>
              <c:ext xmlns:c16="http://schemas.microsoft.com/office/drawing/2014/chart" uri="{C3380CC4-5D6E-409C-BE32-E72D297353CC}">
                <c16:uniqueId val="{00000005-848A-4143-8C00-A9072531FF9B}"/>
              </c:ext>
            </c:extLst>
          </c:dPt>
          <c:dLbls>
            <c:dLbl>
              <c:idx val="0"/>
              <c:dLblPos val="inEnd"/>
              <c:showLegendKey val="0"/>
              <c:showVal val="0"/>
              <c:showCatName val="1"/>
              <c:showSerName val="0"/>
              <c:showPercent val="1"/>
              <c:showBubbleSize val="0"/>
              <c:extLst>
                <c:ext xmlns:c15="http://schemas.microsoft.com/office/drawing/2012/chart" uri="{CE6537A1-D6FC-4f65-9D91-7224C49458BB}">
                  <c15:layout>
                    <c:manualLayout>
                      <c:w val="0.14697091874261012"/>
                      <c:h val="0.17013457819983202"/>
                    </c:manualLayout>
                  </c15:layout>
                </c:ext>
                <c:ext xmlns:c16="http://schemas.microsoft.com/office/drawing/2014/chart" uri="{C3380CC4-5D6E-409C-BE32-E72D297353CC}">
                  <c16:uniqueId val="{00000001-848A-4143-8C00-A9072531FF9B}"/>
                </c:ext>
              </c:extLst>
            </c:dLbl>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ext>
            </c:extLst>
          </c:dLbls>
          <c:cat>
            <c:strRef>
              <c:f>bar!$B$26:$B$29</c:f>
              <c:strCache>
                <c:ptCount val="3"/>
                <c:pt idx="0">
                  <c:v>Blue Line</c:v>
                </c:pt>
                <c:pt idx="1">
                  <c:v>Green Line</c:v>
                </c:pt>
                <c:pt idx="2">
                  <c:v>Red Line</c:v>
                </c:pt>
              </c:strCache>
            </c:strRef>
          </c:cat>
          <c:val>
            <c:numRef>
              <c:f>bar!$C$26:$C$29</c:f>
              <c:numCache>
                <c:formatCode>#,##0</c:formatCode>
                <c:ptCount val="3"/>
                <c:pt idx="0">
                  <c:v>67988</c:v>
                </c:pt>
                <c:pt idx="1">
                  <c:v>9989</c:v>
                </c:pt>
                <c:pt idx="2">
                  <c:v>87000</c:v>
                </c:pt>
              </c:numCache>
            </c:numRef>
          </c:val>
          <c:extLst>
            <c:ext xmlns:c16="http://schemas.microsoft.com/office/drawing/2014/chart" uri="{C3380CC4-5D6E-409C-BE32-E72D297353CC}">
              <c16:uniqueId val="{00000006-848A-4143-8C00-A9072531FF9B}"/>
            </c:ext>
          </c:extLst>
        </c:ser>
        <c:ser>
          <c:idx val="1"/>
          <c:order val="1"/>
          <c:tx>
            <c:strRef>
              <c:f>bar!$D$25</c:f>
              <c:strCache>
                <c:ptCount val="1"/>
                <c:pt idx="0">
                  <c:v>Sum of Female</c:v>
                </c:pt>
              </c:strCache>
            </c:strRef>
          </c:tx>
          <c:spPr>
            <a:solidFill>
              <a:schemeClr val="lt1"/>
            </a:solidFill>
            <a:ln w="19050">
              <a:solidFill>
                <a:schemeClr val="accent2"/>
              </a:solidFill>
            </a:ln>
            <a:effectLst/>
          </c:spPr>
          <c:dPt>
            <c:idx val="0"/>
            <c:bubble3D val="0"/>
            <c:spPr>
              <a:solidFill>
                <a:schemeClr val="lt1"/>
              </a:solidFill>
              <a:ln w="19050">
                <a:solidFill>
                  <a:schemeClr val="accent2"/>
                </a:solidFill>
              </a:ln>
              <a:effectLst/>
            </c:spPr>
            <c:extLst>
              <c:ext xmlns:c16="http://schemas.microsoft.com/office/drawing/2014/chart" uri="{C3380CC4-5D6E-409C-BE32-E72D297353CC}">
                <c16:uniqueId val="{00000008-848A-4143-8C00-A9072531FF9B}"/>
              </c:ext>
            </c:extLst>
          </c:dPt>
          <c:dPt>
            <c:idx val="1"/>
            <c:bubble3D val="0"/>
            <c:spPr>
              <a:solidFill>
                <a:schemeClr val="lt1"/>
              </a:solidFill>
              <a:ln w="19050">
                <a:solidFill>
                  <a:schemeClr val="accent2"/>
                </a:solidFill>
              </a:ln>
              <a:effectLst/>
            </c:spPr>
            <c:extLst>
              <c:ext xmlns:c16="http://schemas.microsoft.com/office/drawing/2014/chart" uri="{C3380CC4-5D6E-409C-BE32-E72D297353CC}">
                <c16:uniqueId val="{0000000A-848A-4143-8C00-A9072531FF9B}"/>
              </c:ext>
            </c:extLst>
          </c:dPt>
          <c:dPt>
            <c:idx val="2"/>
            <c:bubble3D val="0"/>
            <c:spPr>
              <a:solidFill>
                <a:schemeClr val="lt1"/>
              </a:solidFill>
              <a:ln w="19050">
                <a:solidFill>
                  <a:schemeClr val="accent2"/>
                </a:solidFill>
              </a:ln>
              <a:effectLst/>
            </c:spPr>
            <c:extLst>
              <c:ext xmlns:c16="http://schemas.microsoft.com/office/drawing/2014/chart" uri="{C3380CC4-5D6E-409C-BE32-E72D297353CC}">
                <c16:uniqueId val="{0000000C-848A-4143-8C00-A9072531FF9B}"/>
              </c:ext>
            </c:extLst>
          </c:dPt>
          <c:dLbls>
            <c:dLbl>
              <c:idx val="0"/>
              <c:layout>
                <c:manualLayout>
                  <c:x val="7.4892252446555949E-8"/>
                  <c:y val="-1.3217935475665402E-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697095289007706"/>
                      <c:h val="0.17013465639580208"/>
                    </c:manualLayout>
                  </c15:layout>
                  <c15:xForSave val="1"/>
                </c:ext>
                <c:ext xmlns:c16="http://schemas.microsoft.com/office/drawing/2014/chart" uri="{C3380CC4-5D6E-409C-BE32-E72D297353CC}">
                  <c16:uniqueId val="{00000008-848A-4143-8C00-A9072531FF9B}"/>
                </c:ext>
              </c:extLst>
            </c:dLbl>
            <c:dLbl>
              <c:idx val="1"/>
              <c:layout>
                <c:manualLayout>
                  <c:x val="7.4892252446555949E-8"/>
                  <c:y val="-1.3217935469510321E-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697095289007706"/>
                      <c:h val="0.17013465639580208"/>
                    </c:manualLayout>
                  </c15:layout>
                  <c15:xForSave val="1"/>
                </c:ext>
                <c:ext xmlns:c16="http://schemas.microsoft.com/office/drawing/2014/chart" uri="{C3380CC4-5D6E-409C-BE32-E72D297353CC}">
                  <c16:uniqueId val="{0000000A-848A-4143-8C00-A9072531FF9B}"/>
                </c:ext>
              </c:extLst>
            </c:dLbl>
            <c:dLbl>
              <c:idx val="2"/>
              <c:layout>
                <c:manualLayout>
                  <c:x val="7.4892252520664093E-8"/>
                  <c:y val="-3.9653806408530961E-7"/>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4697095289007706"/>
                      <c:h val="0.17013465639580208"/>
                    </c:manualLayout>
                  </c15:layout>
                  <c15:xForSave val="1"/>
                </c:ext>
                <c:ext xmlns:c16="http://schemas.microsoft.com/office/drawing/2014/chart" uri="{C3380CC4-5D6E-409C-BE32-E72D297353CC}">
                  <c16:uniqueId val="{0000000C-848A-4143-8C00-A9072531FF9B}"/>
                </c:ext>
              </c:extLst>
            </c:dLbl>
            <c:spPr>
              <a:solidFill>
                <a:schemeClr val="lt1"/>
              </a:solidFill>
              <a:ln>
                <a:solidFill>
                  <a:schemeClr val="accent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15:spPr xmlns:c15="http://schemas.microsoft.com/office/drawing/2012/chart">
                  <a:prstGeom prst="ellipse">
                    <a:avLst/>
                  </a:prstGeom>
                  <a:noFill/>
                  <a:ln>
                    <a:noFill/>
                  </a:ln>
                </c15:spPr>
                <c15:layout>
                  <c:manualLayout>
                    <c:w val="0.14697091874261012"/>
                    <c:h val="0.17013457819983202"/>
                  </c:manualLayout>
                </c15:layout>
              </c:ext>
            </c:extLst>
          </c:dLbls>
          <c:cat>
            <c:strRef>
              <c:f>bar!$B$26:$B$29</c:f>
              <c:strCache>
                <c:ptCount val="3"/>
                <c:pt idx="0">
                  <c:v>Blue Line</c:v>
                </c:pt>
                <c:pt idx="1">
                  <c:v>Green Line</c:v>
                </c:pt>
                <c:pt idx="2">
                  <c:v>Red Line</c:v>
                </c:pt>
              </c:strCache>
            </c:strRef>
          </c:cat>
          <c:val>
            <c:numRef>
              <c:f>bar!$D$26:$D$29</c:f>
              <c:numCache>
                <c:formatCode>#,##0</c:formatCode>
                <c:ptCount val="3"/>
                <c:pt idx="0">
                  <c:v>36990</c:v>
                </c:pt>
                <c:pt idx="1">
                  <c:v>8000</c:v>
                </c:pt>
                <c:pt idx="2">
                  <c:v>76999</c:v>
                </c:pt>
              </c:numCache>
            </c:numRef>
          </c:val>
          <c:extLst>
            <c:ext xmlns:c16="http://schemas.microsoft.com/office/drawing/2014/chart" uri="{C3380CC4-5D6E-409C-BE32-E72D297353CC}">
              <c16:uniqueId val="{0000000D-848A-4143-8C00-A9072531FF9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395829239169458"/>
          <c:y val="0.32884956660301717"/>
          <c:w val="0.16369701654171626"/>
          <c:h val="0.40589595157886088"/>
        </c:manualLayout>
      </c:layout>
      <c:overlay val="0"/>
      <c:spPr>
        <a:solidFill>
          <a:schemeClr val="accent1"/>
        </a:solidFill>
        <a:ln w="19050" cap="flat" cmpd="sng" algn="ctr">
          <a:solidFill>
            <a:schemeClr val="lt1"/>
          </a:solidFill>
          <a:prstDash val="solid"/>
          <a:miter lim="800000"/>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metro.xlsx]bar!PivotTable1</c:name>
    <c:fmtId val="16"/>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a:sp3d/>
        </c:spPr>
      </c:pivotFmt>
      <c:pivotFmt>
        <c:idx val="19"/>
        <c:spPr>
          <a:solidFill>
            <a:srgbClr val="FFFF00"/>
          </a:solidFill>
          <a:ln>
            <a:noFill/>
          </a:ln>
          <a:effectLst/>
          <a:sp3d/>
        </c:spPr>
      </c:pivotFmt>
      <c:pivotFmt>
        <c:idx val="20"/>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bar!$C$3</c:f>
              <c:strCache>
                <c:ptCount val="1"/>
                <c:pt idx="0">
                  <c:v>Sum of Passengers/day</c:v>
                </c:pt>
              </c:strCache>
            </c:strRef>
          </c:tx>
          <c:spPr>
            <a:solidFill>
              <a:schemeClr val="accent2"/>
            </a:solidFill>
            <a:ln>
              <a:noFill/>
            </a:ln>
            <a:effectLst/>
            <a:sp3d/>
          </c:spPr>
          <c:invertIfNegative val="0"/>
          <c:cat>
            <c:strRef>
              <c:f>bar!$B$4:$B$7</c:f>
              <c:strCache>
                <c:ptCount val="3"/>
                <c:pt idx="0">
                  <c:v>JBS </c:v>
                </c:pt>
                <c:pt idx="1">
                  <c:v>Miyapur</c:v>
                </c:pt>
                <c:pt idx="2">
                  <c:v>Raidurg</c:v>
                </c:pt>
              </c:strCache>
            </c:strRef>
          </c:cat>
          <c:val>
            <c:numRef>
              <c:f>bar!$C$4:$C$7</c:f>
              <c:numCache>
                <c:formatCode>General</c:formatCode>
                <c:ptCount val="3"/>
                <c:pt idx="0">
                  <c:v>35000</c:v>
                </c:pt>
                <c:pt idx="1">
                  <c:v>225000</c:v>
                </c:pt>
                <c:pt idx="2">
                  <c:v>223000</c:v>
                </c:pt>
              </c:numCache>
            </c:numRef>
          </c:val>
          <c:extLst>
            <c:ext xmlns:c16="http://schemas.microsoft.com/office/drawing/2014/chart" uri="{C3380CC4-5D6E-409C-BE32-E72D297353CC}">
              <c16:uniqueId val="{00000000-4EF2-4772-9482-A6EF7113F54C}"/>
            </c:ext>
          </c:extLst>
        </c:ser>
        <c:ser>
          <c:idx val="1"/>
          <c:order val="1"/>
          <c:tx>
            <c:strRef>
              <c:f>bar!$D$3</c:f>
              <c:strCache>
                <c:ptCount val="1"/>
                <c:pt idx="0">
                  <c:v>Sum of Weekend</c:v>
                </c:pt>
              </c:strCache>
            </c:strRef>
          </c:tx>
          <c:spPr>
            <a:solidFill>
              <a:srgbClr val="FFFF00"/>
            </a:solidFill>
            <a:ln>
              <a:noFill/>
            </a:ln>
            <a:effectLst/>
            <a:sp3d/>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6-4EF2-4772-9482-A6EF7113F54C}"/>
              </c:ext>
            </c:extLst>
          </c:dPt>
          <c:dPt>
            <c:idx val="1"/>
            <c:invertIfNegative val="0"/>
            <c:bubble3D val="0"/>
            <c:spPr>
              <a:solidFill>
                <a:srgbClr val="FFFF00"/>
              </a:solidFill>
              <a:ln>
                <a:noFill/>
              </a:ln>
              <a:effectLst/>
              <a:sp3d/>
            </c:spPr>
            <c:extLst>
              <c:ext xmlns:c16="http://schemas.microsoft.com/office/drawing/2014/chart" uri="{C3380CC4-5D6E-409C-BE32-E72D297353CC}">
                <c16:uniqueId val="{00000007-4EF2-4772-9482-A6EF7113F54C}"/>
              </c:ext>
            </c:extLst>
          </c:dPt>
          <c:dPt>
            <c:idx val="2"/>
            <c:invertIfNegative val="0"/>
            <c:bubble3D val="0"/>
            <c:spPr>
              <a:solidFill>
                <a:srgbClr val="FFFF00"/>
              </a:solidFill>
              <a:ln>
                <a:noFill/>
              </a:ln>
              <a:effectLst/>
              <a:sp3d/>
            </c:spPr>
            <c:extLst>
              <c:ext xmlns:c16="http://schemas.microsoft.com/office/drawing/2014/chart" uri="{C3380CC4-5D6E-409C-BE32-E72D297353CC}">
                <c16:uniqueId val="{00000008-4EF2-4772-9482-A6EF7113F54C}"/>
              </c:ext>
            </c:extLst>
          </c:dPt>
          <c:cat>
            <c:strRef>
              <c:f>bar!$B$4:$B$7</c:f>
              <c:strCache>
                <c:ptCount val="3"/>
                <c:pt idx="0">
                  <c:v>JBS </c:v>
                </c:pt>
                <c:pt idx="1">
                  <c:v>Miyapur</c:v>
                </c:pt>
                <c:pt idx="2">
                  <c:v>Raidurg</c:v>
                </c:pt>
              </c:strCache>
            </c:strRef>
          </c:cat>
          <c:val>
            <c:numRef>
              <c:f>bar!$D$4:$D$7</c:f>
              <c:numCache>
                <c:formatCode>#,##0</c:formatCode>
                <c:ptCount val="3"/>
                <c:pt idx="0">
                  <c:v>900000</c:v>
                </c:pt>
                <c:pt idx="1">
                  <c:v>1350000</c:v>
                </c:pt>
                <c:pt idx="2">
                  <c:v>1250000</c:v>
                </c:pt>
              </c:numCache>
            </c:numRef>
          </c:val>
          <c:extLst>
            <c:ext xmlns:c16="http://schemas.microsoft.com/office/drawing/2014/chart" uri="{C3380CC4-5D6E-409C-BE32-E72D297353CC}">
              <c16:uniqueId val="{00000001-4EF2-4772-9482-A6EF7113F54C}"/>
            </c:ext>
          </c:extLst>
        </c:ser>
        <c:ser>
          <c:idx val="2"/>
          <c:order val="2"/>
          <c:tx>
            <c:strRef>
              <c:f>bar!$E$3</c:f>
              <c:strCache>
                <c:ptCount val="1"/>
                <c:pt idx="0">
                  <c:v>Sum of Metro Pass</c:v>
                </c:pt>
              </c:strCache>
            </c:strRef>
          </c:tx>
          <c:spPr>
            <a:solidFill>
              <a:schemeClr val="accent4"/>
            </a:solidFill>
            <a:ln>
              <a:noFill/>
            </a:ln>
            <a:effectLst/>
            <a:sp3d/>
          </c:spPr>
          <c:invertIfNegative val="0"/>
          <c:cat>
            <c:strRef>
              <c:f>bar!$B$4:$B$7</c:f>
              <c:strCache>
                <c:ptCount val="3"/>
                <c:pt idx="0">
                  <c:v>JBS </c:v>
                </c:pt>
                <c:pt idx="1">
                  <c:v>Miyapur</c:v>
                </c:pt>
                <c:pt idx="2">
                  <c:v>Raidurg</c:v>
                </c:pt>
              </c:strCache>
            </c:strRef>
          </c:cat>
          <c:val>
            <c:numRef>
              <c:f>bar!$E$4:$E$7</c:f>
              <c:numCache>
                <c:formatCode>#,##0</c:formatCode>
                <c:ptCount val="3"/>
                <c:pt idx="0">
                  <c:v>12000</c:v>
                </c:pt>
                <c:pt idx="1">
                  <c:v>30000</c:v>
                </c:pt>
                <c:pt idx="2">
                  <c:v>18000</c:v>
                </c:pt>
              </c:numCache>
            </c:numRef>
          </c:val>
          <c:extLst>
            <c:ext xmlns:c16="http://schemas.microsoft.com/office/drawing/2014/chart" uri="{C3380CC4-5D6E-409C-BE32-E72D297353CC}">
              <c16:uniqueId val="{00000002-4EF2-4772-9482-A6EF7113F54C}"/>
            </c:ext>
          </c:extLst>
        </c:ser>
        <c:ser>
          <c:idx val="3"/>
          <c:order val="3"/>
          <c:tx>
            <c:strRef>
              <c:f>bar!$F$3</c:f>
              <c:strCache>
                <c:ptCount val="1"/>
                <c:pt idx="0">
                  <c:v>Sum of Cash Payment</c:v>
                </c:pt>
              </c:strCache>
            </c:strRef>
          </c:tx>
          <c:spPr>
            <a:solidFill>
              <a:schemeClr val="accent6">
                <a:lumMod val="60000"/>
              </a:schemeClr>
            </a:solidFill>
            <a:ln>
              <a:noFill/>
            </a:ln>
            <a:effectLst/>
            <a:sp3d/>
          </c:spPr>
          <c:invertIfNegative val="0"/>
          <c:cat>
            <c:strRef>
              <c:f>bar!$B$4:$B$7</c:f>
              <c:strCache>
                <c:ptCount val="3"/>
                <c:pt idx="0">
                  <c:v>JBS </c:v>
                </c:pt>
                <c:pt idx="1">
                  <c:v>Miyapur</c:v>
                </c:pt>
                <c:pt idx="2">
                  <c:v>Raidurg</c:v>
                </c:pt>
              </c:strCache>
            </c:strRef>
          </c:cat>
          <c:val>
            <c:numRef>
              <c:f>bar!$F$4:$F$7</c:f>
              <c:numCache>
                <c:formatCode>#,##0</c:formatCode>
                <c:ptCount val="3"/>
                <c:pt idx="0">
                  <c:v>20000</c:v>
                </c:pt>
                <c:pt idx="1">
                  <c:v>50000</c:v>
                </c:pt>
                <c:pt idx="2">
                  <c:v>30000</c:v>
                </c:pt>
              </c:numCache>
            </c:numRef>
          </c:val>
          <c:extLst>
            <c:ext xmlns:c16="http://schemas.microsoft.com/office/drawing/2014/chart" uri="{C3380CC4-5D6E-409C-BE32-E72D297353CC}">
              <c16:uniqueId val="{00000003-4EF2-4772-9482-A6EF7113F54C}"/>
            </c:ext>
          </c:extLst>
        </c:ser>
        <c:ser>
          <c:idx val="4"/>
          <c:order val="4"/>
          <c:tx>
            <c:strRef>
              <c:f>bar!$G$3</c:f>
              <c:strCache>
                <c:ptCount val="1"/>
                <c:pt idx="0">
                  <c:v>Sum of Female</c:v>
                </c:pt>
              </c:strCache>
            </c:strRef>
          </c:tx>
          <c:spPr>
            <a:solidFill>
              <a:schemeClr val="accent5">
                <a:lumMod val="60000"/>
              </a:schemeClr>
            </a:solidFill>
            <a:ln>
              <a:noFill/>
            </a:ln>
            <a:effectLst/>
            <a:sp3d/>
          </c:spPr>
          <c:invertIfNegative val="0"/>
          <c:cat>
            <c:strRef>
              <c:f>bar!$B$4:$B$7</c:f>
              <c:strCache>
                <c:ptCount val="3"/>
                <c:pt idx="0">
                  <c:v>JBS </c:v>
                </c:pt>
                <c:pt idx="1">
                  <c:v>Miyapur</c:v>
                </c:pt>
                <c:pt idx="2">
                  <c:v>Raidurg</c:v>
                </c:pt>
              </c:strCache>
            </c:strRef>
          </c:cat>
          <c:val>
            <c:numRef>
              <c:f>bar!$G$4:$G$7</c:f>
              <c:numCache>
                <c:formatCode>#,##0</c:formatCode>
                <c:ptCount val="3"/>
                <c:pt idx="0">
                  <c:v>8000</c:v>
                </c:pt>
                <c:pt idx="1">
                  <c:v>76999</c:v>
                </c:pt>
                <c:pt idx="2">
                  <c:v>36990</c:v>
                </c:pt>
              </c:numCache>
            </c:numRef>
          </c:val>
          <c:extLst>
            <c:ext xmlns:c16="http://schemas.microsoft.com/office/drawing/2014/chart" uri="{C3380CC4-5D6E-409C-BE32-E72D297353CC}">
              <c16:uniqueId val="{00000004-4EF2-4772-9482-A6EF7113F54C}"/>
            </c:ext>
          </c:extLst>
        </c:ser>
        <c:ser>
          <c:idx val="5"/>
          <c:order val="5"/>
          <c:tx>
            <c:strRef>
              <c:f>bar!$H$3</c:f>
              <c:strCache>
                <c:ptCount val="1"/>
                <c:pt idx="0">
                  <c:v>Sum of Male</c:v>
                </c:pt>
              </c:strCache>
            </c:strRef>
          </c:tx>
          <c:spPr>
            <a:solidFill>
              <a:schemeClr val="accent4">
                <a:lumMod val="60000"/>
              </a:schemeClr>
            </a:solidFill>
            <a:ln>
              <a:noFill/>
            </a:ln>
            <a:effectLst/>
            <a:sp3d/>
          </c:spPr>
          <c:invertIfNegative val="0"/>
          <c:cat>
            <c:strRef>
              <c:f>bar!$B$4:$B$7</c:f>
              <c:strCache>
                <c:ptCount val="3"/>
                <c:pt idx="0">
                  <c:v>JBS </c:v>
                </c:pt>
                <c:pt idx="1">
                  <c:v>Miyapur</c:v>
                </c:pt>
                <c:pt idx="2">
                  <c:v>Raidurg</c:v>
                </c:pt>
              </c:strCache>
            </c:strRef>
          </c:cat>
          <c:val>
            <c:numRef>
              <c:f>bar!$H$4:$H$7</c:f>
              <c:numCache>
                <c:formatCode>#,##0</c:formatCode>
                <c:ptCount val="3"/>
                <c:pt idx="0">
                  <c:v>9989</c:v>
                </c:pt>
                <c:pt idx="1">
                  <c:v>87000</c:v>
                </c:pt>
                <c:pt idx="2">
                  <c:v>67988</c:v>
                </c:pt>
              </c:numCache>
            </c:numRef>
          </c:val>
          <c:extLst>
            <c:ext xmlns:c16="http://schemas.microsoft.com/office/drawing/2014/chart" uri="{C3380CC4-5D6E-409C-BE32-E72D297353CC}">
              <c16:uniqueId val="{00000005-4EF2-4772-9482-A6EF7113F54C}"/>
            </c:ext>
          </c:extLst>
        </c:ser>
        <c:dLbls>
          <c:showLegendKey val="0"/>
          <c:showVal val="0"/>
          <c:showCatName val="0"/>
          <c:showSerName val="0"/>
          <c:showPercent val="0"/>
          <c:showBubbleSize val="0"/>
        </c:dLbls>
        <c:gapWidth val="150"/>
        <c:shape val="box"/>
        <c:axId val="1175437951"/>
        <c:axId val="1071781071"/>
        <c:axId val="0"/>
      </c:bar3DChart>
      <c:catAx>
        <c:axId val="1175437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1781071"/>
        <c:crosses val="autoZero"/>
        <c:auto val="1"/>
        <c:lblAlgn val="ctr"/>
        <c:lblOffset val="100"/>
        <c:noMultiLvlLbl val="0"/>
      </c:catAx>
      <c:valAx>
        <c:axId val="1071781071"/>
        <c:scaling>
          <c:orientation val="minMax"/>
        </c:scaling>
        <c:delete val="0"/>
        <c:axPos val="l"/>
        <c:numFmt formatCode="General" sourceLinked="1"/>
        <c:majorTickMark val="none"/>
        <c:minorTickMark val="none"/>
        <c:tickLblPos val="nextTo"/>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543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solidFill>
              <a:schemeClr val="tx1">
                <a:lumMod val="95000"/>
                <a:lumOff val="5000"/>
              </a:schemeClr>
            </a:solidFill>
          </a:ln>
          <a:effectLst/>
        </c:spPr>
      </c:pivotFmt>
      <c:pivotFmt>
        <c:idx val="7"/>
        <c:spPr>
          <a:solidFill>
            <a:srgbClr val="92D050"/>
          </a:solidFill>
          <a:ln>
            <a:solidFill>
              <a:schemeClr val="tx1">
                <a:lumMod val="95000"/>
                <a:lumOff val="5000"/>
              </a:schemeClr>
            </a:solidFill>
          </a:ln>
          <a:effectLst/>
        </c:spPr>
      </c:pivotFmt>
      <c:pivotFmt>
        <c:idx val="8"/>
        <c:spPr>
          <a:solidFill>
            <a:srgbClr val="92D050"/>
          </a:solidFill>
          <a:ln>
            <a:solidFill>
              <a:schemeClr val="tx1">
                <a:lumMod val="95000"/>
                <a:lumOff val="5000"/>
              </a:schemeClr>
            </a:solidFill>
          </a:ln>
          <a:effectLst/>
        </c:spPr>
      </c:pivotFmt>
    </c:pivotFmts>
    <c:plotArea>
      <c:layout>
        <c:manualLayout>
          <c:layoutTarget val="inner"/>
          <c:xMode val="edge"/>
          <c:yMode val="edge"/>
          <c:x val="0.16003892771830489"/>
          <c:y val="0.21185216569115956"/>
          <c:w val="0.82872511722551534"/>
          <c:h val="0.72582225595691852"/>
        </c:manualLayout>
      </c:layout>
      <c:barChart>
        <c:barDir val="bar"/>
        <c:grouping val="clustered"/>
        <c:varyColors val="0"/>
        <c:ser>
          <c:idx val="0"/>
          <c:order val="0"/>
          <c:tx>
            <c:strRef>
              <c:f>bar!$C$47</c:f>
              <c:strCache>
                <c:ptCount val="1"/>
                <c:pt idx="0">
                  <c:v>Sum of Cash Payment</c:v>
                </c:pt>
              </c:strCache>
            </c:strRef>
          </c:tx>
          <c:spPr>
            <a:solidFill>
              <a:schemeClr val="accent1"/>
            </a:solidFill>
            <a:ln>
              <a:solidFill>
                <a:schemeClr val="tx1">
                  <a:lumMod val="95000"/>
                  <a:lumOff val="5000"/>
                </a:schemeClr>
              </a:solidFill>
            </a:ln>
            <a:effectLst/>
          </c:spPr>
          <c:invertIfNegative val="0"/>
          <c:dPt>
            <c:idx val="0"/>
            <c:invertIfNegative val="0"/>
            <c:bubble3D val="0"/>
            <c:spPr>
              <a:solidFill>
                <a:srgbClr val="92D050"/>
              </a:solidFill>
              <a:ln>
                <a:solidFill>
                  <a:schemeClr val="tx1">
                    <a:lumMod val="95000"/>
                    <a:lumOff val="5000"/>
                  </a:schemeClr>
                </a:solidFill>
              </a:ln>
              <a:effectLst/>
            </c:spPr>
            <c:extLst>
              <c:ext xmlns:c16="http://schemas.microsoft.com/office/drawing/2014/chart" uri="{C3380CC4-5D6E-409C-BE32-E72D297353CC}">
                <c16:uniqueId val="{00000004-6480-415A-9665-0E66FC532E89}"/>
              </c:ext>
            </c:extLst>
          </c:dPt>
          <c:dPt>
            <c:idx val="1"/>
            <c:invertIfNegative val="0"/>
            <c:bubble3D val="0"/>
            <c:spPr>
              <a:solidFill>
                <a:srgbClr val="92D050"/>
              </a:solidFill>
              <a:ln>
                <a:solidFill>
                  <a:schemeClr val="tx1">
                    <a:lumMod val="95000"/>
                    <a:lumOff val="5000"/>
                  </a:schemeClr>
                </a:solidFill>
              </a:ln>
              <a:effectLst/>
            </c:spPr>
            <c:extLst>
              <c:ext xmlns:c16="http://schemas.microsoft.com/office/drawing/2014/chart" uri="{C3380CC4-5D6E-409C-BE32-E72D297353CC}">
                <c16:uniqueId val="{00000002-6480-415A-9665-0E66FC532E89}"/>
              </c:ext>
            </c:extLst>
          </c:dPt>
          <c:dPt>
            <c:idx val="2"/>
            <c:invertIfNegative val="0"/>
            <c:bubble3D val="0"/>
            <c:spPr>
              <a:solidFill>
                <a:srgbClr val="92D050"/>
              </a:solidFill>
              <a:ln>
                <a:solidFill>
                  <a:schemeClr val="tx1">
                    <a:lumMod val="95000"/>
                    <a:lumOff val="5000"/>
                  </a:schemeClr>
                </a:solidFill>
              </a:ln>
              <a:effectLst/>
            </c:spPr>
            <c:extLst>
              <c:ext xmlns:c16="http://schemas.microsoft.com/office/drawing/2014/chart" uri="{C3380CC4-5D6E-409C-BE32-E72D297353CC}">
                <c16:uniqueId val="{00000003-6480-415A-9665-0E66FC532E89}"/>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bar!$B$48:$B$51</c:f>
              <c:strCache>
                <c:ptCount val="3"/>
                <c:pt idx="0">
                  <c:v>Blue Line</c:v>
                </c:pt>
                <c:pt idx="1">
                  <c:v>Green Line</c:v>
                </c:pt>
                <c:pt idx="2">
                  <c:v>Red Line</c:v>
                </c:pt>
              </c:strCache>
            </c:strRef>
          </c:cat>
          <c:val>
            <c:numRef>
              <c:f>bar!$C$48:$C$51</c:f>
              <c:numCache>
                <c:formatCode>#,##0</c:formatCode>
                <c:ptCount val="3"/>
                <c:pt idx="0">
                  <c:v>30000</c:v>
                </c:pt>
                <c:pt idx="1">
                  <c:v>20000</c:v>
                </c:pt>
                <c:pt idx="2">
                  <c:v>50000</c:v>
                </c:pt>
              </c:numCache>
            </c:numRef>
          </c:val>
          <c:extLst>
            <c:ext xmlns:c16="http://schemas.microsoft.com/office/drawing/2014/chart" uri="{C3380CC4-5D6E-409C-BE32-E72D297353CC}">
              <c16:uniqueId val="{00000000-6480-415A-9665-0E66FC532E89}"/>
            </c:ext>
          </c:extLst>
        </c:ser>
        <c:ser>
          <c:idx val="1"/>
          <c:order val="1"/>
          <c:tx>
            <c:strRef>
              <c:f>bar!$D$47</c:f>
              <c:strCache>
                <c:ptCount val="1"/>
                <c:pt idx="0">
                  <c:v>Sum of Metro Pass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bar!$B$48:$B$51</c:f>
              <c:strCache>
                <c:ptCount val="3"/>
                <c:pt idx="0">
                  <c:v>Blue Line</c:v>
                </c:pt>
                <c:pt idx="1">
                  <c:v>Green Line</c:v>
                </c:pt>
                <c:pt idx="2">
                  <c:v>Red Line</c:v>
                </c:pt>
              </c:strCache>
            </c:strRef>
          </c:cat>
          <c:val>
            <c:numRef>
              <c:f>bar!$D$48:$D$51</c:f>
              <c:numCache>
                <c:formatCode>#,##0</c:formatCode>
                <c:ptCount val="3"/>
                <c:pt idx="0">
                  <c:v>18000</c:v>
                </c:pt>
                <c:pt idx="1">
                  <c:v>12000</c:v>
                </c:pt>
                <c:pt idx="2">
                  <c:v>30000</c:v>
                </c:pt>
              </c:numCache>
            </c:numRef>
          </c:val>
          <c:extLst>
            <c:ext xmlns:c16="http://schemas.microsoft.com/office/drawing/2014/chart" uri="{C3380CC4-5D6E-409C-BE32-E72D297353CC}">
              <c16:uniqueId val="{00000001-6480-415A-9665-0E66FC532E89}"/>
            </c:ext>
          </c:extLst>
        </c:ser>
        <c:dLbls>
          <c:dLblPos val="outEnd"/>
          <c:showLegendKey val="0"/>
          <c:showVal val="1"/>
          <c:showCatName val="0"/>
          <c:showSerName val="0"/>
          <c:showPercent val="0"/>
          <c:showBubbleSize val="0"/>
        </c:dLbls>
        <c:gapWidth val="182"/>
        <c:axId val="1363809279"/>
        <c:axId val="1379834831"/>
      </c:barChart>
      <c:catAx>
        <c:axId val="1363809279"/>
        <c:scaling>
          <c:orientation val="minMax"/>
        </c:scaling>
        <c:delete val="0"/>
        <c:axPos val="l"/>
        <c:numFmt formatCode="General" sourceLinked="1"/>
        <c:majorTickMark val="none"/>
        <c:minorTickMark val="none"/>
        <c:tickLblPos val="nextTo"/>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79834831"/>
        <c:crosses val="autoZero"/>
        <c:auto val="1"/>
        <c:lblAlgn val="ctr"/>
        <c:lblOffset val="100"/>
        <c:noMultiLvlLbl val="0"/>
      </c:catAx>
      <c:valAx>
        <c:axId val="1379834831"/>
        <c:scaling>
          <c:orientation val="minMax"/>
        </c:scaling>
        <c:delete val="1"/>
        <c:axPos val="b"/>
        <c:numFmt formatCode="#,##0" sourceLinked="1"/>
        <c:majorTickMark val="none"/>
        <c:minorTickMark val="none"/>
        <c:tickLblPos val="nextTo"/>
        <c:crossAx val="1363809279"/>
        <c:crosses val="autoZero"/>
        <c:crossBetween val="between"/>
      </c:valAx>
      <c:spPr>
        <a:noFill/>
        <a:ln>
          <a:solidFill>
            <a:schemeClr val="accent1"/>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metro.xlsx]bar!PivotTable7</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round/>
          </a:ln>
          <a:effectLst/>
        </c:spPr>
        <c:marker>
          <c:symbol val="diamond"/>
          <c:size val="6"/>
          <c:spPr>
            <a:solidFill>
              <a:schemeClr val="accent2"/>
            </a:solidFill>
            <a:ln w="9525">
              <a:solidFill>
                <a:schemeClr val="accent2"/>
              </a:solidFill>
              <a:round/>
            </a:ln>
            <a:effectLst/>
          </c:spPr>
        </c:marker>
      </c:pivotFmt>
    </c:pivotFmts>
    <c:plotArea>
      <c:layout>
        <c:manualLayout>
          <c:layoutTarget val="inner"/>
          <c:xMode val="edge"/>
          <c:yMode val="edge"/>
          <c:x val="8.6715331012893346E-2"/>
          <c:y val="7.3114746216394785E-2"/>
          <c:w val="0.73692685203821628"/>
          <c:h val="0.82916475150242486"/>
        </c:manualLayout>
      </c:layout>
      <c:lineChart>
        <c:grouping val="standard"/>
        <c:varyColors val="0"/>
        <c:ser>
          <c:idx val="0"/>
          <c:order val="0"/>
          <c:tx>
            <c:strRef>
              <c:f>bar!$C$71</c:f>
              <c:strCache>
                <c:ptCount val="1"/>
                <c:pt idx="0">
                  <c:v>Sum of Passengers/day</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bar!$B$72:$B$75</c:f>
              <c:strCache>
                <c:ptCount val="3"/>
                <c:pt idx="0">
                  <c:v>Blue Line</c:v>
                </c:pt>
                <c:pt idx="1">
                  <c:v>Green Line</c:v>
                </c:pt>
                <c:pt idx="2">
                  <c:v>Red Line</c:v>
                </c:pt>
              </c:strCache>
            </c:strRef>
          </c:cat>
          <c:val>
            <c:numRef>
              <c:f>bar!$C$72:$C$75</c:f>
              <c:numCache>
                <c:formatCode>General</c:formatCode>
                <c:ptCount val="3"/>
                <c:pt idx="0">
                  <c:v>223000</c:v>
                </c:pt>
                <c:pt idx="1">
                  <c:v>35000</c:v>
                </c:pt>
                <c:pt idx="2">
                  <c:v>225000</c:v>
                </c:pt>
              </c:numCache>
            </c:numRef>
          </c:val>
          <c:smooth val="0"/>
          <c:extLst>
            <c:ext xmlns:c16="http://schemas.microsoft.com/office/drawing/2014/chart" uri="{C3380CC4-5D6E-409C-BE32-E72D297353CC}">
              <c16:uniqueId val="{00000000-ACF4-4CC6-BB14-61C5DA071539}"/>
            </c:ext>
          </c:extLst>
        </c:ser>
        <c:ser>
          <c:idx val="1"/>
          <c:order val="1"/>
          <c:tx>
            <c:strRef>
              <c:f>bar!$D$71</c:f>
              <c:strCache>
                <c:ptCount val="1"/>
                <c:pt idx="0">
                  <c:v>Sum of Weekend</c:v>
                </c:pt>
              </c:strCache>
            </c:strRef>
          </c:tx>
          <c:spPr>
            <a:ln w="22225" cap="rnd">
              <a:solidFill>
                <a:schemeClr val="accent4"/>
              </a:solidFill>
              <a:round/>
            </a:ln>
            <a:effectLst/>
          </c:spPr>
          <c:marker>
            <c:symbol val="square"/>
            <c:size val="6"/>
            <c:spPr>
              <a:solidFill>
                <a:schemeClr val="accent4"/>
              </a:solidFill>
              <a:ln w="9525">
                <a:solidFill>
                  <a:schemeClr val="accent4"/>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bar!$B$72:$B$75</c:f>
              <c:strCache>
                <c:ptCount val="3"/>
                <c:pt idx="0">
                  <c:v>Blue Line</c:v>
                </c:pt>
                <c:pt idx="1">
                  <c:v>Green Line</c:v>
                </c:pt>
                <c:pt idx="2">
                  <c:v>Red Line</c:v>
                </c:pt>
              </c:strCache>
            </c:strRef>
          </c:cat>
          <c:val>
            <c:numRef>
              <c:f>bar!$D$72:$D$75</c:f>
              <c:numCache>
                <c:formatCode>#,##0</c:formatCode>
                <c:ptCount val="3"/>
                <c:pt idx="0">
                  <c:v>1250000</c:v>
                </c:pt>
                <c:pt idx="1">
                  <c:v>900000</c:v>
                </c:pt>
                <c:pt idx="2">
                  <c:v>1350000</c:v>
                </c:pt>
              </c:numCache>
            </c:numRef>
          </c:val>
          <c:smooth val="0"/>
          <c:extLst>
            <c:ext xmlns:c16="http://schemas.microsoft.com/office/drawing/2014/chart" uri="{C3380CC4-5D6E-409C-BE32-E72D297353CC}">
              <c16:uniqueId val="{00000001-ACF4-4CC6-BB14-61C5DA071539}"/>
            </c:ext>
          </c:extLst>
        </c:ser>
        <c:dLbls>
          <c:dLblPos val="t"/>
          <c:showLegendKey val="0"/>
          <c:showVal val="1"/>
          <c:showCatName val="0"/>
          <c:showSerName val="0"/>
          <c:showPercent val="0"/>
          <c:showBubbleSize val="0"/>
        </c:dLbls>
        <c:marker val="1"/>
        <c:smooth val="0"/>
        <c:axId val="1125912815"/>
        <c:axId val="1379842991"/>
      </c:lineChart>
      <c:catAx>
        <c:axId val="1125912815"/>
        <c:scaling>
          <c:orientation val="minMax"/>
        </c:scaling>
        <c:delete val="0"/>
        <c:axPos val="b"/>
        <c:minorGridlines>
          <c:spPr>
            <a:ln>
              <a:solidFill>
                <a:srgbClr val="00B0F0"/>
              </a:solidFill>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lt1"/>
                </a:solidFill>
                <a:latin typeface="+mn-lt"/>
                <a:ea typeface="+mn-ea"/>
                <a:cs typeface="+mn-cs"/>
              </a:defRPr>
            </a:pPr>
            <a:endParaRPr lang="en-US"/>
          </a:p>
        </c:txPr>
        <c:crossAx val="1379842991"/>
        <c:crosses val="autoZero"/>
        <c:auto val="1"/>
        <c:lblAlgn val="ctr"/>
        <c:lblOffset val="100"/>
        <c:noMultiLvlLbl val="0"/>
      </c:catAx>
      <c:valAx>
        <c:axId val="1379842991"/>
        <c:scaling>
          <c:orientation val="minMax"/>
        </c:scaling>
        <c:delete val="0"/>
        <c:axPos val="l"/>
        <c:numFmt formatCode="General" sourceLinked="1"/>
        <c:majorTickMark val="none"/>
        <c:minorTickMark val="none"/>
        <c:tickLblPos val="nextTo"/>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5912815"/>
        <c:crosses val="autoZero"/>
        <c:crossBetween val="between"/>
      </c:valAx>
      <c:spPr>
        <a:noFill/>
        <a:ln>
          <a:noFill/>
        </a:ln>
        <a:effectLst/>
      </c:spPr>
    </c:plotArea>
    <c:legend>
      <c:legendPos val="r"/>
      <c:layout>
        <c:manualLayout>
          <c:xMode val="edge"/>
          <c:yMode val="edge"/>
          <c:x val="0.78545271293177987"/>
          <c:y val="0.42971838202339918"/>
          <c:w val="0.20402083022800555"/>
          <c:h val="0.2511976415110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metro.xlsx]bar!PivotTable3</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s>
    <c:plotArea>
      <c:layout/>
      <c:pieChart>
        <c:varyColors val="1"/>
        <c:ser>
          <c:idx val="0"/>
          <c:order val="0"/>
          <c:tx>
            <c:strRef>
              <c:f>bar!$C$25</c:f>
              <c:strCache>
                <c:ptCount val="1"/>
                <c:pt idx="0">
                  <c:v>Sum of Male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529-4421-AB93-AE86397EF6FD}"/>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529-4421-AB93-AE86397EF6FD}"/>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7529-4421-AB93-AE86397EF6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bar!$B$26:$B$29</c:f>
              <c:strCache>
                <c:ptCount val="3"/>
                <c:pt idx="0">
                  <c:v>Blue Line</c:v>
                </c:pt>
                <c:pt idx="1">
                  <c:v>Green Line</c:v>
                </c:pt>
                <c:pt idx="2">
                  <c:v>Red Line</c:v>
                </c:pt>
              </c:strCache>
            </c:strRef>
          </c:cat>
          <c:val>
            <c:numRef>
              <c:f>bar!$C$26:$C$29</c:f>
              <c:numCache>
                <c:formatCode>#,##0</c:formatCode>
                <c:ptCount val="3"/>
                <c:pt idx="0">
                  <c:v>67988</c:v>
                </c:pt>
                <c:pt idx="1">
                  <c:v>9989</c:v>
                </c:pt>
                <c:pt idx="2">
                  <c:v>87000</c:v>
                </c:pt>
              </c:numCache>
            </c:numRef>
          </c:val>
          <c:extLst>
            <c:ext xmlns:c16="http://schemas.microsoft.com/office/drawing/2014/chart" uri="{C3380CC4-5D6E-409C-BE32-E72D297353CC}">
              <c16:uniqueId val="{00000000-B864-4A18-9A20-8A923F05DBA6}"/>
            </c:ext>
          </c:extLst>
        </c:ser>
        <c:ser>
          <c:idx val="1"/>
          <c:order val="1"/>
          <c:tx>
            <c:strRef>
              <c:f>bar!$D$25</c:f>
              <c:strCache>
                <c:ptCount val="1"/>
                <c:pt idx="0">
                  <c:v>Sum of Female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7-7529-4421-AB93-AE86397EF6FD}"/>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9-7529-4421-AB93-AE86397EF6FD}"/>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B-7529-4421-AB93-AE86397EF6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bar!$B$26:$B$29</c:f>
              <c:strCache>
                <c:ptCount val="3"/>
                <c:pt idx="0">
                  <c:v>Blue Line</c:v>
                </c:pt>
                <c:pt idx="1">
                  <c:v>Green Line</c:v>
                </c:pt>
                <c:pt idx="2">
                  <c:v>Red Line</c:v>
                </c:pt>
              </c:strCache>
            </c:strRef>
          </c:cat>
          <c:val>
            <c:numRef>
              <c:f>bar!$D$26:$D$29</c:f>
              <c:numCache>
                <c:formatCode>#,##0</c:formatCode>
                <c:ptCount val="3"/>
                <c:pt idx="0">
                  <c:v>36990</c:v>
                </c:pt>
                <c:pt idx="1">
                  <c:v>8000</c:v>
                </c:pt>
                <c:pt idx="2">
                  <c:v>76999</c:v>
                </c:pt>
              </c:numCache>
            </c:numRef>
          </c:val>
          <c:extLst>
            <c:ext xmlns:c16="http://schemas.microsoft.com/office/drawing/2014/chart" uri="{C3380CC4-5D6E-409C-BE32-E72D297353CC}">
              <c16:uniqueId val="{00000001-B864-4A18-9A20-8A923F05DBA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metro.xlsx]bar!PivotTable1</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432356648494422"/>
          <c:y val="0.16056325351587675"/>
          <c:w val="0.28642585480083199"/>
          <c:h val="0.70896615435299637"/>
        </c:manualLayout>
      </c:layout>
      <c:bar3DChart>
        <c:barDir val="bar"/>
        <c:grouping val="clustered"/>
        <c:varyColors val="0"/>
        <c:ser>
          <c:idx val="0"/>
          <c:order val="0"/>
          <c:tx>
            <c:strRef>
              <c:f>bar!$C$3</c:f>
              <c:strCache>
                <c:ptCount val="1"/>
                <c:pt idx="0">
                  <c:v>Sum of Passengers/day</c:v>
                </c:pt>
              </c:strCache>
            </c:strRef>
          </c:tx>
          <c:spPr>
            <a:solidFill>
              <a:schemeClr val="accent1"/>
            </a:solidFill>
            <a:ln>
              <a:noFill/>
            </a:ln>
            <a:effectLst/>
            <a:sp3d/>
          </c:spPr>
          <c:invertIfNegative val="0"/>
          <c:cat>
            <c:strRef>
              <c:f>bar!$B$4:$B$7</c:f>
              <c:strCache>
                <c:ptCount val="3"/>
                <c:pt idx="0">
                  <c:v>JBS </c:v>
                </c:pt>
                <c:pt idx="1">
                  <c:v>Miyapur</c:v>
                </c:pt>
                <c:pt idx="2">
                  <c:v>Raidurg</c:v>
                </c:pt>
              </c:strCache>
            </c:strRef>
          </c:cat>
          <c:val>
            <c:numRef>
              <c:f>bar!$C$4:$C$7</c:f>
              <c:numCache>
                <c:formatCode>General</c:formatCode>
                <c:ptCount val="3"/>
                <c:pt idx="0">
                  <c:v>35000</c:v>
                </c:pt>
                <c:pt idx="1">
                  <c:v>225000</c:v>
                </c:pt>
                <c:pt idx="2">
                  <c:v>223000</c:v>
                </c:pt>
              </c:numCache>
            </c:numRef>
          </c:val>
          <c:extLst>
            <c:ext xmlns:c16="http://schemas.microsoft.com/office/drawing/2014/chart" uri="{C3380CC4-5D6E-409C-BE32-E72D297353CC}">
              <c16:uniqueId val="{00000000-BC31-4A50-BE5D-4F0E90490531}"/>
            </c:ext>
          </c:extLst>
        </c:ser>
        <c:ser>
          <c:idx val="1"/>
          <c:order val="1"/>
          <c:tx>
            <c:strRef>
              <c:f>bar!$D$3</c:f>
              <c:strCache>
                <c:ptCount val="1"/>
                <c:pt idx="0">
                  <c:v>Sum of Weekend</c:v>
                </c:pt>
              </c:strCache>
            </c:strRef>
          </c:tx>
          <c:spPr>
            <a:solidFill>
              <a:schemeClr val="accent2"/>
            </a:solidFill>
            <a:ln>
              <a:noFill/>
            </a:ln>
            <a:effectLst/>
            <a:sp3d/>
          </c:spPr>
          <c:invertIfNegative val="0"/>
          <c:cat>
            <c:strRef>
              <c:f>bar!$B$4:$B$7</c:f>
              <c:strCache>
                <c:ptCount val="3"/>
                <c:pt idx="0">
                  <c:v>JBS </c:v>
                </c:pt>
                <c:pt idx="1">
                  <c:v>Miyapur</c:v>
                </c:pt>
                <c:pt idx="2">
                  <c:v>Raidurg</c:v>
                </c:pt>
              </c:strCache>
            </c:strRef>
          </c:cat>
          <c:val>
            <c:numRef>
              <c:f>bar!$D$4:$D$7</c:f>
              <c:numCache>
                <c:formatCode>#,##0</c:formatCode>
                <c:ptCount val="3"/>
                <c:pt idx="0">
                  <c:v>900000</c:v>
                </c:pt>
                <c:pt idx="1">
                  <c:v>1350000</c:v>
                </c:pt>
                <c:pt idx="2">
                  <c:v>1250000</c:v>
                </c:pt>
              </c:numCache>
            </c:numRef>
          </c:val>
          <c:extLst>
            <c:ext xmlns:c16="http://schemas.microsoft.com/office/drawing/2014/chart" uri="{C3380CC4-5D6E-409C-BE32-E72D297353CC}">
              <c16:uniqueId val="{00000001-BC31-4A50-BE5D-4F0E90490531}"/>
            </c:ext>
          </c:extLst>
        </c:ser>
        <c:ser>
          <c:idx val="2"/>
          <c:order val="2"/>
          <c:tx>
            <c:strRef>
              <c:f>bar!$E$3</c:f>
              <c:strCache>
                <c:ptCount val="1"/>
                <c:pt idx="0">
                  <c:v>Sum of Metro Pass</c:v>
                </c:pt>
              </c:strCache>
            </c:strRef>
          </c:tx>
          <c:spPr>
            <a:solidFill>
              <a:schemeClr val="accent3"/>
            </a:solidFill>
            <a:ln>
              <a:noFill/>
            </a:ln>
            <a:effectLst/>
            <a:sp3d/>
          </c:spPr>
          <c:invertIfNegative val="0"/>
          <c:cat>
            <c:strRef>
              <c:f>bar!$B$4:$B$7</c:f>
              <c:strCache>
                <c:ptCount val="3"/>
                <c:pt idx="0">
                  <c:v>JBS </c:v>
                </c:pt>
                <c:pt idx="1">
                  <c:v>Miyapur</c:v>
                </c:pt>
                <c:pt idx="2">
                  <c:v>Raidurg</c:v>
                </c:pt>
              </c:strCache>
            </c:strRef>
          </c:cat>
          <c:val>
            <c:numRef>
              <c:f>bar!$E$4:$E$7</c:f>
              <c:numCache>
                <c:formatCode>#,##0</c:formatCode>
                <c:ptCount val="3"/>
                <c:pt idx="0">
                  <c:v>12000</c:v>
                </c:pt>
                <c:pt idx="1">
                  <c:v>30000</c:v>
                </c:pt>
                <c:pt idx="2">
                  <c:v>18000</c:v>
                </c:pt>
              </c:numCache>
            </c:numRef>
          </c:val>
          <c:extLst>
            <c:ext xmlns:c16="http://schemas.microsoft.com/office/drawing/2014/chart" uri="{C3380CC4-5D6E-409C-BE32-E72D297353CC}">
              <c16:uniqueId val="{00000002-BC31-4A50-BE5D-4F0E90490531}"/>
            </c:ext>
          </c:extLst>
        </c:ser>
        <c:ser>
          <c:idx val="3"/>
          <c:order val="3"/>
          <c:tx>
            <c:strRef>
              <c:f>bar!$F$3</c:f>
              <c:strCache>
                <c:ptCount val="1"/>
                <c:pt idx="0">
                  <c:v>Sum of Cash Payment</c:v>
                </c:pt>
              </c:strCache>
            </c:strRef>
          </c:tx>
          <c:spPr>
            <a:solidFill>
              <a:schemeClr val="accent4"/>
            </a:solidFill>
            <a:ln>
              <a:noFill/>
            </a:ln>
            <a:effectLst/>
            <a:sp3d/>
          </c:spPr>
          <c:invertIfNegative val="0"/>
          <c:cat>
            <c:strRef>
              <c:f>bar!$B$4:$B$7</c:f>
              <c:strCache>
                <c:ptCount val="3"/>
                <c:pt idx="0">
                  <c:v>JBS </c:v>
                </c:pt>
                <c:pt idx="1">
                  <c:v>Miyapur</c:v>
                </c:pt>
                <c:pt idx="2">
                  <c:v>Raidurg</c:v>
                </c:pt>
              </c:strCache>
            </c:strRef>
          </c:cat>
          <c:val>
            <c:numRef>
              <c:f>bar!$F$4:$F$7</c:f>
              <c:numCache>
                <c:formatCode>#,##0</c:formatCode>
                <c:ptCount val="3"/>
                <c:pt idx="0">
                  <c:v>20000</c:v>
                </c:pt>
                <c:pt idx="1">
                  <c:v>50000</c:v>
                </c:pt>
                <c:pt idx="2">
                  <c:v>30000</c:v>
                </c:pt>
              </c:numCache>
            </c:numRef>
          </c:val>
          <c:extLst>
            <c:ext xmlns:c16="http://schemas.microsoft.com/office/drawing/2014/chart" uri="{C3380CC4-5D6E-409C-BE32-E72D297353CC}">
              <c16:uniqueId val="{00000003-BC31-4A50-BE5D-4F0E90490531}"/>
            </c:ext>
          </c:extLst>
        </c:ser>
        <c:ser>
          <c:idx val="4"/>
          <c:order val="4"/>
          <c:tx>
            <c:strRef>
              <c:f>bar!$G$3</c:f>
              <c:strCache>
                <c:ptCount val="1"/>
                <c:pt idx="0">
                  <c:v>Sum of Female</c:v>
                </c:pt>
              </c:strCache>
            </c:strRef>
          </c:tx>
          <c:spPr>
            <a:solidFill>
              <a:schemeClr val="accent5"/>
            </a:solidFill>
            <a:ln>
              <a:noFill/>
            </a:ln>
            <a:effectLst/>
            <a:sp3d/>
          </c:spPr>
          <c:invertIfNegative val="0"/>
          <c:cat>
            <c:strRef>
              <c:f>bar!$B$4:$B$7</c:f>
              <c:strCache>
                <c:ptCount val="3"/>
                <c:pt idx="0">
                  <c:v>JBS </c:v>
                </c:pt>
                <c:pt idx="1">
                  <c:v>Miyapur</c:v>
                </c:pt>
                <c:pt idx="2">
                  <c:v>Raidurg</c:v>
                </c:pt>
              </c:strCache>
            </c:strRef>
          </c:cat>
          <c:val>
            <c:numRef>
              <c:f>bar!$G$4:$G$7</c:f>
              <c:numCache>
                <c:formatCode>#,##0</c:formatCode>
                <c:ptCount val="3"/>
                <c:pt idx="0">
                  <c:v>8000</c:v>
                </c:pt>
                <c:pt idx="1">
                  <c:v>76999</c:v>
                </c:pt>
                <c:pt idx="2">
                  <c:v>36990</c:v>
                </c:pt>
              </c:numCache>
            </c:numRef>
          </c:val>
          <c:extLst>
            <c:ext xmlns:c16="http://schemas.microsoft.com/office/drawing/2014/chart" uri="{C3380CC4-5D6E-409C-BE32-E72D297353CC}">
              <c16:uniqueId val="{00000004-BC31-4A50-BE5D-4F0E90490531}"/>
            </c:ext>
          </c:extLst>
        </c:ser>
        <c:ser>
          <c:idx val="5"/>
          <c:order val="5"/>
          <c:tx>
            <c:strRef>
              <c:f>bar!$H$3</c:f>
              <c:strCache>
                <c:ptCount val="1"/>
                <c:pt idx="0">
                  <c:v>Sum of Male</c:v>
                </c:pt>
              </c:strCache>
            </c:strRef>
          </c:tx>
          <c:spPr>
            <a:solidFill>
              <a:schemeClr val="accent6"/>
            </a:solidFill>
            <a:ln>
              <a:noFill/>
            </a:ln>
            <a:effectLst/>
            <a:sp3d/>
          </c:spPr>
          <c:invertIfNegative val="0"/>
          <c:cat>
            <c:strRef>
              <c:f>bar!$B$4:$B$7</c:f>
              <c:strCache>
                <c:ptCount val="3"/>
                <c:pt idx="0">
                  <c:v>JBS </c:v>
                </c:pt>
                <c:pt idx="1">
                  <c:v>Miyapur</c:v>
                </c:pt>
                <c:pt idx="2">
                  <c:v>Raidurg</c:v>
                </c:pt>
              </c:strCache>
            </c:strRef>
          </c:cat>
          <c:val>
            <c:numRef>
              <c:f>bar!$H$4:$H$7</c:f>
              <c:numCache>
                <c:formatCode>#,##0</c:formatCode>
                <c:ptCount val="3"/>
                <c:pt idx="0">
                  <c:v>9989</c:v>
                </c:pt>
                <c:pt idx="1">
                  <c:v>87000</c:v>
                </c:pt>
                <c:pt idx="2">
                  <c:v>67988</c:v>
                </c:pt>
              </c:numCache>
            </c:numRef>
          </c:val>
          <c:extLst>
            <c:ext xmlns:c16="http://schemas.microsoft.com/office/drawing/2014/chart" uri="{C3380CC4-5D6E-409C-BE32-E72D297353CC}">
              <c16:uniqueId val="{00000005-BC31-4A50-BE5D-4F0E90490531}"/>
            </c:ext>
          </c:extLst>
        </c:ser>
        <c:dLbls>
          <c:showLegendKey val="0"/>
          <c:showVal val="0"/>
          <c:showCatName val="0"/>
          <c:showSerName val="0"/>
          <c:showPercent val="0"/>
          <c:showBubbleSize val="0"/>
        </c:dLbls>
        <c:gapWidth val="150"/>
        <c:shape val="box"/>
        <c:axId val="2076059504"/>
        <c:axId val="1101706736"/>
        <c:axId val="0"/>
      </c:bar3DChart>
      <c:catAx>
        <c:axId val="207605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06736"/>
        <c:crosses val="autoZero"/>
        <c:auto val="1"/>
        <c:lblAlgn val="ctr"/>
        <c:lblOffset val="100"/>
        <c:noMultiLvlLbl val="0"/>
      </c:catAx>
      <c:valAx>
        <c:axId val="110170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05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bar!$C$47</c:f>
              <c:strCache>
                <c:ptCount val="1"/>
                <c:pt idx="0">
                  <c:v>Sum of Cash Payment</c:v>
                </c:pt>
              </c:strCache>
            </c:strRef>
          </c:tx>
          <c:spPr>
            <a:solidFill>
              <a:schemeClr val="accent1"/>
            </a:solidFill>
            <a:ln>
              <a:noFill/>
            </a:ln>
            <a:effectLst/>
          </c:spPr>
          <c:invertIfNegative val="0"/>
          <c:cat>
            <c:strRef>
              <c:f>bar!$B$48:$B$51</c:f>
              <c:strCache>
                <c:ptCount val="3"/>
                <c:pt idx="0">
                  <c:v>Blue Line</c:v>
                </c:pt>
                <c:pt idx="1">
                  <c:v>Green Line</c:v>
                </c:pt>
                <c:pt idx="2">
                  <c:v>Red Line</c:v>
                </c:pt>
              </c:strCache>
            </c:strRef>
          </c:cat>
          <c:val>
            <c:numRef>
              <c:f>bar!$C$48:$C$51</c:f>
              <c:numCache>
                <c:formatCode>#,##0</c:formatCode>
                <c:ptCount val="3"/>
                <c:pt idx="0">
                  <c:v>30000</c:v>
                </c:pt>
                <c:pt idx="1">
                  <c:v>20000</c:v>
                </c:pt>
                <c:pt idx="2">
                  <c:v>50000</c:v>
                </c:pt>
              </c:numCache>
            </c:numRef>
          </c:val>
          <c:extLst>
            <c:ext xmlns:c16="http://schemas.microsoft.com/office/drawing/2014/chart" uri="{C3380CC4-5D6E-409C-BE32-E72D297353CC}">
              <c16:uniqueId val="{00000000-769D-4C80-8394-2C16B5BB893F}"/>
            </c:ext>
          </c:extLst>
        </c:ser>
        <c:ser>
          <c:idx val="1"/>
          <c:order val="1"/>
          <c:tx>
            <c:strRef>
              <c:f>bar!$D$47</c:f>
              <c:strCache>
                <c:ptCount val="1"/>
                <c:pt idx="0">
                  <c:v>Sum of Metro Pass</c:v>
                </c:pt>
              </c:strCache>
            </c:strRef>
          </c:tx>
          <c:spPr>
            <a:solidFill>
              <a:schemeClr val="accent2"/>
            </a:solidFill>
            <a:ln>
              <a:noFill/>
            </a:ln>
            <a:effectLst/>
          </c:spPr>
          <c:invertIfNegative val="0"/>
          <c:cat>
            <c:strRef>
              <c:f>bar!$B$48:$B$51</c:f>
              <c:strCache>
                <c:ptCount val="3"/>
                <c:pt idx="0">
                  <c:v>Blue Line</c:v>
                </c:pt>
                <c:pt idx="1">
                  <c:v>Green Line</c:v>
                </c:pt>
                <c:pt idx="2">
                  <c:v>Red Line</c:v>
                </c:pt>
              </c:strCache>
            </c:strRef>
          </c:cat>
          <c:val>
            <c:numRef>
              <c:f>bar!$D$48:$D$51</c:f>
              <c:numCache>
                <c:formatCode>#,##0</c:formatCode>
                <c:ptCount val="3"/>
                <c:pt idx="0">
                  <c:v>18000</c:v>
                </c:pt>
                <c:pt idx="1">
                  <c:v>12000</c:v>
                </c:pt>
                <c:pt idx="2">
                  <c:v>30000</c:v>
                </c:pt>
              </c:numCache>
            </c:numRef>
          </c:val>
          <c:extLst>
            <c:ext xmlns:c16="http://schemas.microsoft.com/office/drawing/2014/chart" uri="{C3380CC4-5D6E-409C-BE32-E72D297353CC}">
              <c16:uniqueId val="{00000001-769D-4C80-8394-2C16B5BB893F}"/>
            </c:ext>
          </c:extLst>
        </c:ser>
        <c:dLbls>
          <c:showLegendKey val="0"/>
          <c:showVal val="0"/>
          <c:showCatName val="0"/>
          <c:showSerName val="0"/>
          <c:showPercent val="0"/>
          <c:showBubbleSize val="0"/>
        </c:dLbls>
        <c:gapWidth val="182"/>
        <c:axId val="1363809279"/>
        <c:axId val="1379834831"/>
      </c:barChart>
      <c:catAx>
        <c:axId val="136380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834831"/>
        <c:crosses val="autoZero"/>
        <c:auto val="1"/>
        <c:lblAlgn val="ctr"/>
        <c:lblOffset val="100"/>
        <c:noMultiLvlLbl val="0"/>
      </c:catAx>
      <c:valAx>
        <c:axId val="13798348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0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metro.xlsx]bar!PivotTable7</c:name>
    <c:fmtId val="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bar!$C$71</c:f>
              <c:strCache>
                <c:ptCount val="1"/>
                <c:pt idx="0">
                  <c:v>Sum of Passengers/day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bar!$B$72:$B$75</c:f>
              <c:strCache>
                <c:ptCount val="3"/>
                <c:pt idx="0">
                  <c:v>Blue Line</c:v>
                </c:pt>
                <c:pt idx="1">
                  <c:v>Green Line</c:v>
                </c:pt>
                <c:pt idx="2">
                  <c:v>Red Line</c:v>
                </c:pt>
              </c:strCache>
            </c:strRef>
          </c:cat>
          <c:val>
            <c:numRef>
              <c:f>bar!$C$72:$C$75</c:f>
              <c:numCache>
                <c:formatCode>General</c:formatCode>
                <c:ptCount val="3"/>
                <c:pt idx="0">
                  <c:v>223000</c:v>
                </c:pt>
                <c:pt idx="1">
                  <c:v>35000</c:v>
                </c:pt>
                <c:pt idx="2">
                  <c:v>225000</c:v>
                </c:pt>
              </c:numCache>
            </c:numRef>
          </c:val>
          <c:smooth val="0"/>
          <c:extLst>
            <c:ext xmlns:c16="http://schemas.microsoft.com/office/drawing/2014/chart" uri="{C3380CC4-5D6E-409C-BE32-E72D297353CC}">
              <c16:uniqueId val="{00000000-9C82-44AB-B47C-4DA349F13197}"/>
            </c:ext>
          </c:extLst>
        </c:ser>
        <c:ser>
          <c:idx val="1"/>
          <c:order val="1"/>
          <c:tx>
            <c:strRef>
              <c:f>bar!$D$71</c:f>
              <c:strCache>
                <c:ptCount val="1"/>
                <c:pt idx="0">
                  <c:v>Sum of Weekend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bar!$B$72:$B$75</c:f>
              <c:strCache>
                <c:ptCount val="3"/>
                <c:pt idx="0">
                  <c:v>Blue Line</c:v>
                </c:pt>
                <c:pt idx="1">
                  <c:v>Green Line</c:v>
                </c:pt>
                <c:pt idx="2">
                  <c:v>Red Line</c:v>
                </c:pt>
              </c:strCache>
            </c:strRef>
          </c:cat>
          <c:val>
            <c:numRef>
              <c:f>bar!$D$72:$D$75</c:f>
              <c:numCache>
                <c:formatCode>#,##0</c:formatCode>
                <c:ptCount val="3"/>
                <c:pt idx="0">
                  <c:v>1250000</c:v>
                </c:pt>
                <c:pt idx="1">
                  <c:v>900000</c:v>
                </c:pt>
                <c:pt idx="2">
                  <c:v>1350000</c:v>
                </c:pt>
              </c:numCache>
            </c:numRef>
          </c:val>
          <c:smooth val="0"/>
          <c:extLst>
            <c:ext xmlns:c16="http://schemas.microsoft.com/office/drawing/2014/chart" uri="{C3380CC4-5D6E-409C-BE32-E72D297353CC}">
              <c16:uniqueId val="{00000001-9C82-44AB-B47C-4DA349F13197}"/>
            </c:ext>
          </c:extLst>
        </c:ser>
        <c:dLbls>
          <c:showLegendKey val="0"/>
          <c:showVal val="0"/>
          <c:showCatName val="0"/>
          <c:showSerName val="0"/>
          <c:showPercent val="0"/>
          <c:showBubbleSize val="0"/>
        </c:dLbls>
        <c:marker val="1"/>
        <c:smooth val="0"/>
        <c:axId val="1125912815"/>
        <c:axId val="1379842991"/>
      </c:lineChart>
      <c:catAx>
        <c:axId val="11259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842991"/>
        <c:crosses val="autoZero"/>
        <c:auto val="1"/>
        <c:lblAlgn val="ctr"/>
        <c:lblOffset val="100"/>
        <c:noMultiLvlLbl val="0"/>
      </c:catAx>
      <c:valAx>
        <c:axId val="137984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12815"/>
        <c:crosses val="autoZero"/>
        <c:crossBetween val="between"/>
      </c:valAx>
      <c:spPr>
        <a:noFill/>
        <a:ln>
          <a:noFill/>
        </a:ln>
        <a:effectLst/>
      </c:spPr>
    </c:plotArea>
    <c:legend>
      <c:legendPos val="r"/>
      <c:layout>
        <c:manualLayout>
          <c:xMode val="edge"/>
          <c:yMode val="edge"/>
          <c:x val="0.65447420112351851"/>
          <c:y val="0.2251276132837611"/>
          <c:w val="0.32114044109976042"/>
          <c:h val="0.54974477343247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metro.xlsx]bar!PivotTable1</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bar!$C$3</c:f>
              <c:strCache>
                <c:ptCount val="1"/>
                <c:pt idx="0">
                  <c:v>Sum of Passengers/day</c:v>
                </c:pt>
              </c:strCache>
            </c:strRef>
          </c:tx>
          <c:spPr>
            <a:solidFill>
              <a:schemeClr val="accent1"/>
            </a:solidFill>
            <a:ln>
              <a:noFill/>
            </a:ln>
            <a:effectLst/>
          </c:spPr>
          <c:invertIfNegative val="0"/>
          <c:cat>
            <c:strRef>
              <c:f>bar!$B$4:$B$7</c:f>
              <c:strCache>
                <c:ptCount val="3"/>
                <c:pt idx="0">
                  <c:v>JBS </c:v>
                </c:pt>
                <c:pt idx="1">
                  <c:v>Miyapur</c:v>
                </c:pt>
                <c:pt idx="2">
                  <c:v>Raidurg</c:v>
                </c:pt>
              </c:strCache>
            </c:strRef>
          </c:cat>
          <c:val>
            <c:numRef>
              <c:f>bar!$C$4:$C$7</c:f>
              <c:numCache>
                <c:formatCode>General</c:formatCode>
                <c:ptCount val="3"/>
                <c:pt idx="0">
                  <c:v>35000</c:v>
                </c:pt>
                <c:pt idx="1">
                  <c:v>225000</c:v>
                </c:pt>
                <c:pt idx="2">
                  <c:v>223000</c:v>
                </c:pt>
              </c:numCache>
            </c:numRef>
          </c:val>
          <c:extLst>
            <c:ext xmlns:c16="http://schemas.microsoft.com/office/drawing/2014/chart" uri="{C3380CC4-5D6E-409C-BE32-E72D297353CC}">
              <c16:uniqueId val="{00000000-35E6-47FA-84CD-B3DCD3503962}"/>
            </c:ext>
          </c:extLst>
        </c:ser>
        <c:ser>
          <c:idx val="1"/>
          <c:order val="1"/>
          <c:tx>
            <c:strRef>
              <c:f>bar!$D$3</c:f>
              <c:strCache>
                <c:ptCount val="1"/>
                <c:pt idx="0">
                  <c:v>Sum of Weekend</c:v>
                </c:pt>
              </c:strCache>
            </c:strRef>
          </c:tx>
          <c:spPr>
            <a:solidFill>
              <a:schemeClr val="accent2"/>
            </a:solidFill>
            <a:ln>
              <a:noFill/>
            </a:ln>
            <a:effectLst/>
          </c:spPr>
          <c:invertIfNegative val="0"/>
          <c:cat>
            <c:strRef>
              <c:f>bar!$B$4:$B$7</c:f>
              <c:strCache>
                <c:ptCount val="3"/>
                <c:pt idx="0">
                  <c:v>JBS </c:v>
                </c:pt>
                <c:pt idx="1">
                  <c:v>Miyapur</c:v>
                </c:pt>
                <c:pt idx="2">
                  <c:v>Raidurg</c:v>
                </c:pt>
              </c:strCache>
            </c:strRef>
          </c:cat>
          <c:val>
            <c:numRef>
              <c:f>bar!$D$4:$D$7</c:f>
              <c:numCache>
                <c:formatCode>#,##0</c:formatCode>
                <c:ptCount val="3"/>
                <c:pt idx="0">
                  <c:v>900000</c:v>
                </c:pt>
                <c:pt idx="1">
                  <c:v>1350000</c:v>
                </c:pt>
                <c:pt idx="2">
                  <c:v>1250000</c:v>
                </c:pt>
              </c:numCache>
            </c:numRef>
          </c:val>
          <c:extLst>
            <c:ext xmlns:c16="http://schemas.microsoft.com/office/drawing/2014/chart" uri="{C3380CC4-5D6E-409C-BE32-E72D297353CC}">
              <c16:uniqueId val="{00000001-35E6-47FA-84CD-B3DCD3503962}"/>
            </c:ext>
          </c:extLst>
        </c:ser>
        <c:ser>
          <c:idx val="2"/>
          <c:order val="2"/>
          <c:tx>
            <c:strRef>
              <c:f>bar!$E$3</c:f>
              <c:strCache>
                <c:ptCount val="1"/>
                <c:pt idx="0">
                  <c:v>Sum of Metro Pass</c:v>
                </c:pt>
              </c:strCache>
            </c:strRef>
          </c:tx>
          <c:spPr>
            <a:solidFill>
              <a:schemeClr val="accent3"/>
            </a:solidFill>
            <a:ln>
              <a:noFill/>
            </a:ln>
            <a:effectLst/>
          </c:spPr>
          <c:invertIfNegative val="0"/>
          <c:cat>
            <c:strRef>
              <c:f>bar!$B$4:$B$7</c:f>
              <c:strCache>
                <c:ptCount val="3"/>
                <c:pt idx="0">
                  <c:v>JBS </c:v>
                </c:pt>
                <c:pt idx="1">
                  <c:v>Miyapur</c:v>
                </c:pt>
                <c:pt idx="2">
                  <c:v>Raidurg</c:v>
                </c:pt>
              </c:strCache>
            </c:strRef>
          </c:cat>
          <c:val>
            <c:numRef>
              <c:f>bar!$E$4:$E$7</c:f>
              <c:numCache>
                <c:formatCode>#,##0</c:formatCode>
                <c:ptCount val="3"/>
                <c:pt idx="0">
                  <c:v>12000</c:v>
                </c:pt>
                <c:pt idx="1">
                  <c:v>30000</c:v>
                </c:pt>
                <c:pt idx="2">
                  <c:v>18000</c:v>
                </c:pt>
              </c:numCache>
            </c:numRef>
          </c:val>
          <c:extLst>
            <c:ext xmlns:c16="http://schemas.microsoft.com/office/drawing/2014/chart" uri="{C3380CC4-5D6E-409C-BE32-E72D297353CC}">
              <c16:uniqueId val="{00000002-35E6-47FA-84CD-B3DCD3503962}"/>
            </c:ext>
          </c:extLst>
        </c:ser>
        <c:ser>
          <c:idx val="3"/>
          <c:order val="3"/>
          <c:tx>
            <c:strRef>
              <c:f>bar!$F$3</c:f>
              <c:strCache>
                <c:ptCount val="1"/>
                <c:pt idx="0">
                  <c:v>Sum of Cash Payment</c:v>
                </c:pt>
              </c:strCache>
            </c:strRef>
          </c:tx>
          <c:spPr>
            <a:solidFill>
              <a:schemeClr val="accent4"/>
            </a:solidFill>
            <a:ln>
              <a:noFill/>
            </a:ln>
            <a:effectLst/>
          </c:spPr>
          <c:invertIfNegative val="0"/>
          <c:cat>
            <c:strRef>
              <c:f>bar!$B$4:$B$7</c:f>
              <c:strCache>
                <c:ptCount val="3"/>
                <c:pt idx="0">
                  <c:v>JBS </c:v>
                </c:pt>
                <c:pt idx="1">
                  <c:v>Miyapur</c:v>
                </c:pt>
                <c:pt idx="2">
                  <c:v>Raidurg</c:v>
                </c:pt>
              </c:strCache>
            </c:strRef>
          </c:cat>
          <c:val>
            <c:numRef>
              <c:f>bar!$F$4:$F$7</c:f>
              <c:numCache>
                <c:formatCode>#,##0</c:formatCode>
                <c:ptCount val="3"/>
                <c:pt idx="0">
                  <c:v>20000</c:v>
                </c:pt>
                <c:pt idx="1">
                  <c:v>50000</c:v>
                </c:pt>
                <c:pt idx="2">
                  <c:v>30000</c:v>
                </c:pt>
              </c:numCache>
            </c:numRef>
          </c:val>
          <c:extLst>
            <c:ext xmlns:c16="http://schemas.microsoft.com/office/drawing/2014/chart" uri="{C3380CC4-5D6E-409C-BE32-E72D297353CC}">
              <c16:uniqueId val="{00000003-35E6-47FA-84CD-B3DCD3503962}"/>
            </c:ext>
          </c:extLst>
        </c:ser>
        <c:ser>
          <c:idx val="4"/>
          <c:order val="4"/>
          <c:tx>
            <c:strRef>
              <c:f>bar!$G$3</c:f>
              <c:strCache>
                <c:ptCount val="1"/>
                <c:pt idx="0">
                  <c:v>Sum of Female</c:v>
                </c:pt>
              </c:strCache>
            </c:strRef>
          </c:tx>
          <c:spPr>
            <a:solidFill>
              <a:schemeClr val="accent5"/>
            </a:solidFill>
            <a:ln>
              <a:noFill/>
            </a:ln>
            <a:effectLst/>
          </c:spPr>
          <c:invertIfNegative val="0"/>
          <c:cat>
            <c:strRef>
              <c:f>bar!$B$4:$B$7</c:f>
              <c:strCache>
                <c:ptCount val="3"/>
                <c:pt idx="0">
                  <c:v>JBS </c:v>
                </c:pt>
                <c:pt idx="1">
                  <c:v>Miyapur</c:v>
                </c:pt>
                <c:pt idx="2">
                  <c:v>Raidurg</c:v>
                </c:pt>
              </c:strCache>
            </c:strRef>
          </c:cat>
          <c:val>
            <c:numRef>
              <c:f>bar!$G$4:$G$7</c:f>
              <c:numCache>
                <c:formatCode>#,##0</c:formatCode>
                <c:ptCount val="3"/>
                <c:pt idx="0">
                  <c:v>8000</c:v>
                </c:pt>
                <c:pt idx="1">
                  <c:v>76999</c:v>
                </c:pt>
                <c:pt idx="2">
                  <c:v>36990</c:v>
                </c:pt>
              </c:numCache>
            </c:numRef>
          </c:val>
          <c:extLst>
            <c:ext xmlns:c16="http://schemas.microsoft.com/office/drawing/2014/chart" uri="{C3380CC4-5D6E-409C-BE32-E72D297353CC}">
              <c16:uniqueId val="{00000004-35E6-47FA-84CD-B3DCD3503962}"/>
            </c:ext>
          </c:extLst>
        </c:ser>
        <c:ser>
          <c:idx val="5"/>
          <c:order val="5"/>
          <c:tx>
            <c:strRef>
              <c:f>bar!$H$3</c:f>
              <c:strCache>
                <c:ptCount val="1"/>
                <c:pt idx="0">
                  <c:v>Sum of Male</c:v>
                </c:pt>
              </c:strCache>
            </c:strRef>
          </c:tx>
          <c:spPr>
            <a:solidFill>
              <a:schemeClr val="accent6"/>
            </a:solidFill>
            <a:ln>
              <a:noFill/>
            </a:ln>
            <a:effectLst/>
          </c:spPr>
          <c:invertIfNegative val="0"/>
          <c:cat>
            <c:strRef>
              <c:f>bar!$B$4:$B$7</c:f>
              <c:strCache>
                <c:ptCount val="3"/>
                <c:pt idx="0">
                  <c:v>JBS </c:v>
                </c:pt>
                <c:pt idx="1">
                  <c:v>Miyapur</c:v>
                </c:pt>
                <c:pt idx="2">
                  <c:v>Raidurg</c:v>
                </c:pt>
              </c:strCache>
            </c:strRef>
          </c:cat>
          <c:val>
            <c:numRef>
              <c:f>bar!$H$4:$H$7</c:f>
              <c:numCache>
                <c:formatCode>#,##0</c:formatCode>
                <c:ptCount val="3"/>
                <c:pt idx="0">
                  <c:v>9989</c:v>
                </c:pt>
                <c:pt idx="1">
                  <c:v>87000</c:v>
                </c:pt>
                <c:pt idx="2">
                  <c:v>67988</c:v>
                </c:pt>
              </c:numCache>
            </c:numRef>
          </c:val>
          <c:extLst>
            <c:ext xmlns:c16="http://schemas.microsoft.com/office/drawing/2014/chart" uri="{C3380CC4-5D6E-409C-BE32-E72D297353CC}">
              <c16:uniqueId val="{00000005-35E6-47FA-84CD-B3DCD3503962}"/>
            </c:ext>
          </c:extLst>
        </c:ser>
        <c:dLbls>
          <c:showLegendKey val="0"/>
          <c:showVal val="0"/>
          <c:showCatName val="0"/>
          <c:showSerName val="0"/>
          <c:showPercent val="0"/>
          <c:showBubbleSize val="0"/>
        </c:dLbls>
        <c:gapWidth val="219"/>
        <c:overlap val="-27"/>
        <c:axId val="1361578287"/>
        <c:axId val="1369966671"/>
      </c:barChart>
      <c:catAx>
        <c:axId val="136157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66671"/>
        <c:crosses val="autoZero"/>
        <c:auto val="1"/>
        <c:lblAlgn val="ctr"/>
        <c:lblOffset val="100"/>
        <c:noMultiLvlLbl val="0"/>
      </c:catAx>
      <c:valAx>
        <c:axId val="136996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5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24423</xdr:rowOff>
    </xdr:from>
    <xdr:to>
      <xdr:col>32</xdr:col>
      <xdr:colOff>-1</xdr:colOff>
      <xdr:row>9</xdr:row>
      <xdr:rowOff>71887</xdr:rowOff>
    </xdr:to>
    <xdr:sp macro="" textlink="">
      <xdr:nvSpPr>
        <xdr:cNvPr id="26" name="Rectangle: Rounded Corners 25">
          <a:extLst>
            <a:ext uri="{FF2B5EF4-FFF2-40B4-BE49-F238E27FC236}">
              <a16:creationId xmlns:a16="http://schemas.microsoft.com/office/drawing/2014/main" id="{56F279A4-ED12-3A67-EE73-1D33816745B6}"/>
            </a:ext>
          </a:extLst>
        </xdr:cNvPr>
        <xdr:cNvSpPr/>
      </xdr:nvSpPr>
      <xdr:spPr>
        <a:xfrm>
          <a:off x="0" y="24423"/>
          <a:ext cx="19642666" cy="166671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5400" b="1" u="sng" cap="none" spc="0">
              <a:ln>
                <a:noFill/>
              </a:ln>
              <a:solidFill>
                <a:schemeClr val="bg1"/>
              </a:solidFill>
              <a:effectLst/>
            </a:rPr>
            <a:t>METRO ANALYSE</a:t>
          </a:r>
          <a:r>
            <a:rPr lang="en-US" sz="5400" b="1" u="sng" cap="none" spc="0" baseline="0">
              <a:ln>
                <a:noFill/>
              </a:ln>
              <a:solidFill>
                <a:schemeClr val="bg1"/>
              </a:solidFill>
              <a:effectLst/>
            </a:rPr>
            <a:t> DASHBOARD</a:t>
          </a:r>
          <a:endParaRPr lang="en-US" sz="5400" b="1" u="sng" cap="none" spc="0">
            <a:ln>
              <a:noFill/>
            </a:ln>
            <a:solidFill>
              <a:schemeClr val="bg1"/>
            </a:solidFill>
            <a:effectLst/>
          </a:endParaRPr>
        </a:p>
      </xdr:txBody>
    </xdr:sp>
    <xdr:clientData/>
  </xdr:twoCellAnchor>
  <xdr:twoCellAnchor>
    <xdr:from>
      <xdr:col>5</xdr:col>
      <xdr:colOff>268653</xdr:colOff>
      <xdr:row>19</xdr:row>
      <xdr:rowOff>155754</xdr:rowOff>
    </xdr:from>
    <xdr:to>
      <xdr:col>18</xdr:col>
      <xdr:colOff>290695</xdr:colOff>
      <xdr:row>44</xdr:row>
      <xdr:rowOff>23961</xdr:rowOff>
    </xdr:to>
    <xdr:sp macro="" textlink="">
      <xdr:nvSpPr>
        <xdr:cNvPr id="34" name="Rectangle: Rounded Corners 33">
          <a:extLst>
            <a:ext uri="{FF2B5EF4-FFF2-40B4-BE49-F238E27FC236}">
              <a16:creationId xmlns:a16="http://schemas.microsoft.com/office/drawing/2014/main" id="{951C4393-3DB2-A6D5-CB1C-D3A85A1A7DF7}"/>
            </a:ext>
          </a:extLst>
        </xdr:cNvPr>
        <xdr:cNvSpPr/>
      </xdr:nvSpPr>
      <xdr:spPr>
        <a:xfrm>
          <a:off x="3323842" y="3570377"/>
          <a:ext cx="7965532" cy="436113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254001</xdr:colOff>
      <xdr:row>21</xdr:row>
      <xdr:rowOff>23961</xdr:rowOff>
    </xdr:from>
    <xdr:to>
      <xdr:col>17</xdr:col>
      <xdr:colOff>262759</xdr:colOff>
      <xdr:row>41</xdr:row>
      <xdr:rowOff>54427</xdr:rowOff>
    </xdr:to>
    <xdr:graphicFrame macro="">
      <xdr:nvGraphicFramePr>
        <xdr:cNvPr id="35" name="Chart 34">
          <a:extLst>
            <a:ext uri="{FF2B5EF4-FFF2-40B4-BE49-F238E27FC236}">
              <a16:creationId xmlns:a16="http://schemas.microsoft.com/office/drawing/2014/main" id="{34734EEA-2E11-4E21-8C93-A28CFD669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362856</xdr:colOff>
      <xdr:row>19</xdr:row>
      <xdr:rowOff>11981</xdr:rowOff>
    </xdr:from>
    <xdr:to>
      <xdr:col>31</xdr:col>
      <xdr:colOff>317501</xdr:colOff>
      <xdr:row>43</xdr:row>
      <xdr:rowOff>155755</xdr:rowOff>
    </xdr:to>
    <xdr:sp macro="" textlink="">
      <xdr:nvSpPr>
        <xdr:cNvPr id="40" name="Rectangle: Rounded Corners 39">
          <a:extLst>
            <a:ext uri="{FF2B5EF4-FFF2-40B4-BE49-F238E27FC236}">
              <a16:creationId xmlns:a16="http://schemas.microsoft.com/office/drawing/2014/main" id="{C526C9EA-F4D3-3987-F176-F39FE7E7EF94}"/>
            </a:ext>
          </a:extLst>
        </xdr:cNvPr>
        <xdr:cNvSpPr/>
      </xdr:nvSpPr>
      <xdr:spPr>
        <a:xfrm>
          <a:off x="11361535" y="3426604"/>
          <a:ext cx="7898136" cy="445698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145144</xdr:colOff>
      <xdr:row>19</xdr:row>
      <xdr:rowOff>155754</xdr:rowOff>
    </xdr:from>
    <xdr:to>
      <xdr:col>31</xdr:col>
      <xdr:colOff>12701</xdr:colOff>
      <xdr:row>42</xdr:row>
      <xdr:rowOff>38100</xdr:rowOff>
    </xdr:to>
    <xdr:graphicFrame macro="">
      <xdr:nvGraphicFramePr>
        <xdr:cNvPr id="41" name="Chart 40">
          <a:extLst>
            <a:ext uri="{FF2B5EF4-FFF2-40B4-BE49-F238E27FC236}">
              <a16:creationId xmlns:a16="http://schemas.microsoft.com/office/drawing/2014/main" id="{05E4A7E1-A46A-4679-8EE1-4B3D7933C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368986</xdr:colOff>
      <xdr:row>45</xdr:row>
      <xdr:rowOff>11980</xdr:rowOff>
    </xdr:from>
    <xdr:to>
      <xdr:col>31</xdr:col>
      <xdr:colOff>451556</xdr:colOff>
      <xdr:row>72</xdr:row>
      <xdr:rowOff>173422</xdr:rowOff>
    </xdr:to>
    <xdr:sp macro="" textlink="">
      <xdr:nvSpPr>
        <xdr:cNvPr id="43" name="Rectangle: Rounded Corners 42" descr="SVS">
          <a:extLst>
            <a:ext uri="{FF2B5EF4-FFF2-40B4-BE49-F238E27FC236}">
              <a16:creationId xmlns:a16="http://schemas.microsoft.com/office/drawing/2014/main" id="{ED81ECE2-1E6C-68F2-C89C-8774A49F0ADF}"/>
            </a:ext>
          </a:extLst>
        </xdr:cNvPr>
        <xdr:cNvSpPr/>
      </xdr:nvSpPr>
      <xdr:spPr>
        <a:xfrm>
          <a:off x="11367665" y="8099244"/>
          <a:ext cx="8026061" cy="5013801"/>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215900</xdr:colOff>
      <xdr:row>49</xdr:row>
      <xdr:rowOff>35943</xdr:rowOff>
    </xdr:from>
    <xdr:to>
      <xdr:col>31</xdr:col>
      <xdr:colOff>76200</xdr:colOff>
      <xdr:row>72</xdr:row>
      <xdr:rowOff>114300</xdr:rowOff>
    </xdr:to>
    <xdr:graphicFrame macro="">
      <xdr:nvGraphicFramePr>
        <xdr:cNvPr id="44" name="Chart 43">
          <a:extLst>
            <a:ext uri="{FF2B5EF4-FFF2-40B4-BE49-F238E27FC236}">
              <a16:creationId xmlns:a16="http://schemas.microsoft.com/office/drawing/2014/main" id="{C49E271D-38A7-41A7-B9CD-B5B0FDAF4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202045</xdr:colOff>
      <xdr:row>45</xdr:row>
      <xdr:rowOff>47924</xdr:rowOff>
    </xdr:from>
    <xdr:to>
      <xdr:col>18</xdr:col>
      <xdr:colOff>270213</xdr:colOff>
      <xdr:row>73</xdr:row>
      <xdr:rowOff>74705</xdr:rowOff>
    </xdr:to>
    <xdr:sp macro="" textlink="">
      <xdr:nvSpPr>
        <xdr:cNvPr id="53" name="Rectangle: Rounded Corners 52">
          <a:extLst>
            <a:ext uri="{FF2B5EF4-FFF2-40B4-BE49-F238E27FC236}">
              <a16:creationId xmlns:a16="http://schemas.microsoft.com/office/drawing/2014/main" id="{C855EDDA-5BC8-3418-E75B-D184C3EA826A}"/>
            </a:ext>
          </a:extLst>
        </xdr:cNvPr>
        <xdr:cNvSpPr/>
      </xdr:nvSpPr>
      <xdr:spPr>
        <a:xfrm>
          <a:off x="3257234" y="8135188"/>
          <a:ext cx="8011658" cy="505885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522338</xdr:colOff>
      <xdr:row>47</xdr:row>
      <xdr:rowOff>119810</xdr:rowOff>
    </xdr:from>
    <xdr:to>
      <xdr:col>17</xdr:col>
      <xdr:colOff>387048</xdr:colOff>
      <xdr:row>71</xdr:row>
      <xdr:rowOff>74705</xdr:rowOff>
    </xdr:to>
    <xdr:graphicFrame macro="">
      <xdr:nvGraphicFramePr>
        <xdr:cNvPr id="54" name="Chart 53">
          <a:extLst>
            <a:ext uri="{FF2B5EF4-FFF2-40B4-BE49-F238E27FC236}">
              <a16:creationId xmlns:a16="http://schemas.microsoft.com/office/drawing/2014/main" id="{CF8EF904-E61D-458D-A0CE-B85332C01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20</xdr:row>
      <xdr:rowOff>107828</xdr:rowOff>
    </xdr:from>
    <xdr:to>
      <xdr:col>5</xdr:col>
      <xdr:colOff>146537</xdr:colOff>
      <xdr:row>73</xdr:row>
      <xdr:rowOff>175638</xdr:rowOff>
    </xdr:to>
    <xdr:sp macro="" textlink="">
      <xdr:nvSpPr>
        <xdr:cNvPr id="20" name="Rectangle 19">
          <a:extLst>
            <a:ext uri="{FF2B5EF4-FFF2-40B4-BE49-F238E27FC236}">
              <a16:creationId xmlns:a16="http://schemas.microsoft.com/office/drawing/2014/main" id="{0DB4A642-9DE6-12C6-73AF-74732F55C4CA}"/>
            </a:ext>
          </a:extLst>
        </xdr:cNvPr>
        <xdr:cNvSpPr/>
      </xdr:nvSpPr>
      <xdr:spPr>
        <a:xfrm>
          <a:off x="0" y="3890807"/>
          <a:ext cx="3186431" cy="10092703"/>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128583</xdr:colOff>
      <xdr:row>53</xdr:row>
      <xdr:rowOff>30720</xdr:rowOff>
    </xdr:from>
    <xdr:to>
      <xdr:col>5</xdr:col>
      <xdr:colOff>21766</xdr:colOff>
      <xdr:row>60</xdr:row>
      <xdr:rowOff>6297</xdr:rowOff>
    </xdr:to>
    <xdr:grpSp>
      <xdr:nvGrpSpPr>
        <xdr:cNvPr id="57" name="Group 56">
          <a:extLst>
            <a:ext uri="{FF2B5EF4-FFF2-40B4-BE49-F238E27FC236}">
              <a16:creationId xmlns:a16="http://schemas.microsoft.com/office/drawing/2014/main" id="{E2086312-B207-E1FB-5FC8-74EE095E9607}"/>
            </a:ext>
          </a:extLst>
        </xdr:cNvPr>
        <xdr:cNvGrpSpPr/>
      </xdr:nvGrpSpPr>
      <xdr:grpSpPr>
        <a:xfrm>
          <a:off x="128583" y="9974243"/>
          <a:ext cx="2923865" cy="1288872"/>
          <a:chOff x="329223" y="4798646"/>
          <a:chExt cx="2784720" cy="1257788"/>
        </a:xfrm>
      </xdr:grpSpPr>
      <xdr:sp macro="" textlink="bar!F108">
        <xdr:nvSpPr>
          <xdr:cNvPr id="51" name="Rectangle: Rounded Corners 50">
            <a:extLst>
              <a:ext uri="{FF2B5EF4-FFF2-40B4-BE49-F238E27FC236}">
                <a16:creationId xmlns:a16="http://schemas.microsoft.com/office/drawing/2014/main" id="{09064C4A-29CD-9727-56CC-8589660A818C}"/>
              </a:ext>
            </a:extLst>
          </xdr:cNvPr>
          <xdr:cNvSpPr/>
        </xdr:nvSpPr>
        <xdr:spPr>
          <a:xfrm>
            <a:off x="329223" y="4798646"/>
            <a:ext cx="2784720" cy="940289"/>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A6E1C574-8838-4028-AD76-BDA093405720}" type="TxLink">
              <a:rPr lang="en-US" sz="2000" b="1" i="0" u="none" strike="noStrike">
                <a:solidFill>
                  <a:schemeClr val="bg1"/>
                </a:solidFill>
                <a:latin typeface="Calibri"/>
                <a:ea typeface="Calibri"/>
                <a:cs typeface="Calibri"/>
              </a:rPr>
              <a:pPr algn="ctr"/>
              <a:t>Sum of Passengers/day</a:t>
            </a:fld>
            <a:endParaRPr lang="en-US" sz="4400" b="1">
              <a:solidFill>
                <a:schemeClr val="bg1"/>
              </a:solidFill>
            </a:endParaRPr>
          </a:p>
        </xdr:txBody>
      </xdr:sp>
      <xdr:sp macro="" textlink="bar!F109">
        <xdr:nvSpPr>
          <xdr:cNvPr id="52" name="Rectangle: Rounded Corners 51">
            <a:extLst>
              <a:ext uri="{FF2B5EF4-FFF2-40B4-BE49-F238E27FC236}">
                <a16:creationId xmlns:a16="http://schemas.microsoft.com/office/drawing/2014/main" id="{E1008AF5-CC39-828B-A15C-7C272D07BC81}"/>
              </a:ext>
            </a:extLst>
          </xdr:cNvPr>
          <xdr:cNvSpPr/>
        </xdr:nvSpPr>
        <xdr:spPr>
          <a:xfrm>
            <a:off x="341436" y="5262686"/>
            <a:ext cx="2772019" cy="793748"/>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7D88618-FC70-403B-BF1C-A536FCB60797}" type="TxLink">
              <a:rPr lang="en-US" sz="2400" b="1" i="0" u="none" strike="noStrike">
                <a:solidFill>
                  <a:schemeClr val="bg1"/>
                </a:solidFill>
                <a:latin typeface="Calibri"/>
                <a:ea typeface="Calibri"/>
                <a:cs typeface="Calibri"/>
              </a:rPr>
              <a:pPr algn="ctr"/>
              <a:t>483000.00</a:t>
            </a:fld>
            <a:endParaRPr lang="en-US" sz="8800" b="1">
              <a:solidFill>
                <a:schemeClr val="bg1"/>
              </a:solidFill>
            </a:endParaRPr>
          </a:p>
        </xdr:txBody>
      </xdr:sp>
    </xdr:grpSp>
    <xdr:clientData/>
  </xdr:twoCellAnchor>
  <xdr:twoCellAnchor>
    <xdr:from>
      <xdr:col>0</xdr:col>
      <xdr:colOff>121596</xdr:colOff>
      <xdr:row>62</xdr:row>
      <xdr:rowOff>156929</xdr:rowOff>
    </xdr:from>
    <xdr:to>
      <xdr:col>5</xdr:col>
      <xdr:colOff>39174</xdr:colOff>
      <xdr:row>70</xdr:row>
      <xdr:rowOff>98651</xdr:rowOff>
    </xdr:to>
    <xdr:grpSp>
      <xdr:nvGrpSpPr>
        <xdr:cNvPr id="59" name="Group 58">
          <a:extLst>
            <a:ext uri="{FF2B5EF4-FFF2-40B4-BE49-F238E27FC236}">
              <a16:creationId xmlns:a16="http://schemas.microsoft.com/office/drawing/2014/main" id="{C28EF58A-5614-42E1-9D49-349D26AADE62}"/>
            </a:ext>
          </a:extLst>
        </xdr:cNvPr>
        <xdr:cNvGrpSpPr/>
      </xdr:nvGrpSpPr>
      <xdr:grpSpPr>
        <a:xfrm>
          <a:off x="121596" y="11788974"/>
          <a:ext cx="2948260" cy="1442632"/>
          <a:chOff x="329223" y="4798646"/>
          <a:chExt cx="2784720" cy="1257788"/>
        </a:xfrm>
      </xdr:grpSpPr>
      <xdr:sp macro="" textlink="bar!I108">
        <xdr:nvSpPr>
          <xdr:cNvPr id="60" name="Rectangle: Rounded Corners 59">
            <a:extLst>
              <a:ext uri="{FF2B5EF4-FFF2-40B4-BE49-F238E27FC236}">
                <a16:creationId xmlns:a16="http://schemas.microsoft.com/office/drawing/2014/main" id="{5B2BB1E6-8A40-D8FE-ACD5-0BD4B595D7C7}"/>
              </a:ext>
            </a:extLst>
          </xdr:cNvPr>
          <xdr:cNvSpPr/>
        </xdr:nvSpPr>
        <xdr:spPr>
          <a:xfrm>
            <a:off x="329223" y="4798646"/>
            <a:ext cx="2784720" cy="940289"/>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258DED95-08D7-4C34-9A35-20C0EF19B972}" type="TxLink">
              <a:rPr lang="en-US" sz="1600" b="1" i="0" u="none" strike="noStrike">
                <a:solidFill>
                  <a:schemeClr val="bg1"/>
                </a:solidFill>
                <a:latin typeface="Calibri"/>
                <a:ea typeface="Calibri"/>
                <a:cs typeface="Calibri"/>
              </a:rPr>
              <a:pPr algn="ctr"/>
              <a:t>Sum of AVERAGE PASSENGER</a:t>
            </a:fld>
            <a:endParaRPr lang="en-US" sz="3200" b="1">
              <a:solidFill>
                <a:schemeClr val="bg1"/>
              </a:solidFill>
            </a:endParaRPr>
          </a:p>
        </xdr:txBody>
      </xdr:sp>
      <xdr:sp macro="" textlink="bar!I109">
        <xdr:nvSpPr>
          <xdr:cNvPr id="61" name="Rectangle: Rounded Corners 60">
            <a:extLst>
              <a:ext uri="{FF2B5EF4-FFF2-40B4-BE49-F238E27FC236}">
                <a16:creationId xmlns:a16="http://schemas.microsoft.com/office/drawing/2014/main" id="{40A3BB3A-DE85-0AF7-6497-B795D7E8964F}"/>
              </a:ext>
            </a:extLst>
          </xdr:cNvPr>
          <xdr:cNvSpPr/>
        </xdr:nvSpPr>
        <xdr:spPr>
          <a:xfrm>
            <a:off x="341436" y="5262686"/>
            <a:ext cx="2772019" cy="793748"/>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7BFCF8D5-BA0E-4BC7-AA27-4ADFF196B152}" type="TxLink">
              <a:rPr lang="en-US" sz="2000" b="1" i="0" u="none" strike="noStrike">
                <a:solidFill>
                  <a:schemeClr val="bg1"/>
                </a:solidFill>
                <a:latin typeface="Calibri"/>
                <a:ea typeface="Calibri"/>
                <a:cs typeface="Calibri"/>
              </a:rPr>
              <a:pPr algn="ctr"/>
              <a:t>38.40%</a:t>
            </a:fld>
            <a:endParaRPr lang="en-US" sz="4400" b="1">
              <a:solidFill>
                <a:schemeClr val="bg1"/>
              </a:solidFill>
            </a:endParaRPr>
          </a:p>
        </xdr:txBody>
      </xdr:sp>
    </xdr:grpSp>
    <xdr:clientData/>
  </xdr:twoCellAnchor>
  <xdr:twoCellAnchor>
    <xdr:from>
      <xdr:col>0</xdr:col>
      <xdr:colOff>78317</xdr:colOff>
      <xdr:row>43</xdr:row>
      <xdr:rowOff>182046</xdr:rowOff>
    </xdr:from>
    <xdr:to>
      <xdr:col>4</xdr:col>
      <xdr:colOff>578990</xdr:colOff>
      <xdr:row>50</xdr:row>
      <xdr:rowOff>157622</xdr:rowOff>
    </xdr:to>
    <xdr:grpSp>
      <xdr:nvGrpSpPr>
        <xdr:cNvPr id="65" name="Group 64">
          <a:extLst>
            <a:ext uri="{FF2B5EF4-FFF2-40B4-BE49-F238E27FC236}">
              <a16:creationId xmlns:a16="http://schemas.microsoft.com/office/drawing/2014/main" id="{816FF2BA-61DF-4F30-8DAF-D0C93D913941}"/>
            </a:ext>
          </a:extLst>
        </xdr:cNvPr>
        <xdr:cNvGrpSpPr/>
      </xdr:nvGrpSpPr>
      <xdr:grpSpPr>
        <a:xfrm>
          <a:off x="78317" y="8249432"/>
          <a:ext cx="2925218" cy="1288872"/>
          <a:chOff x="329223" y="4798646"/>
          <a:chExt cx="2784720" cy="1257788"/>
        </a:xfrm>
      </xdr:grpSpPr>
      <xdr:sp macro="" textlink="bar!E108">
        <xdr:nvSpPr>
          <xdr:cNvPr id="66" name="Rectangle: Rounded Corners 65">
            <a:extLst>
              <a:ext uri="{FF2B5EF4-FFF2-40B4-BE49-F238E27FC236}">
                <a16:creationId xmlns:a16="http://schemas.microsoft.com/office/drawing/2014/main" id="{9E820AA7-89FC-B147-1D6F-6C404162EDA8}"/>
              </a:ext>
            </a:extLst>
          </xdr:cNvPr>
          <xdr:cNvSpPr/>
        </xdr:nvSpPr>
        <xdr:spPr>
          <a:xfrm>
            <a:off x="329223" y="4798646"/>
            <a:ext cx="2784720" cy="940289"/>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E00E344B-92F8-4EF5-9A24-3999A1E75680}" type="TxLink">
              <a:rPr lang="en-US" sz="2400" b="1" i="0" u="none" strike="noStrike">
                <a:solidFill>
                  <a:schemeClr val="bg1"/>
                </a:solidFill>
                <a:latin typeface="Calibri"/>
                <a:ea typeface="Calibri"/>
                <a:cs typeface="Calibri"/>
              </a:rPr>
              <a:pPr algn="ctr"/>
              <a:t>Sum of Weekend</a:t>
            </a:fld>
            <a:endParaRPr lang="en-US" sz="2400" b="1">
              <a:solidFill>
                <a:schemeClr val="bg1"/>
              </a:solidFill>
            </a:endParaRPr>
          </a:p>
        </xdr:txBody>
      </xdr:sp>
      <xdr:sp macro="" textlink="bar!E109">
        <xdr:nvSpPr>
          <xdr:cNvPr id="67" name="Rectangle: Rounded Corners 66">
            <a:extLst>
              <a:ext uri="{FF2B5EF4-FFF2-40B4-BE49-F238E27FC236}">
                <a16:creationId xmlns:a16="http://schemas.microsoft.com/office/drawing/2014/main" id="{C3300263-CFF2-5B74-C6FD-3858006479D8}"/>
              </a:ext>
            </a:extLst>
          </xdr:cNvPr>
          <xdr:cNvSpPr/>
        </xdr:nvSpPr>
        <xdr:spPr>
          <a:xfrm>
            <a:off x="341436" y="5262686"/>
            <a:ext cx="2772019" cy="793748"/>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246AFB19-4F60-4644-A11F-33D89C67C93C}" type="TxLink">
              <a:rPr lang="en-US" sz="2400" b="1" i="0" u="none" strike="noStrike">
                <a:solidFill>
                  <a:schemeClr val="bg1"/>
                </a:solidFill>
                <a:latin typeface="Calibri"/>
                <a:ea typeface="Calibri"/>
                <a:cs typeface="Calibri"/>
              </a:rPr>
              <a:pPr algn="ctr"/>
              <a:t>35,00,000</a:t>
            </a:fld>
            <a:endParaRPr lang="en-US" sz="2400" b="1">
              <a:solidFill>
                <a:schemeClr val="bg1"/>
              </a:solidFill>
            </a:endParaRPr>
          </a:p>
        </xdr:txBody>
      </xdr:sp>
    </xdr:grpSp>
    <xdr:clientData/>
  </xdr:twoCellAnchor>
  <xdr:twoCellAnchor editAs="oneCell">
    <xdr:from>
      <xdr:col>6</xdr:col>
      <xdr:colOff>277870</xdr:colOff>
      <xdr:row>10</xdr:row>
      <xdr:rowOff>107831</xdr:rowOff>
    </xdr:from>
    <xdr:to>
      <xdr:col>14</xdr:col>
      <xdr:colOff>71886</xdr:colOff>
      <xdr:row>18</xdr:row>
      <xdr:rowOff>59905</xdr:rowOff>
    </xdr:to>
    <mc:AlternateContent xmlns:mc="http://schemas.openxmlformats.org/markup-compatibility/2006" xmlns:a14="http://schemas.microsoft.com/office/drawing/2010/main">
      <mc:Choice Requires="a14">
        <xdr:graphicFrame macro="">
          <xdr:nvGraphicFramePr>
            <xdr:cNvPr id="68" name="To 3">
              <a:extLst>
                <a:ext uri="{FF2B5EF4-FFF2-40B4-BE49-F238E27FC236}">
                  <a16:creationId xmlns:a16="http://schemas.microsoft.com/office/drawing/2014/main" id="{F33288B4-CA96-489E-936D-639A0CD206CE}"/>
                </a:ext>
              </a:extLst>
            </xdr:cNvPr>
            <xdr:cNvGraphicFramePr/>
          </xdr:nvGraphicFramePr>
          <xdr:xfrm>
            <a:off x="0" y="0"/>
            <a:ext cx="0" cy="0"/>
          </xdr:xfrm>
          <a:graphic>
            <a:graphicData uri="http://schemas.microsoft.com/office/drawing/2010/slicer">
              <sle:slicer xmlns:sle="http://schemas.microsoft.com/office/drawing/2010/slicer" name="To 3"/>
            </a:graphicData>
          </a:graphic>
        </xdr:graphicFrame>
      </mc:Choice>
      <mc:Fallback xmlns="">
        <xdr:sp macro="" textlink="">
          <xdr:nvSpPr>
            <xdr:cNvPr id="0" name=""/>
            <xdr:cNvSpPr>
              <a:spLocks noTextEdit="1"/>
            </xdr:cNvSpPr>
          </xdr:nvSpPr>
          <xdr:spPr>
            <a:xfrm>
              <a:off x="3910661" y="1879924"/>
              <a:ext cx="4637737" cy="1369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397450</xdr:colOff>
      <xdr:row>10</xdr:row>
      <xdr:rowOff>95850</xdr:rowOff>
    </xdr:from>
    <xdr:to>
      <xdr:col>23</xdr:col>
      <xdr:colOff>179715</xdr:colOff>
      <xdr:row>18</xdr:row>
      <xdr:rowOff>47926</xdr:rowOff>
    </xdr:to>
    <mc:AlternateContent xmlns:mc="http://schemas.openxmlformats.org/markup-compatibility/2006" xmlns:a14="http://schemas.microsoft.com/office/drawing/2010/main">
      <mc:Choice Requires="a14">
        <xdr:graphicFrame macro="">
          <xdr:nvGraphicFramePr>
            <xdr:cNvPr id="69" name="Lines 5">
              <a:extLst>
                <a:ext uri="{FF2B5EF4-FFF2-40B4-BE49-F238E27FC236}">
                  <a16:creationId xmlns:a16="http://schemas.microsoft.com/office/drawing/2014/main" id="{A7F4D1AE-5BBC-4667-B62B-72F16718DFFB}"/>
                </a:ext>
              </a:extLst>
            </xdr:cNvPr>
            <xdr:cNvGraphicFramePr/>
          </xdr:nvGraphicFramePr>
          <xdr:xfrm>
            <a:off x="0" y="0"/>
            <a:ext cx="0" cy="0"/>
          </xdr:xfrm>
          <a:graphic>
            <a:graphicData uri="http://schemas.microsoft.com/office/drawing/2010/slicer">
              <sle:slicer xmlns:sle="http://schemas.microsoft.com/office/drawing/2010/slicer" name="Lines 5"/>
            </a:graphicData>
          </a:graphic>
        </xdr:graphicFrame>
      </mc:Choice>
      <mc:Fallback xmlns="">
        <xdr:sp macro="" textlink="">
          <xdr:nvSpPr>
            <xdr:cNvPr id="0" name=""/>
            <xdr:cNvSpPr>
              <a:spLocks noTextEdit="1"/>
            </xdr:cNvSpPr>
          </xdr:nvSpPr>
          <xdr:spPr>
            <a:xfrm>
              <a:off x="8873962" y="1867943"/>
              <a:ext cx="5231451" cy="136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359434</xdr:colOff>
      <xdr:row>10</xdr:row>
      <xdr:rowOff>86170</xdr:rowOff>
    </xdr:from>
    <xdr:to>
      <xdr:col>31</xdr:col>
      <xdr:colOff>23962</xdr:colOff>
      <xdr:row>17</xdr:row>
      <xdr:rowOff>181262</xdr:rowOff>
    </xdr:to>
    <mc:AlternateContent xmlns:mc="http://schemas.openxmlformats.org/markup-compatibility/2006" xmlns:a14="http://schemas.microsoft.com/office/drawing/2010/main">
      <mc:Choice Requires="a14">
        <xdr:graphicFrame macro="">
          <xdr:nvGraphicFramePr>
            <xdr:cNvPr id="70" name="Lines 6">
              <a:extLst>
                <a:ext uri="{FF2B5EF4-FFF2-40B4-BE49-F238E27FC236}">
                  <a16:creationId xmlns:a16="http://schemas.microsoft.com/office/drawing/2014/main" id="{EBC8260B-5524-443E-BA9F-3A37714066DB}"/>
                </a:ext>
              </a:extLst>
            </xdr:cNvPr>
            <xdr:cNvGraphicFramePr/>
          </xdr:nvGraphicFramePr>
          <xdr:xfrm>
            <a:off x="0" y="0"/>
            <a:ext cx="0" cy="0"/>
          </xdr:xfrm>
          <a:graphic>
            <a:graphicData uri="http://schemas.microsoft.com/office/drawing/2010/slicer">
              <sle:slicer xmlns:sle="http://schemas.microsoft.com/office/drawing/2010/slicer" name="Lines 6"/>
            </a:graphicData>
          </a:graphic>
        </xdr:graphicFrame>
      </mc:Choice>
      <mc:Fallback xmlns="">
        <xdr:sp macro="" textlink="">
          <xdr:nvSpPr>
            <xdr:cNvPr id="0" name=""/>
            <xdr:cNvSpPr>
              <a:spLocks noTextEdit="1"/>
            </xdr:cNvSpPr>
          </xdr:nvSpPr>
          <xdr:spPr>
            <a:xfrm>
              <a:off x="14285132" y="1858263"/>
              <a:ext cx="4508249" cy="1331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23965</xdr:colOff>
      <xdr:row>0</xdr:row>
      <xdr:rowOff>108293</xdr:rowOff>
    </xdr:from>
    <xdr:to>
      <xdr:col>2</xdr:col>
      <xdr:colOff>454230</xdr:colOff>
      <xdr:row>8</xdr:row>
      <xdr:rowOff>131793</xdr:rowOff>
    </xdr:to>
    <xdr:pic>
      <xdr:nvPicPr>
        <xdr:cNvPr id="2" name="Picture 1">
          <a:extLst>
            <a:ext uri="{FF2B5EF4-FFF2-40B4-BE49-F238E27FC236}">
              <a16:creationId xmlns:a16="http://schemas.microsoft.com/office/drawing/2014/main" id="{6B18370A-E973-21AC-DDEE-26C58D372910}"/>
            </a:ext>
          </a:extLst>
        </xdr:cNvPr>
        <xdr:cNvPicPr>
          <a:picLocks noChangeAspect="1"/>
        </xdr:cNvPicPr>
      </xdr:nvPicPr>
      <xdr:blipFill>
        <a:blip xmlns:r="http://schemas.openxmlformats.org/officeDocument/2006/relationships" r:embed="rId5"/>
        <a:stretch>
          <a:fillRect/>
        </a:stretch>
      </xdr:blipFill>
      <xdr:spPr>
        <a:xfrm>
          <a:off x="23965" y="108293"/>
          <a:ext cx="1652340" cy="1461236"/>
        </a:xfrm>
        <a:prstGeom prst="rect">
          <a:avLst/>
        </a:prstGeom>
      </xdr:spPr>
    </xdr:pic>
    <xdr:clientData/>
  </xdr:twoCellAnchor>
  <xdr:twoCellAnchor editAs="oneCell">
    <xdr:from>
      <xdr:col>28</xdr:col>
      <xdr:colOff>486834</xdr:colOff>
      <xdr:row>0</xdr:row>
      <xdr:rowOff>138643</xdr:rowOff>
    </xdr:from>
    <xdr:to>
      <xdr:col>31</xdr:col>
      <xdr:colOff>466808</xdr:colOff>
      <xdr:row>8</xdr:row>
      <xdr:rowOff>162143</xdr:rowOff>
    </xdr:to>
    <xdr:pic>
      <xdr:nvPicPr>
        <xdr:cNvPr id="3" name="Picture 2">
          <a:extLst>
            <a:ext uri="{FF2B5EF4-FFF2-40B4-BE49-F238E27FC236}">
              <a16:creationId xmlns:a16="http://schemas.microsoft.com/office/drawing/2014/main" id="{D713FB01-D3C3-468C-BFAA-AA4AB0A0C59F}"/>
            </a:ext>
          </a:extLst>
        </xdr:cNvPr>
        <xdr:cNvPicPr>
          <a:picLocks noChangeAspect="1"/>
        </xdr:cNvPicPr>
      </xdr:nvPicPr>
      <xdr:blipFill>
        <a:blip xmlns:r="http://schemas.openxmlformats.org/officeDocument/2006/relationships" r:embed="rId5"/>
        <a:stretch>
          <a:fillRect/>
        </a:stretch>
      </xdr:blipFill>
      <xdr:spPr>
        <a:xfrm>
          <a:off x="17674167" y="138643"/>
          <a:ext cx="1821474" cy="1462833"/>
        </a:xfrm>
        <a:prstGeom prst="rect">
          <a:avLst/>
        </a:prstGeom>
      </xdr:spPr>
    </xdr:pic>
    <xdr:clientData/>
  </xdr:twoCellAnchor>
  <xdr:twoCellAnchor editAs="oneCell">
    <xdr:from>
      <xdr:col>4</xdr:col>
      <xdr:colOff>599057</xdr:colOff>
      <xdr:row>2</xdr:row>
      <xdr:rowOff>23963</xdr:rowOff>
    </xdr:from>
    <xdr:to>
      <xdr:col>8</xdr:col>
      <xdr:colOff>263790</xdr:colOff>
      <xdr:row>8</xdr:row>
      <xdr:rowOff>83867</xdr:rowOff>
    </xdr:to>
    <xdr:pic>
      <xdr:nvPicPr>
        <xdr:cNvPr id="5" name="Picture 4">
          <a:extLst>
            <a:ext uri="{FF2B5EF4-FFF2-40B4-BE49-F238E27FC236}">
              <a16:creationId xmlns:a16="http://schemas.microsoft.com/office/drawing/2014/main" id="{EFD5515E-35DC-C179-1CCA-C78435517F91}"/>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20000"/>
                  </a14:imgEffect>
                </a14:imgLayer>
              </a14:imgProps>
            </a:ext>
          </a:extLst>
        </a:blip>
        <a:stretch>
          <a:fillRect/>
        </a:stretch>
      </xdr:blipFill>
      <xdr:spPr>
        <a:xfrm>
          <a:off x="3043208" y="383397"/>
          <a:ext cx="2108884" cy="1138206"/>
        </a:xfrm>
        <a:prstGeom prst="rect">
          <a:avLst/>
        </a:prstGeom>
        <a:ln>
          <a:noFill/>
        </a:ln>
        <a:effectLst>
          <a:softEdge rad="112500"/>
        </a:effectLst>
      </xdr:spPr>
    </xdr:pic>
    <xdr:clientData/>
  </xdr:twoCellAnchor>
  <xdr:twoCellAnchor editAs="oneCell">
    <xdr:from>
      <xdr:col>23</xdr:col>
      <xdr:colOff>392023</xdr:colOff>
      <xdr:row>2</xdr:row>
      <xdr:rowOff>32590</xdr:rowOff>
    </xdr:from>
    <xdr:to>
      <xdr:col>27</xdr:col>
      <xdr:colOff>56756</xdr:colOff>
      <xdr:row>8</xdr:row>
      <xdr:rowOff>92494</xdr:rowOff>
    </xdr:to>
    <xdr:pic>
      <xdr:nvPicPr>
        <xdr:cNvPr id="6" name="Picture 5">
          <a:extLst>
            <a:ext uri="{FF2B5EF4-FFF2-40B4-BE49-F238E27FC236}">
              <a16:creationId xmlns:a16="http://schemas.microsoft.com/office/drawing/2014/main" id="{17198D90-DF6A-4E71-B69A-E72382654B6F}"/>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20000"/>
                  </a14:imgEffect>
                </a14:imgLayer>
              </a14:imgProps>
            </a:ext>
          </a:extLst>
        </a:blip>
        <a:stretch>
          <a:fillRect/>
        </a:stretch>
      </xdr:blipFill>
      <xdr:spPr>
        <a:xfrm>
          <a:off x="14445891" y="392024"/>
          <a:ext cx="2108884" cy="1138206"/>
        </a:xfrm>
        <a:prstGeom prst="rect">
          <a:avLst/>
        </a:prstGeom>
        <a:ln>
          <a:noFill/>
        </a:ln>
        <a:effectLst>
          <a:softEdge rad="112500"/>
        </a:effectLst>
      </xdr:spPr>
    </xdr:pic>
    <xdr:clientData/>
  </xdr:twoCellAnchor>
  <xdr:twoCellAnchor editAs="oneCell">
    <xdr:from>
      <xdr:col>0</xdr:col>
      <xdr:colOff>107829</xdr:colOff>
      <xdr:row>10</xdr:row>
      <xdr:rowOff>0</xdr:rowOff>
    </xdr:from>
    <xdr:to>
      <xdr:col>5</xdr:col>
      <xdr:colOff>303068</xdr:colOff>
      <xdr:row>19</xdr:row>
      <xdr:rowOff>119811</xdr:rowOff>
    </xdr:to>
    <xdr:pic>
      <xdr:nvPicPr>
        <xdr:cNvPr id="7" name="Picture 6">
          <a:extLst>
            <a:ext uri="{FF2B5EF4-FFF2-40B4-BE49-F238E27FC236}">
              <a16:creationId xmlns:a16="http://schemas.microsoft.com/office/drawing/2014/main" id="{5EEED860-4785-4852-85E9-211EACE9EEB6}"/>
            </a:ext>
          </a:extLst>
        </xdr:cNvPr>
        <xdr:cNvPicPr>
          <a:picLocks noChangeAspect="1"/>
        </xdr:cNvPicPr>
      </xdr:nvPicPr>
      <xdr:blipFill>
        <a:blip xmlns:r="http://schemas.openxmlformats.org/officeDocument/2006/relationships" r:embed="rId6">
          <a:duotone>
            <a:prstClr val="black"/>
            <a:srgbClr val="44546A">
              <a:tint val="45000"/>
              <a:satMod val="400000"/>
            </a:srgbClr>
          </a:duotone>
          <a:extLst>
            <a:ext uri="{BEBA8EAE-BF5A-486C-A8C5-ECC9F3942E4B}">
              <a14:imgProps xmlns:a14="http://schemas.microsoft.com/office/drawing/2010/main">
                <a14:imgLayer r:embed="rId7">
                  <a14:imgEffect>
                    <a14:brightnessContrast bright="20000"/>
                  </a14:imgEffect>
                </a14:imgLayer>
              </a14:imgProps>
            </a:ext>
          </a:extLst>
        </a:blip>
        <a:stretch>
          <a:fillRect/>
        </a:stretch>
      </xdr:blipFill>
      <xdr:spPr>
        <a:xfrm>
          <a:off x="107829" y="1876136"/>
          <a:ext cx="3225921" cy="1808334"/>
        </a:xfrm>
        <a:prstGeom prst="rect">
          <a:avLst/>
        </a:prstGeom>
        <a:ln>
          <a:solidFill>
            <a:schemeClr val="accent1">
              <a:lumMod val="60000"/>
              <a:lumOff val="40000"/>
            </a:schemeClr>
          </a:solidFill>
        </a:ln>
        <a:effectLst>
          <a:softEdge rad="112500"/>
        </a:effectLst>
      </xdr:spPr>
    </xdr:pic>
    <xdr:clientData/>
  </xdr:twoCellAnchor>
  <xdr:twoCellAnchor editAs="oneCell">
    <xdr:from>
      <xdr:col>0</xdr:col>
      <xdr:colOff>27022</xdr:colOff>
      <xdr:row>27</xdr:row>
      <xdr:rowOff>162129</xdr:rowOff>
    </xdr:from>
    <xdr:to>
      <xdr:col>5</xdr:col>
      <xdr:colOff>141882</xdr:colOff>
      <xdr:row>40</xdr:row>
      <xdr:rowOff>54043</xdr:rowOff>
    </xdr:to>
    <xdr:pic>
      <xdr:nvPicPr>
        <xdr:cNvPr id="4" name="Picture 3">
          <a:extLst>
            <a:ext uri="{FF2B5EF4-FFF2-40B4-BE49-F238E27FC236}">
              <a16:creationId xmlns:a16="http://schemas.microsoft.com/office/drawing/2014/main" id="{DB744CBE-6C25-4BE3-8311-CEA955E5F986}"/>
            </a:ext>
          </a:extLst>
        </xdr:cNvPr>
        <xdr:cNvPicPr>
          <a:picLocks noChangeAspect="1"/>
        </xdr:cNvPicPr>
      </xdr:nvPicPr>
      <xdr:blipFill>
        <a:blip xmlns:r="http://schemas.openxmlformats.org/officeDocument/2006/relationships" r:embed="rId6">
          <a:duotone>
            <a:prstClr val="black"/>
            <a:srgbClr val="44546A">
              <a:tint val="45000"/>
              <a:satMod val="400000"/>
            </a:srgbClr>
          </a:duotone>
          <a:extLst>
            <a:ext uri="{BEBA8EAE-BF5A-486C-A8C5-ECC9F3942E4B}">
              <a14:imgProps xmlns:a14="http://schemas.microsoft.com/office/drawing/2010/main">
                <a14:imgLayer r:embed="rId7">
                  <a14:imgEffect>
                    <a14:brightnessContrast bright="20000"/>
                  </a14:imgEffect>
                </a14:imgLayer>
              </a14:imgProps>
            </a:ext>
          </a:extLst>
        </a:blip>
        <a:stretch>
          <a:fillRect/>
        </a:stretch>
      </xdr:blipFill>
      <xdr:spPr>
        <a:xfrm>
          <a:off x="27022" y="5269150"/>
          <a:ext cx="3154754" cy="23508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0</xdr:col>
      <xdr:colOff>13511</xdr:colOff>
      <xdr:row>20</xdr:row>
      <xdr:rowOff>108085</xdr:rowOff>
    </xdr:from>
    <xdr:to>
      <xdr:col>5</xdr:col>
      <xdr:colOff>148618</xdr:colOff>
      <xdr:row>28</xdr:row>
      <xdr:rowOff>0</xdr:rowOff>
    </xdr:to>
    <xdr:sp macro="" textlink="">
      <xdr:nvSpPr>
        <xdr:cNvPr id="8" name="Rectangle 7">
          <a:extLst>
            <a:ext uri="{FF2B5EF4-FFF2-40B4-BE49-F238E27FC236}">
              <a16:creationId xmlns:a16="http://schemas.microsoft.com/office/drawing/2014/main" id="{1DCD7E81-73F1-B637-0E86-99FAF80D09C0}"/>
            </a:ext>
          </a:extLst>
        </xdr:cNvPr>
        <xdr:cNvSpPr/>
      </xdr:nvSpPr>
      <xdr:spPr>
        <a:xfrm>
          <a:off x="13511" y="3891064"/>
          <a:ext cx="3175001" cy="1405106"/>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13511</xdr:colOff>
      <xdr:row>20</xdr:row>
      <xdr:rowOff>121595</xdr:rowOff>
    </xdr:from>
    <xdr:to>
      <xdr:col>5</xdr:col>
      <xdr:colOff>135105</xdr:colOff>
      <xdr:row>25</xdr:row>
      <xdr:rowOff>108086</xdr:rowOff>
    </xdr:to>
    <xdr:sp macro="" textlink="">
      <xdr:nvSpPr>
        <xdr:cNvPr id="9" name="Rectangle: Rounded Corners 8">
          <a:extLst>
            <a:ext uri="{FF2B5EF4-FFF2-40B4-BE49-F238E27FC236}">
              <a16:creationId xmlns:a16="http://schemas.microsoft.com/office/drawing/2014/main" id="{1985C3D3-F9EB-24CB-527E-843A4B1A3C26}"/>
            </a:ext>
          </a:extLst>
        </xdr:cNvPr>
        <xdr:cNvSpPr/>
      </xdr:nvSpPr>
      <xdr:spPr>
        <a:xfrm>
          <a:off x="13511" y="3904574"/>
          <a:ext cx="3161488" cy="932235"/>
        </a:xfrm>
        <a:prstGeom prst="round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3200" b="1">
              <a:solidFill>
                <a:schemeClr val="tx1"/>
              </a:solidFill>
            </a:rPr>
            <a:t>METRO ANALYSE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50173</xdr:colOff>
      <xdr:row>25</xdr:row>
      <xdr:rowOff>43431</xdr:rowOff>
    </xdr:from>
    <xdr:to>
      <xdr:col>9</xdr:col>
      <xdr:colOff>415494</xdr:colOff>
      <xdr:row>39</xdr:row>
      <xdr:rowOff>39198</xdr:rowOff>
    </xdr:to>
    <xdr:graphicFrame macro="">
      <xdr:nvGraphicFramePr>
        <xdr:cNvPr id="3" name="Chart 2">
          <a:extLst>
            <a:ext uri="{FF2B5EF4-FFF2-40B4-BE49-F238E27FC236}">
              <a16:creationId xmlns:a16="http://schemas.microsoft.com/office/drawing/2014/main" id="{940E830B-52B8-9D1A-29F4-8E59BB977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555821</xdr:colOff>
      <xdr:row>4</xdr:row>
      <xdr:rowOff>137504</xdr:rowOff>
    </xdr:from>
    <xdr:to>
      <xdr:col>17</xdr:col>
      <xdr:colOff>462531</xdr:colOff>
      <xdr:row>17</xdr:row>
      <xdr:rowOff>148950</xdr:rowOff>
    </xdr:to>
    <xdr:graphicFrame macro="">
      <xdr:nvGraphicFramePr>
        <xdr:cNvPr id="4" name="Chart 3">
          <a:extLst>
            <a:ext uri="{FF2B5EF4-FFF2-40B4-BE49-F238E27FC236}">
              <a16:creationId xmlns:a16="http://schemas.microsoft.com/office/drawing/2014/main" id="{4BA47E0E-D049-D3C8-CCBA-532D8F783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837417</xdr:colOff>
      <xdr:row>23</xdr:row>
      <xdr:rowOff>105441</xdr:rowOff>
    </xdr:from>
    <xdr:to>
      <xdr:col>11</xdr:col>
      <xdr:colOff>424118</xdr:colOff>
      <xdr:row>31</xdr:row>
      <xdr:rowOff>15679</xdr:rowOff>
    </xdr:to>
    <mc:AlternateContent xmlns:mc="http://schemas.openxmlformats.org/markup-compatibility/2006" xmlns:a14="http://schemas.microsoft.com/office/drawing/2010/main">
      <mc:Choice Requires="a14">
        <xdr:graphicFrame macro="">
          <xdr:nvGraphicFramePr>
            <xdr:cNvPr id="10" name="To">
              <a:extLst>
                <a:ext uri="{FF2B5EF4-FFF2-40B4-BE49-F238E27FC236}">
                  <a16:creationId xmlns:a16="http://schemas.microsoft.com/office/drawing/2014/main" id="{A96FE007-6474-84B8-D89F-67FE474DAC7D}"/>
                </a:ext>
              </a:extLst>
            </xdr:cNvPr>
            <xdr:cNvGraphicFramePr/>
          </xdr:nvGraphicFramePr>
          <xdr:xfrm>
            <a:off x="0" y="0"/>
            <a:ext cx="0" cy="0"/>
          </xdr:xfrm>
          <a:graphic>
            <a:graphicData uri="http://schemas.microsoft.com/office/drawing/2010/slicer">
              <sle:slicer xmlns:sle="http://schemas.microsoft.com/office/drawing/2010/slicer" name="To"/>
            </a:graphicData>
          </a:graphic>
        </xdr:graphicFrame>
      </mc:Choice>
      <mc:Fallback xmlns="">
        <xdr:sp macro="" textlink="">
          <xdr:nvSpPr>
            <xdr:cNvPr id="0" name=""/>
            <xdr:cNvSpPr>
              <a:spLocks noTextEdit="1"/>
            </xdr:cNvSpPr>
          </xdr:nvSpPr>
          <xdr:spPr>
            <a:xfrm>
              <a:off x="9382479" y="4252540"/>
              <a:ext cx="1828800" cy="1352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42413</xdr:colOff>
      <xdr:row>44</xdr:row>
      <xdr:rowOff>111243</xdr:rowOff>
    </xdr:from>
    <xdr:to>
      <xdr:col>8</xdr:col>
      <xdr:colOff>99485</xdr:colOff>
      <xdr:row>58</xdr:row>
      <xdr:rowOff>111047</xdr:rowOff>
    </xdr:to>
    <mc:AlternateContent xmlns:mc="http://schemas.openxmlformats.org/markup-compatibility/2006" xmlns:a14="http://schemas.microsoft.com/office/drawing/2010/main">
      <mc:Choice Requires="a14">
        <xdr:graphicFrame macro="">
          <xdr:nvGraphicFramePr>
            <xdr:cNvPr id="16" name="SYMBOL">
              <a:extLst>
                <a:ext uri="{FF2B5EF4-FFF2-40B4-BE49-F238E27FC236}">
                  <a16:creationId xmlns:a16="http://schemas.microsoft.com/office/drawing/2014/main" id="{56D0E2DB-8601-75B4-D539-D9AD1D7B465C}"/>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dr:sp macro="" textlink="">
          <xdr:nvSpPr>
            <xdr:cNvPr id="0" name=""/>
            <xdr:cNvSpPr>
              <a:spLocks noTextEdit="1"/>
            </xdr:cNvSpPr>
          </xdr:nvSpPr>
          <xdr:spPr>
            <a:xfrm>
              <a:off x="5663339" y="80448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332395</xdr:colOff>
      <xdr:row>54</xdr:row>
      <xdr:rowOff>51269</xdr:rowOff>
    </xdr:from>
    <xdr:to>
      <xdr:col>15</xdr:col>
      <xdr:colOff>475074</xdr:colOff>
      <xdr:row>65</xdr:row>
      <xdr:rowOff>148950</xdr:rowOff>
    </xdr:to>
    <xdr:graphicFrame macro="">
      <xdr:nvGraphicFramePr>
        <xdr:cNvPr id="18" name="Chart 17">
          <a:extLst>
            <a:ext uri="{FF2B5EF4-FFF2-40B4-BE49-F238E27FC236}">
              <a16:creationId xmlns:a16="http://schemas.microsoft.com/office/drawing/2014/main" id="{27FC458E-D126-23A4-F855-3CB5E041A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395112</xdr:colOff>
      <xdr:row>76</xdr:row>
      <xdr:rowOff>27751</xdr:rowOff>
    </xdr:from>
    <xdr:to>
      <xdr:col>8</xdr:col>
      <xdr:colOff>987778</xdr:colOff>
      <xdr:row>87</xdr:row>
      <xdr:rowOff>164629</xdr:rowOff>
    </xdr:to>
    <xdr:graphicFrame macro="">
      <xdr:nvGraphicFramePr>
        <xdr:cNvPr id="20" name="Chart 19">
          <a:extLst>
            <a:ext uri="{FF2B5EF4-FFF2-40B4-BE49-F238E27FC236}">
              <a16:creationId xmlns:a16="http://schemas.microsoft.com/office/drawing/2014/main" id="{3A624727-2A64-6E20-715E-F079A1423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206807</xdr:colOff>
      <xdr:row>76</xdr:row>
      <xdr:rowOff>86157</xdr:rowOff>
    </xdr:from>
    <xdr:to>
      <xdr:col>4</xdr:col>
      <xdr:colOff>938076</xdr:colOff>
      <xdr:row>84</xdr:row>
      <xdr:rowOff>78396</xdr:rowOff>
    </xdr:to>
    <mc:AlternateContent xmlns:mc="http://schemas.openxmlformats.org/markup-compatibility/2006" xmlns:a14="http://schemas.microsoft.com/office/drawing/2010/main">
      <mc:Choice Requires="a14">
        <xdr:graphicFrame macro="">
          <xdr:nvGraphicFramePr>
            <xdr:cNvPr id="21" name="Lines 3">
              <a:extLst>
                <a:ext uri="{FF2B5EF4-FFF2-40B4-BE49-F238E27FC236}">
                  <a16:creationId xmlns:a16="http://schemas.microsoft.com/office/drawing/2014/main" id="{EA44FC48-062E-BEF3-AEA9-1E56644A862E}"/>
                </a:ext>
              </a:extLst>
            </xdr:cNvPr>
            <xdr:cNvGraphicFramePr/>
          </xdr:nvGraphicFramePr>
          <xdr:xfrm>
            <a:off x="0" y="0"/>
            <a:ext cx="0" cy="0"/>
          </xdr:xfrm>
          <a:graphic>
            <a:graphicData uri="http://schemas.microsoft.com/office/drawing/2010/slicer">
              <sle:slicer xmlns:sle="http://schemas.microsoft.com/office/drawing/2010/slicer" name="Lines 3"/>
            </a:graphicData>
          </a:graphic>
        </xdr:graphicFrame>
      </mc:Choice>
      <mc:Fallback xmlns="">
        <xdr:sp macro="" textlink="">
          <xdr:nvSpPr>
            <xdr:cNvPr id="0" name=""/>
            <xdr:cNvSpPr>
              <a:spLocks noTextEdit="1"/>
            </xdr:cNvSpPr>
          </xdr:nvSpPr>
          <xdr:spPr>
            <a:xfrm>
              <a:off x="3209338" y="13789614"/>
              <a:ext cx="1828800" cy="1434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308720</xdr:colOff>
      <xdr:row>1</xdr:row>
      <xdr:rowOff>138367</xdr:rowOff>
    </xdr:from>
    <xdr:to>
      <xdr:col>10</xdr:col>
      <xdr:colOff>851841</xdr:colOff>
      <xdr:row>15</xdr:row>
      <xdr:rowOff>138171</xdr:rowOff>
    </xdr:to>
    <mc:AlternateContent xmlns:mc="http://schemas.openxmlformats.org/markup-compatibility/2006" xmlns:a14="http://schemas.microsoft.com/office/drawing/2010/main">
      <mc:Choice Requires="a14">
        <xdr:graphicFrame macro="">
          <xdr:nvGraphicFramePr>
            <xdr:cNvPr id="5" name="NAME ">
              <a:extLst>
                <a:ext uri="{FF2B5EF4-FFF2-40B4-BE49-F238E27FC236}">
                  <a16:creationId xmlns:a16="http://schemas.microsoft.com/office/drawing/2014/main" id="{CDA6154A-E8C5-25D9-18A5-E0ABA673D60B}"/>
                </a:ext>
              </a:extLst>
            </xdr:cNvPr>
            <xdr:cNvGraphicFramePr/>
          </xdr:nvGraphicFramePr>
          <xdr:xfrm>
            <a:off x="0" y="0"/>
            <a:ext cx="0" cy="0"/>
          </xdr:xfrm>
          <a:graphic>
            <a:graphicData uri="http://schemas.microsoft.com/office/drawing/2010/slicer">
              <sle:slicer xmlns:sle="http://schemas.microsoft.com/office/drawing/2010/slicer" name="NAME "/>
            </a:graphicData>
          </a:graphic>
        </xdr:graphicFrame>
      </mc:Choice>
      <mc:Fallback xmlns="">
        <xdr:sp macro="" textlink="">
          <xdr:nvSpPr>
            <xdr:cNvPr id="0" name=""/>
            <xdr:cNvSpPr>
              <a:spLocks noTextEdit="1"/>
            </xdr:cNvSpPr>
          </xdr:nvSpPr>
          <xdr:spPr>
            <a:xfrm>
              <a:off x="10609831" y="31867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622457</xdr:colOff>
      <xdr:row>7</xdr:row>
      <xdr:rowOff>176703</xdr:rowOff>
    </xdr:from>
    <xdr:to>
      <xdr:col>7</xdr:col>
      <xdr:colOff>569148</xdr:colOff>
      <xdr:row>21</xdr:row>
      <xdr:rowOff>141112</xdr:rowOff>
    </xdr:to>
    <xdr:graphicFrame macro="">
      <xdr:nvGraphicFramePr>
        <xdr:cNvPr id="6" name="Chart 5">
          <a:extLst>
            <a:ext uri="{FF2B5EF4-FFF2-40B4-BE49-F238E27FC236}">
              <a16:creationId xmlns:a16="http://schemas.microsoft.com/office/drawing/2014/main" id="{28078292-A03C-9EC4-5877-54619A5F5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9.728402199071" createdVersion="8" refreshedVersion="8" minRefreshableVersion="3" recordCount="3" xr:uid="{14F01E7E-CFFD-4552-8F90-102BFBD94846}">
  <cacheSource type="worksheet">
    <worksheetSource name="Data"/>
  </cacheSource>
  <cacheFields count="10">
    <cacheField name="Lines" numFmtId="0">
      <sharedItems count="3">
        <s v="Red Line"/>
        <s v="Blue Line"/>
        <s v="Green Line"/>
      </sharedItems>
    </cacheField>
    <cacheField name="From " numFmtId="0">
      <sharedItems count="3">
        <s v="Miyapur"/>
        <s v="Raidurg"/>
        <s v="JBS "/>
      </sharedItems>
    </cacheField>
    <cacheField name="To" numFmtId="0">
      <sharedItems count="3">
        <s v="LB Nagar"/>
        <s v="Nagole"/>
        <s v="MGBS"/>
      </sharedItems>
    </cacheField>
    <cacheField name="Passengers/day" numFmtId="0">
      <sharedItems containsSemiMixedTypes="0" containsString="0" containsNumber="1" containsInteger="1" minValue="35000" maxValue="225000"/>
    </cacheField>
    <cacheField name="Weekend" numFmtId="3">
      <sharedItems containsSemiMixedTypes="0" containsString="0" containsNumber="1" containsInteger="1" minValue="900000" maxValue="1350000"/>
    </cacheField>
    <cacheField name="Metro Pass" numFmtId="3">
      <sharedItems containsSemiMixedTypes="0" containsString="0" containsNumber="1" containsInteger="1" minValue="12000" maxValue="30000" count="3">
        <n v="30000"/>
        <n v="18000"/>
        <n v="12000"/>
      </sharedItems>
    </cacheField>
    <cacheField name="Cash Payment" numFmtId="3">
      <sharedItems containsSemiMixedTypes="0" containsString="0" containsNumber="1" containsInteger="1" minValue="20000" maxValue="50000"/>
    </cacheField>
    <cacheField name="Male" numFmtId="3">
      <sharedItems containsSemiMixedTypes="0" containsString="0" containsNumber="1" containsInteger="1" minValue="9989" maxValue="87000" count="3">
        <n v="87000"/>
        <n v="67988"/>
        <n v="9989"/>
      </sharedItems>
    </cacheField>
    <cacheField name="Female" numFmtId="3">
      <sharedItems containsSemiMixedTypes="0" containsString="0" containsNumber="1" containsInteger="1" minValue="8000" maxValue="76999" count="3">
        <n v="76999"/>
        <n v="36990"/>
        <n v="8000"/>
      </sharedItems>
    </cacheField>
    <cacheField name="AVERAGE PASSENGER" numFmtId="0" formula="'Passengers/day'/Weekend" databaseField="0"/>
  </cacheFields>
  <extLst>
    <ext xmlns:x14="http://schemas.microsoft.com/office/spreadsheetml/2009/9/main" uri="{725AE2AE-9491-48be-B2B4-4EB974FC3084}">
      <x14:pivotCacheDefinition pivotCacheId="1298371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1.935100000002" createdVersion="8" refreshedVersion="8" minRefreshableVersion="3" recordCount="6" xr:uid="{86A040F5-BF0B-40EB-91F9-196652C42AA0}">
  <cacheSource type="worksheet">
    <worksheetSource name="kpi"/>
  </cacheSource>
  <cacheFields count="3">
    <cacheField name="KPI" numFmtId="0">
      <sharedItems count="6">
        <s v="sum of passengers/day"/>
        <s v="sum of weekend"/>
        <s v="sum of metro pass"/>
        <s v="sum of cash payment"/>
        <s v="sum of male "/>
        <s v="sum of female"/>
      </sharedItems>
    </cacheField>
    <cacheField name="NAME " numFmtId="0">
      <sharedItems count="6">
        <s v="passengers/day"/>
        <s v="weekend"/>
        <s v="metro pass"/>
        <s v="cash payment"/>
        <s v="male "/>
        <s v="female"/>
      </sharedItems>
    </cacheField>
    <cacheField name="SYMBOL" numFmtId="0">
      <sharedItems count="6">
        <s v="📈"/>
        <s v="💰"/>
        <s v="📦"/>
        <s v="🛒"/>
        <s v="🔍"/>
        <s v="🚎"/>
      </sharedItems>
    </cacheField>
  </cacheFields>
  <extLst>
    <ext xmlns:x14="http://schemas.microsoft.com/office/spreadsheetml/2009/9/main" uri="{725AE2AE-9491-48be-B2B4-4EB974FC3084}">
      <x14:pivotCacheDefinition pivotCacheId="973243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n v="225000"/>
    <n v="1350000"/>
    <x v="0"/>
    <n v="50000"/>
    <x v="0"/>
    <x v="0"/>
  </r>
  <r>
    <x v="1"/>
    <x v="1"/>
    <x v="1"/>
    <n v="223000"/>
    <n v="1250000"/>
    <x v="1"/>
    <n v="30000"/>
    <x v="1"/>
    <x v="1"/>
  </r>
  <r>
    <x v="2"/>
    <x v="2"/>
    <x v="2"/>
    <n v="35000"/>
    <n v="900000"/>
    <x v="2"/>
    <n v="20000"/>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r>
  <r>
    <x v="1"/>
    <x v="1"/>
    <x v="1"/>
  </r>
  <r>
    <x v="2"/>
    <x v="2"/>
    <x v="2"/>
  </r>
  <r>
    <x v="3"/>
    <x v="3"/>
    <x v="3"/>
  </r>
  <r>
    <x v="4"/>
    <x v="4"/>
    <x v="4"/>
  </r>
  <r>
    <x v="5"/>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9C0047-3B59-4137-9B01-41308602673B}" name="PivotTable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99:I102" firstHeaderRow="0" firstDataRow="1" firstDataCol="1"/>
  <pivotFields count="10">
    <pivotField axis="axisRow" showAll="0">
      <items count="4">
        <item x="1"/>
        <item x="2"/>
        <item x="0"/>
        <item t="default"/>
      </items>
    </pivotField>
    <pivotField showAll="0">
      <items count="4">
        <item x="2"/>
        <item x="0"/>
        <item x="1"/>
        <item t="default"/>
      </items>
    </pivotField>
    <pivotField showAll="0">
      <items count="4">
        <item x="0"/>
        <item x="2"/>
        <item x="1"/>
        <item t="default"/>
      </items>
    </pivotField>
    <pivotField dataField="1" showAll="0"/>
    <pivotField dataField="1" numFmtId="3" showAll="0"/>
    <pivotField dataField="1" numFmtId="3" showAll="0"/>
    <pivotField dataField="1" numFmtId="3" showAll="0"/>
    <pivotField dataField="1" numFmtId="3" showAll="0"/>
    <pivotField dataField="1" numFmtId="3" showAll="0"/>
    <pivotField dataField="1" dragToRow="0" dragToCol="0" dragToPage="0" showAll="0" defaultSubtotal="0"/>
  </pivotFields>
  <rowFields count="1">
    <field x="0"/>
  </rowFields>
  <rowItems count="3">
    <i>
      <x/>
    </i>
    <i>
      <x v="1"/>
    </i>
    <i>
      <x v="2"/>
    </i>
  </rowItems>
  <colFields count="1">
    <field x="-2"/>
  </colFields>
  <colItems count="7">
    <i>
      <x/>
    </i>
    <i i="1">
      <x v="1"/>
    </i>
    <i i="2">
      <x v="2"/>
    </i>
    <i i="3">
      <x v="3"/>
    </i>
    <i i="4">
      <x v="4"/>
    </i>
    <i i="5">
      <x v="5"/>
    </i>
    <i i="6">
      <x v="6"/>
    </i>
  </colItems>
  <dataFields count="7">
    <dataField name="Sum of Cash Payment" fld="6" baseField="0" baseItem="0" numFmtId="3"/>
    <dataField name="Sum of Metro Pass" fld="5" baseField="0" baseItem="0" numFmtId="3"/>
    <dataField name="Sum of Weekend" fld="4" baseField="0" baseItem="0" numFmtId="3"/>
    <dataField name="Sum of Passengers/day" fld="3" baseField="0" baseItem="0"/>
    <dataField name="Sum of Female" fld="8" baseField="0" baseItem="0" numFmtId="3"/>
    <dataField name="Sum of Male" fld="7" baseField="0" baseItem="0" numFmtId="3"/>
    <dataField name="Sum of AVERAGE PASSENGER" fld="9" baseField="0" baseItem="0" numFmtId="10"/>
  </dataFields>
  <formats count="2">
    <format dxfId="1">
      <pivotArea outline="0" collapsedLevelsAreSubtotals="1" fieldPosition="0">
        <references count="1">
          <reference field="4294967294" count="1" selected="0">
            <x v="6"/>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85563-10A6-4B62-A77D-F061C3EE90C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3:H7" firstHeaderRow="0" firstDataRow="1" firstDataCol="1"/>
  <pivotFields count="10">
    <pivotField showAll="0">
      <items count="4">
        <item x="1"/>
        <item x="2"/>
        <item x="0"/>
        <item t="default"/>
      </items>
    </pivotField>
    <pivotField axis="axisRow" showAll="0">
      <items count="4">
        <item x="2"/>
        <item x="0"/>
        <item x="1"/>
        <item t="default"/>
      </items>
    </pivotField>
    <pivotField showAll="0">
      <items count="4">
        <item x="0"/>
        <item x="2"/>
        <item x="1"/>
        <item t="default"/>
      </items>
    </pivotField>
    <pivotField dataField="1" showAll="0"/>
    <pivotField dataField="1" numFmtId="3" showAll="0"/>
    <pivotField dataField="1" numFmtId="3" showAll="0"/>
    <pivotField dataField="1" numFmtId="3" showAll="0"/>
    <pivotField dataField="1" numFmtId="3" showAll="0"/>
    <pivotField dataField="1" numFmtId="3" showAll="0"/>
    <pivotField dragToRow="0" dragToCol="0" dragToPage="0" showAll="0" defaultSubtotal="0"/>
  </pivotFields>
  <rowFields count="1">
    <field x="1"/>
  </rowFields>
  <rowItems count="4">
    <i>
      <x/>
    </i>
    <i>
      <x v="1"/>
    </i>
    <i>
      <x v="2"/>
    </i>
    <i t="grand">
      <x/>
    </i>
  </rowItems>
  <colFields count="1">
    <field x="-2"/>
  </colFields>
  <colItems count="6">
    <i>
      <x/>
    </i>
    <i i="1">
      <x v="1"/>
    </i>
    <i i="2">
      <x v="2"/>
    </i>
    <i i="3">
      <x v="3"/>
    </i>
    <i i="4">
      <x v="4"/>
    </i>
    <i i="5">
      <x v="5"/>
    </i>
  </colItems>
  <dataFields count="6">
    <dataField name="Sum of Passengers/day" fld="3" baseField="0" baseItem="0"/>
    <dataField name="Sum of Weekend" fld="4" baseField="0" baseItem="0" numFmtId="3"/>
    <dataField name="Sum of Metro Pass" fld="5" baseField="0" baseItem="0" numFmtId="3"/>
    <dataField name="Sum of Cash Payment" fld="6" baseField="0" baseItem="0" numFmtId="3"/>
    <dataField name="Sum of Female" fld="8" baseField="0" baseItem="0" numFmtId="3"/>
    <dataField name="Sum of Male" fld="7" baseField="0" baseItem="0" numFmtId="3"/>
  </dataFields>
  <chartFormats count="21">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3"/>
          </reference>
        </references>
      </pivotArea>
    </chartFormat>
    <chartFormat chart="13" format="4" series="1">
      <pivotArea type="data" outline="0" fieldPosition="0">
        <references count="1">
          <reference field="4294967294" count="1" selected="0">
            <x v="4"/>
          </reference>
        </references>
      </pivotArea>
    </chartFormat>
    <chartFormat chart="13" format="5" series="1">
      <pivotArea type="data" outline="0" fieldPosition="0">
        <references count="1">
          <reference field="4294967294" count="1" selected="0">
            <x v="5"/>
          </reference>
        </references>
      </pivotArea>
    </chartFormat>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2"/>
          </reference>
        </references>
      </pivotArea>
    </chartFormat>
    <chartFormat chart="16" format="15" series="1">
      <pivotArea type="data" outline="0" fieldPosition="0">
        <references count="1">
          <reference field="4294967294" count="1" selected="0">
            <x v="3"/>
          </reference>
        </references>
      </pivotArea>
    </chartFormat>
    <chartFormat chart="16" format="16" series="1">
      <pivotArea type="data" outline="0" fieldPosition="0">
        <references count="1">
          <reference field="4294967294" count="1" selected="0">
            <x v="4"/>
          </reference>
        </references>
      </pivotArea>
    </chartFormat>
    <chartFormat chart="16" format="17" series="1">
      <pivotArea type="data" outline="0" fieldPosition="0">
        <references count="1">
          <reference field="4294967294" count="1" selected="0">
            <x v="5"/>
          </reference>
        </references>
      </pivotArea>
    </chartFormat>
    <chartFormat chart="16" format="18">
      <pivotArea type="data" outline="0" fieldPosition="0">
        <references count="2">
          <reference field="4294967294" count="1" selected="0">
            <x v="1"/>
          </reference>
          <reference field="1" count="1" selected="0">
            <x v="0"/>
          </reference>
        </references>
      </pivotArea>
    </chartFormat>
    <chartFormat chart="16" format="19">
      <pivotArea type="data" outline="0" fieldPosition="0">
        <references count="2">
          <reference field="4294967294" count="1" selected="0">
            <x v="1"/>
          </reference>
          <reference field="1" count="1" selected="0">
            <x v="1"/>
          </reference>
        </references>
      </pivotArea>
    </chartFormat>
    <chartFormat chart="16" format="20">
      <pivotArea type="data" outline="0" fieldPosition="0">
        <references count="2">
          <reference field="4294967294" count="1" selected="0">
            <x v="1"/>
          </reference>
          <reference field="1" count="1" selected="0">
            <x v="2"/>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5" format="3" series="1">
      <pivotArea type="data" outline="0" fieldPosition="0">
        <references count="1">
          <reference field="4294967294" count="1" selected="0">
            <x v="3"/>
          </reference>
        </references>
      </pivotArea>
    </chartFormat>
    <chartFormat chart="25" format="4" series="1">
      <pivotArea type="data" outline="0" fieldPosition="0">
        <references count="1">
          <reference field="4294967294" count="1" selected="0">
            <x v="4"/>
          </reference>
        </references>
      </pivotArea>
    </chartFormat>
    <chartFormat chart="25"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FD4BD-E3D5-400C-B391-774B8AED7E3A}" name="PivotTable4" cacheId="3" applyNumberFormats="0" applyBorderFormats="0" applyFontFormats="0" applyPatternFormats="0" applyAlignmentFormats="0" applyWidthHeightFormats="1" dataCaption="Values" updatedVersion="8" minRefreshableVersion="3" showDrill="0" useAutoFormatting="1" rowGrandTotals="0" itemPrintTitles="1" createdVersion="8" indent="0" showHeaders="0" outline="1" outlineData="1" multipleFieldFilters="0">
  <location ref="B32:B33" firstHeaderRow="0" firstDataRow="0" firstDataCol="1"/>
  <pivotFields count="3">
    <pivotField axis="axisRow" showAll="0">
      <items count="7">
        <item x="3"/>
        <item x="5"/>
        <item x="4"/>
        <item x="2"/>
        <item x="0"/>
        <item x="1"/>
        <item t="default"/>
      </items>
    </pivotField>
    <pivotField axis="axisRow" showAll="0">
      <items count="7">
        <item x="3"/>
        <item x="5"/>
        <item x="4"/>
        <item x="2"/>
        <item x="0"/>
        <item x="1"/>
        <item t="default"/>
      </items>
    </pivotField>
    <pivotField showAll="0">
      <items count="7">
        <item h="1" x="1"/>
        <item h="1" x="0"/>
        <item h="1" x="2"/>
        <item h="1" x="4"/>
        <item h="1" x="5"/>
        <item x="3"/>
        <item t="default"/>
      </items>
    </pivotField>
  </pivotFields>
  <rowFields count="2">
    <field x="1"/>
    <field x="0"/>
  </rowFields>
  <rowItems count="2">
    <i>
      <x/>
    </i>
    <i r="1">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BC95A4-37C0-4153-AEE5-834D78EFB6B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47:D51" firstHeaderRow="0" firstDataRow="1" firstDataCol="1"/>
  <pivotFields count="10">
    <pivotField axis="axisRow" showAll="0">
      <items count="4">
        <item x="1"/>
        <item x="2"/>
        <item x="0"/>
        <item t="default"/>
      </items>
    </pivotField>
    <pivotField showAll="0">
      <items count="4">
        <item x="2"/>
        <item x="0"/>
        <item x="1"/>
        <item t="default"/>
      </items>
    </pivotField>
    <pivotField showAll="0">
      <items count="4">
        <item x="0"/>
        <item x="2"/>
        <item x="1"/>
        <item t="default"/>
      </items>
    </pivotField>
    <pivotField showAll="0"/>
    <pivotField numFmtId="3" showAll="0"/>
    <pivotField dataField="1" numFmtId="3" showAll="0">
      <items count="4">
        <item x="2"/>
        <item x="1"/>
        <item x="0"/>
        <item t="default"/>
      </items>
    </pivotField>
    <pivotField dataField="1" numFmtId="3" showAll="0"/>
    <pivotField numFmtId="3" showAll="0"/>
    <pivotField numFmtId="3" showAll="0"/>
    <pivotField dragToRow="0" dragToCol="0" dragToPage="0" showAll="0" defaultSubtotal="0"/>
  </pivotFields>
  <rowFields count="1">
    <field x="0"/>
  </rowFields>
  <rowItems count="4">
    <i>
      <x/>
    </i>
    <i>
      <x v="1"/>
    </i>
    <i>
      <x v="2"/>
    </i>
    <i t="grand">
      <x/>
    </i>
  </rowItems>
  <colFields count="1">
    <field x="-2"/>
  </colFields>
  <colItems count="2">
    <i>
      <x/>
    </i>
    <i i="1">
      <x v="1"/>
    </i>
  </colItems>
  <dataFields count="2">
    <dataField name="Sum of Cash Payment" fld="6" baseField="0" baseItem="0" numFmtId="3"/>
    <dataField name="Sum of Metro Pass" fld="5" baseField="0" baseItem="0" numFmtId="3"/>
  </dataFields>
  <chartFormats count="9">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0"/>
          </reference>
          <reference field="0" count="1" selected="0">
            <x v="1"/>
          </reference>
        </references>
      </pivotArea>
    </chartFormat>
    <chartFormat chart="17" format="7">
      <pivotArea type="data" outline="0" fieldPosition="0">
        <references count="2">
          <reference field="4294967294" count="1" selected="0">
            <x v="0"/>
          </reference>
          <reference field="0" count="1" selected="0">
            <x v="2"/>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4627E8-FDA3-4655-BB48-B765AD17BD9B}" name="PivotTable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0:B13" firstHeaderRow="1" firstDataRow="1" firstDataCol="1"/>
  <pivotFields count="3">
    <pivotField axis="axisRow" showAll="0">
      <items count="7">
        <item x="3"/>
        <item x="5"/>
        <item x="4"/>
        <item x="2"/>
        <item x="0"/>
        <item x="1"/>
        <item t="default"/>
      </items>
    </pivotField>
    <pivotField axis="axisRow" showAll="0">
      <items count="7">
        <item h="1" x="3"/>
        <item h="1" x="5"/>
        <item h="1" x="4"/>
        <item h="1" x="2"/>
        <item h="1" x="0"/>
        <item x="1"/>
        <item t="default"/>
      </items>
    </pivotField>
    <pivotField showAll="0"/>
  </pivotFields>
  <rowFields count="2">
    <field x="1"/>
    <field x="0"/>
  </rowFields>
  <rowItems count="3">
    <i>
      <x v="5"/>
    </i>
    <i r="1">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22F533-FF66-405A-A46E-F2418C89FB7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9:B92" firstHeaderRow="1" firstDataRow="1" firstDataCol="1"/>
  <pivotFields count="3">
    <pivotField axis="axisRow" showAll="0">
      <items count="7">
        <item x="3"/>
        <item x="5"/>
        <item x="4"/>
        <item x="2"/>
        <item x="0"/>
        <item x="1"/>
        <item t="default"/>
      </items>
    </pivotField>
    <pivotField axis="axisRow" showAll="0">
      <items count="7">
        <item x="3"/>
        <item x="5"/>
        <item x="4"/>
        <item x="2"/>
        <item x="0"/>
        <item x="1"/>
        <item t="default"/>
      </items>
    </pivotField>
    <pivotField showAll="0">
      <items count="7">
        <item x="1"/>
        <item x="0"/>
        <item x="2"/>
        <item x="4"/>
        <item x="5"/>
        <item x="3"/>
        <item t="default"/>
      </items>
    </pivotField>
  </pivotFields>
  <rowFields count="2">
    <field x="1"/>
    <field x="0"/>
  </rowFields>
  <rowItems count="13">
    <i>
      <x/>
    </i>
    <i r="1">
      <x/>
    </i>
    <i>
      <x v="1"/>
    </i>
    <i r="1">
      <x v="1"/>
    </i>
    <i>
      <x v="2"/>
    </i>
    <i r="1">
      <x v="2"/>
    </i>
    <i>
      <x v="3"/>
    </i>
    <i r="1">
      <x v="3"/>
    </i>
    <i>
      <x v="4"/>
    </i>
    <i r="1">
      <x v="4"/>
    </i>
    <i>
      <x v="5"/>
    </i>
    <i r="1">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BF8D72-3604-46FD-89E9-78A5524B693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B25:D29" firstHeaderRow="0" firstDataRow="1" firstDataCol="1"/>
  <pivotFields count="10">
    <pivotField axis="axisRow" showAll="0">
      <items count="4">
        <item x="1"/>
        <item x="2"/>
        <item x="0"/>
        <item t="default"/>
      </items>
    </pivotField>
    <pivotField showAll="0"/>
    <pivotField showAll="0">
      <items count="4">
        <item x="0"/>
        <item x="2"/>
        <item x="1"/>
        <item t="default"/>
      </items>
    </pivotField>
    <pivotField showAll="0"/>
    <pivotField numFmtId="3" showAll="0"/>
    <pivotField numFmtId="3" showAll="0">
      <items count="4">
        <item x="2"/>
        <item x="1"/>
        <item x="0"/>
        <item t="default"/>
      </items>
    </pivotField>
    <pivotField numFmtId="3" showAll="0"/>
    <pivotField dataField="1" numFmtId="3" showAll="0">
      <items count="4">
        <item x="2"/>
        <item x="1"/>
        <item x="0"/>
        <item t="default"/>
      </items>
    </pivotField>
    <pivotField dataField="1" numFmtId="3" showAll="0">
      <items count="4">
        <item x="2"/>
        <item x="1"/>
        <item x="0"/>
        <item t="default"/>
      </items>
    </pivotField>
    <pivotField dragToRow="0" dragToCol="0" dragToPage="0" showAll="0" defaultSubtotal="0"/>
  </pivotFields>
  <rowFields count="1">
    <field x="0"/>
  </rowFields>
  <rowItems count="4">
    <i>
      <x/>
    </i>
    <i>
      <x v="1"/>
    </i>
    <i>
      <x v="2"/>
    </i>
    <i t="grand">
      <x/>
    </i>
  </rowItems>
  <colFields count="1">
    <field x="-2"/>
  </colFields>
  <colItems count="2">
    <i>
      <x/>
    </i>
    <i i="1">
      <x v="1"/>
    </i>
  </colItems>
  <dataFields count="2">
    <dataField name="Sum of Male" fld="7" baseField="0" baseItem="0" numFmtId="3"/>
    <dataField name="Sum of Female" fld="8" baseField="0" baseItem="0" numFmtId="3"/>
  </dataFields>
  <chartFormats count="3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1"/>
          </reference>
          <reference field="0" count="1" selected="0">
            <x v="0"/>
          </reference>
        </references>
      </pivotArea>
    </chartFormat>
    <chartFormat chart="9" format="6">
      <pivotArea type="data" outline="0" fieldPosition="0">
        <references count="2">
          <reference field="4294967294" count="1" selected="0">
            <x v="1"/>
          </reference>
          <reference field="0" count="1" selected="0">
            <x v="1"/>
          </reference>
        </references>
      </pivotArea>
    </chartFormat>
    <chartFormat chart="9" format="7">
      <pivotArea type="data" outline="0" fieldPosition="0">
        <references count="2">
          <reference field="4294967294" count="1" selected="0">
            <x v="1"/>
          </reference>
          <reference field="0" count="1" selected="0">
            <x v="2"/>
          </reference>
        </references>
      </pivotArea>
    </chartFormat>
    <chartFormat chart="43" format="40" series="1">
      <pivotArea type="data" outline="0" fieldPosition="0">
        <references count="1">
          <reference field="4294967294" count="1" selected="0">
            <x v="0"/>
          </reference>
        </references>
      </pivotArea>
    </chartFormat>
    <chartFormat chart="43" format="41">
      <pivotArea type="data" outline="0" fieldPosition="0">
        <references count="2">
          <reference field="4294967294" count="1" selected="0">
            <x v="0"/>
          </reference>
          <reference field="0" count="1" selected="0">
            <x v="0"/>
          </reference>
        </references>
      </pivotArea>
    </chartFormat>
    <chartFormat chart="43" format="42">
      <pivotArea type="data" outline="0" fieldPosition="0">
        <references count="2">
          <reference field="4294967294" count="1" selected="0">
            <x v="0"/>
          </reference>
          <reference field="0" count="1" selected="0">
            <x v="1"/>
          </reference>
        </references>
      </pivotArea>
    </chartFormat>
    <chartFormat chart="43" format="43">
      <pivotArea type="data" outline="0" fieldPosition="0">
        <references count="2">
          <reference field="4294967294" count="1" selected="0">
            <x v="0"/>
          </reference>
          <reference field="0" count="1" selected="0">
            <x v="2"/>
          </reference>
        </references>
      </pivotArea>
    </chartFormat>
    <chartFormat chart="43" format="44" series="1">
      <pivotArea type="data" outline="0" fieldPosition="0">
        <references count="1">
          <reference field="4294967294" count="1" selected="0">
            <x v="1"/>
          </reference>
        </references>
      </pivotArea>
    </chartFormat>
    <chartFormat chart="43" format="45">
      <pivotArea type="data" outline="0" fieldPosition="0">
        <references count="2">
          <reference field="4294967294" count="1" selected="0">
            <x v="1"/>
          </reference>
          <reference field="0" count="1" selected="0">
            <x v="0"/>
          </reference>
        </references>
      </pivotArea>
    </chartFormat>
    <chartFormat chart="43" format="46">
      <pivotArea type="data" outline="0" fieldPosition="0">
        <references count="2">
          <reference field="4294967294" count="1" selected="0">
            <x v="1"/>
          </reference>
          <reference field="0" count="1" selected="0">
            <x v="1"/>
          </reference>
        </references>
      </pivotArea>
    </chartFormat>
    <chartFormat chart="43" format="47">
      <pivotArea type="data" outline="0" fieldPosition="0">
        <references count="2">
          <reference field="4294967294" count="1" selected="0">
            <x v="1"/>
          </reference>
          <reference field="0" count="1" selected="0">
            <x v="2"/>
          </reference>
        </references>
      </pivotArea>
    </chartFormat>
    <chartFormat chart="48" format="56" series="1">
      <pivotArea type="data" outline="0" fieldPosition="0">
        <references count="1">
          <reference field="4294967294" count="1" selected="0">
            <x v="0"/>
          </reference>
        </references>
      </pivotArea>
    </chartFormat>
    <chartFormat chart="48" format="57">
      <pivotArea type="data" outline="0" fieldPosition="0">
        <references count="2">
          <reference field="4294967294" count="1" selected="0">
            <x v="0"/>
          </reference>
          <reference field="0" count="1" selected="0">
            <x v="0"/>
          </reference>
        </references>
      </pivotArea>
    </chartFormat>
    <chartFormat chart="48" format="58">
      <pivotArea type="data" outline="0" fieldPosition="0">
        <references count="2">
          <reference field="4294967294" count="1" selected="0">
            <x v="0"/>
          </reference>
          <reference field="0" count="1" selected="0">
            <x v="1"/>
          </reference>
        </references>
      </pivotArea>
    </chartFormat>
    <chartFormat chart="48" format="59">
      <pivotArea type="data" outline="0" fieldPosition="0">
        <references count="2">
          <reference field="4294967294" count="1" selected="0">
            <x v="0"/>
          </reference>
          <reference field="0" count="1" selected="0">
            <x v="2"/>
          </reference>
        </references>
      </pivotArea>
    </chartFormat>
    <chartFormat chart="48" format="60" series="1">
      <pivotArea type="data" outline="0" fieldPosition="0">
        <references count="1">
          <reference field="4294967294" count="1" selected="0">
            <x v="1"/>
          </reference>
        </references>
      </pivotArea>
    </chartFormat>
    <chartFormat chart="48" format="61">
      <pivotArea type="data" outline="0" fieldPosition="0">
        <references count="2">
          <reference field="4294967294" count="1" selected="0">
            <x v="1"/>
          </reference>
          <reference field="0" count="1" selected="0">
            <x v="0"/>
          </reference>
        </references>
      </pivotArea>
    </chartFormat>
    <chartFormat chart="48" format="62">
      <pivotArea type="data" outline="0" fieldPosition="0">
        <references count="2">
          <reference field="4294967294" count="1" selected="0">
            <x v="1"/>
          </reference>
          <reference field="0" count="1" selected="0">
            <x v="1"/>
          </reference>
        </references>
      </pivotArea>
    </chartFormat>
    <chartFormat chart="48" format="63">
      <pivotArea type="data" outline="0" fieldPosition="0">
        <references count="2">
          <reference field="4294967294" count="1" selected="0">
            <x v="1"/>
          </reference>
          <reference field="0" count="1" selected="0">
            <x v="2"/>
          </reference>
        </references>
      </pivotArea>
    </chartFormat>
    <chartFormat chart="44" format="57" series="1">
      <pivotArea type="data" outline="0" fieldPosition="0">
        <references count="1">
          <reference field="4294967294" count="1" selected="0">
            <x v="1"/>
          </reference>
        </references>
      </pivotArea>
    </chartFormat>
    <chartFormat chart="44" format="56" series="1">
      <pivotArea type="data" outline="0" fieldPosition="0">
        <references count="1">
          <reference field="4294967294" count="1" selected="0">
            <x v="0"/>
          </reference>
        </references>
      </pivotArea>
    </chartFormat>
    <chartFormat chart="44" format="57">
      <pivotArea type="data" outline="0" fieldPosition="0">
        <references count="2">
          <reference field="4294967294" count="1" selected="0">
            <x v="0"/>
          </reference>
          <reference field="0" count="1" selected="0">
            <x v="0"/>
          </reference>
        </references>
      </pivotArea>
    </chartFormat>
    <chartFormat chart="44" format="58">
      <pivotArea type="data" outline="0" fieldPosition="0">
        <references count="2">
          <reference field="4294967294" count="1" selected="0">
            <x v="0"/>
          </reference>
          <reference field="0" count="1" selected="0">
            <x v="1"/>
          </reference>
        </references>
      </pivotArea>
    </chartFormat>
    <chartFormat chart="44" format="59">
      <pivotArea type="data" outline="0" fieldPosition="0">
        <references count="2">
          <reference field="4294967294" count="1" selected="0">
            <x v="0"/>
          </reference>
          <reference field="0" count="1" selected="0">
            <x v="2"/>
          </reference>
        </references>
      </pivotArea>
    </chartFormat>
    <chartFormat chart="44" format="60">
      <pivotArea type="data" outline="0" fieldPosition="0">
        <references count="2">
          <reference field="4294967294" count="1" selected="0">
            <x v="1"/>
          </reference>
          <reference field="0" count="1" selected="0">
            <x v="0"/>
          </reference>
        </references>
      </pivotArea>
    </chartFormat>
    <chartFormat chart="44" format="61">
      <pivotArea type="data" outline="0" fieldPosition="0">
        <references count="2">
          <reference field="4294967294" count="1" selected="0">
            <x v="1"/>
          </reference>
          <reference field="0" count="1" selected="0">
            <x v="1"/>
          </reference>
        </references>
      </pivotArea>
    </chartFormat>
    <chartFormat chart="44" format="62">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362012-3EBA-4F90-BB3D-C7D8D4878CE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5:B58" firstHeaderRow="1" firstDataRow="1" firstDataCol="1"/>
  <pivotFields count="3">
    <pivotField axis="axisRow" showAll="0">
      <items count="7">
        <item x="3"/>
        <item x="5"/>
        <item x="4"/>
        <item x="2"/>
        <item x="0"/>
        <item x="1"/>
        <item t="default"/>
      </items>
    </pivotField>
    <pivotField axis="axisRow" showAll="0">
      <items count="7">
        <item x="3"/>
        <item x="5"/>
        <item x="4"/>
        <item x="2"/>
        <item x="0"/>
        <item x="1"/>
        <item t="default"/>
      </items>
    </pivotField>
    <pivotField showAll="0">
      <items count="7">
        <item h="1" x="1"/>
        <item h="1" x="0"/>
        <item h="1" x="2"/>
        <item h="1" x="4"/>
        <item h="1" x="5"/>
        <item x="3"/>
        <item t="default"/>
      </items>
    </pivotField>
  </pivotFields>
  <rowFields count="2">
    <field x="1"/>
    <field x="0"/>
  </rowFields>
  <rowItems count="3">
    <i>
      <x/>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2BA5EB-A95C-4F68-90B3-3BC898946A6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71:D75" firstHeaderRow="0" firstDataRow="1" firstDataCol="1"/>
  <pivotFields count="10">
    <pivotField axis="axisRow" showAll="0">
      <items count="4">
        <item x="1"/>
        <item x="2"/>
        <item x="0"/>
        <item t="default"/>
      </items>
    </pivotField>
    <pivotField showAll="0">
      <items count="4">
        <item x="2"/>
        <item x="0"/>
        <item x="1"/>
        <item t="default"/>
      </items>
    </pivotField>
    <pivotField showAll="0">
      <items count="4">
        <item x="0"/>
        <item x="2"/>
        <item x="1"/>
        <item t="default"/>
      </items>
    </pivotField>
    <pivotField dataField="1" showAll="0"/>
    <pivotField dataField="1" numFmtId="3" showAll="0"/>
    <pivotField numFmtId="3" showAll="0"/>
    <pivotField numFmtId="3" showAll="0"/>
    <pivotField numFmtId="3" showAll="0"/>
    <pivotField numFmtId="3" showAll="0"/>
    <pivotField dragToRow="0" dragToCol="0" dragToPage="0" showAll="0" defaultSubtotal="0"/>
  </pivotFields>
  <rowFields count="1">
    <field x="0"/>
  </rowFields>
  <rowItems count="4">
    <i>
      <x/>
    </i>
    <i>
      <x v="1"/>
    </i>
    <i>
      <x v="2"/>
    </i>
    <i t="grand">
      <x/>
    </i>
  </rowItems>
  <colFields count="1">
    <field x="-2"/>
  </colFields>
  <colItems count="2">
    <i>
      <x/>
    </i>
    <i i="1">
      <x v="1"/>
    </i>
  </colItems>
  <dataFields count="2">
    <dataField name="Sum of Passengers/day" fld="3" baseField="0" baseItem="0"/>
    <dataField name="Sum of Weekend" fld="4" baseField="0" baseItem="0" numFmtId="3"/>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 xr10:uid="{3F95B359-6CB2-47A6-8BA9-AC37B8569F9F}" sourceName="To">
  <pivotTables>
    <pivotTable tabId="4" name="PivotTable3"/>
    <pivotTable tabId="4" name="PivotTable1"/>
    <pivotTable tabId="4" name="PivotTable5"/>
    <pivotTable tabId="4" name="PivotTable7"/>
    <pivotTable tabId="4" name="PivotTable9"/>
  </pivotTables>
  <data>
    <tabular pivotCacheId="12983717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s" xr10:uid="{3939387A-C882-4F24-B4D9-175491FBE748}" sourceName="Lines">
  <pivotTables>
    <pivotTable tabId="4" name="PivotTable1"/>
    <pivotTable tabId="4" name="PivotTable3"/>
    <pivotTable tabId="4" name="PivotTable5"/>
    <pivotTable tabId="4" name="PivotTable7"/>
  </pivotTables>
  <data>
    <tabular pivotCacheId="12983717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1" xr10:uid="{3F0F4581-88A7-43E5-BD21-8066D9EDDBF6}" sourceName="SYMBOL">
  <pivotTables>
    <pivotTable tabId="4" name="PivotTable6"/>
    <pivotTable tabId="4" name="PivotTable4"/>
  </pivotTables>
  <data>
    <tabular pivotCacheId="973243205">
      <items count="6">
        <i x="1"/>
        <i x="0"/>
        <i x="2"/>
        <i x="4"/>
        <i x="5"/>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A4C4839-937E-4774-AA94-9D4F9548FEE6}" sourceName="NAME ">
  <pivotTables>
    <pivotTable tabId="4" name="PivotTable2"/>
  </pivotTables>
  <data>
    <tabular pivotCacheId="973243205">
      <items count="6">
        <i x="3"/>
        <i x="5"/>
        <i x="4"/>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 3" xr10:uid="{196639F6-6541-4D9C-A40D-27E08FE91065}" cache="Slicer_To" caption="To" columnCount="3" style="SlicerStyleDark6" rowHeight="720000"/>
  <slicer name="Lines 5" xr10:uid="{D90033D2-856F-48F7-A9D0-26911908929B}" cache="Slicer_Lines" caption="Lines" columnCount="3" style="SlicerStyleDark2" rowHeight="720000"/>
  <slicer name="Lines 6" xr10:uid="{47D8A03B-51CD-4BE4-9552-BDF650CEDA97}" cache="Slicer_Lines" caption="Lines" columnCount="3" style="SlicerStyleDark4" rowHeight="72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 xr10:uid="{86128553-6EE7-4033-84DF-53630FACBAB5}" cache="Slicer_To" caption="To" rowHeight="241300"/>
  <slicer name="Lines 3" xr10:uid="{71C34053-B129-474A-9E61-ACBA26977AA3}" cache="Slicer_Lines" caption="Lines" rowHeight="241300"/>
  <slicer name="SYMBOL" xr10:uid="{FD439DF1-4475-4C0F-8146-A1E47837AD12}" cache="Slicer_SYMBOL1" caption="SYMBOL" rowHeight="241300"/>
  <slicer name="NAME " xr10:uid="{26E1CF14-1B0E-4DE6-BFD3-83F1B06A47B2}" cache="Slicer_NAME" caption="NAM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FE9DA-45FC-4B35-845A-BCFFCDC5ADC5}" name="Table1" displayName="Table1" ref="A2:I5" totalsRowShown="0">
  <autoFilter ref="A2:I5" xr:uid="{5AEFE9DA-45FC-4B35-845A-BCFFCDC5ADC5}"/>
  <tableColumns count="9">
    <tableColumn id="1" xr3:uid="{01543A47-DB6D-4729-AF66-DE74E0A2764B}" name="Lines"/>
    <tableColumn id="2" xr3:uid="{EEBCE94C-7231-4AF9-A08A-F5189BE69C01}" name="From "/>
    <tableColumn id="3" xr3:uid="{E320856F-53AD-43F0-966F-0072882ACECD}" name="To"/>
    <tableColumn id="4" xr3:uid="{57ECF8D1-0971-483A-88D4-61728C899A8E}" name="Passengers/day"/>
    <tableColumn id="5" xr3:uid="{3B13B52F-90E6-485A-98ED-0ADCC05E499D}" name="Weekend"/>
    <tableColumn id="6" xr3:uid="{929491BA-E471-45C5-9901-E27CF9184104}" name="Metro Pass" dataDxfId="5"/>
    <tableColumn id="7" xr3:uid="{95445FEE-32CC-45D7-9E25-89C7E76FD25B}" name="Cash Payment" dataDxfId="4"/>
    <tableColumn id="8" xr3:uid="{76348D6D-1B4F-453B-95FE-5507D596986A}" name="Male" dataDxfId="3"/>
    <tableColumn id="9" xr3:uid="{7B670CB2-1533-45B9-AAAB-C19A5759C070}" name="Femal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FC1C99-7491-4BDD-AC25-F354779880FC}" name="Table2" displayName="Table2" ref="B2:D8" totalsRowShown="0">
  <autoFilter ref="B2:D8" xr:uid="{A2FC1C99-7491-4BDD-AC25-F354779880FC}"/>
  <tableColumns count="3">
    <tableColumn id="1" xr3:uid="{5A78E460-5E88-450F-B27A-A1BAA58CFDBF}" name="KPI"/>
    <tableColumn id="2" xr3:uid="{DE5BF16C-06EB-48AC-8A12-D6353A12BDCB}" name="NAME "/>
    <tableColumn id="3" xr3:uid="{19CDFBE7-83A7-40F2-9C18-F0A6AB5EAAA5}" name="SYMBOL">
      <calculatedColumnFormula>_xlfn.UNICHAR(E3)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B6DE0-A4B0-45EB-AED3-5AB1A97CFAF4}">
  <dimension ref="A2:J6"/>
  <sheetViews>
    <sheetView workbookViewId="0">
      <selection activeCell="A3" sqref="A3:I5"/>
    </sheetView>
  </sheetViews>
  <sheetFormatPr defaultRowHeight="14.5" x14ac:dyDescent="0.35"/>
  <cols>
    <col min="1" max="1" width="12.81640625" customWidth="1"/>
    <col min="2" max="3" width="13.453125" customWidth="1"/>
    <col min="4" max="4" width="15.90625" customWidth="1"/>
    <col min="5" max="5" width="12.453125" customWidth="1"/>
    <col min="6" max="6" width="12.26953125" customWidth="1"/>
    <col min="7" max="7" width="16" customWidth="1"/>
    <col min="8" max="8" width="11.08984375" customWidth="1"/>
    <col min="9" max="9" width="8.81640625" customWidth="1"/>
    <col min="10" max="10" width="10.81640625" customWidth="1"/>
  </cols>
  <sheetData>
    <row r="2" spans="1:10" x14ac:dyDescent="0.35">
      <c r="A2" t="s">
        <v>9</v>
      </c>
      <c r="B2" t="s">
        <v>7</v>
      </c>
      <c r="C2" t="s">
        <v>8</v>
      </c>
      <c r="D2" t="s">
        <v>17</v>
      </c>
      <c r="E2" t="s">
        <v>4</v>
      </c>
      <c r="F2" t="s">
        <v>0</v>
      </c>
      <c r="G2" t="s">
        <v>3</v>
      </c>
      <c r="H2" t="s">
        <v>1</v>
      </c>
      <c r="I2" t="s">
        <v>2</v>
      </c>
    </row>
    <row r="3" spans="1:10" x14ac:dyDescent="0.35">
      <c r="A3" t="s">
        <v>10</v>
      </c>
      <c r="B3" t="s">
        <v>6</v>
      </c>
      <c r="C3" t="s">
        <v>5</v>
      </c>
      <c r="D3" s="3">
        <v>225000</v>
      </c>
      <c r="E3" s="1">
        <v>1350000</v>
      </c>
      <c r="F3" s="1">
        <v>30000</v>
      </c>
      <c r="G3" s="1">
        <v>50000</v>
      </c>
      <c r="H3" s="1">
        <v>87000</v>
      </c>
      <c r="I3" s="1">
        <v>76999</v>
      </c>
      <c r="J3" s="1"/>
    </row>
    <row r="4" spans="1:10" x14ac:dyDescent="0.35">
      <c r="A4" t="s">
        <v>13</v>
      </c>
      <c r="B4" t="s">
        <v>11</v>
      </c>
      <c r="C4" t="s">
        <v>12</v>
      </c>
      <c r="D4" s="2">
        <v>223000</v>
      </c>
      <c r="E4" s="3">
        <v>1250000</v>
      </c>
      <c r="F4" s="1">
        <v>18000</v>
      </c>
      <c r="G4" s="1">
        <v>30000</v>
      </c>
      <c r="H4" s="1">
        <v>67988</v>
      </c>
      <c r="I4" s="1">
        <v>36990</v>
      </c>
    </row>
    <row r="5" spans="1:10" x14ac:dyDescent="0.35">
      <c r="A5" t="s">
        <v>14</v>
      </c>
      <c r="B5" t="s">
        <v>15</v>
      </c>
      <c r="C5" t="s">
        <v>16</v>
      </c>
      <c r="D5" s="1">
        <v>35000</v>
      </c>
      <c r="E5" s="1">
        <v>900000</v>
      </c>
      <c r="F5" s="1">
        <v>12000</v>
      </c>
      <c r="G5" s="1">
        <v>20000</v>
      </c>
      <c r="H5" s="1">
        <v>9989</v>
      </c>
      <c r="I5" s="1">
        <v>8000</v>
      </c>
    </row>
    <row r="6" spans="1:10" x14ac:dyDescent="0.35">
      <c r="E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E1A6-171A-4457-8BF6-A960D0A78AA2}">
  <dimension ref="B2:E8"/>
  <sheetViews>
    <sheetView workbookViewId="0">
      <selection activeCell="B3" sqref="B3:D8"/>
    </sheetView>
  </sheetViews>
  <sheetFormatPr defaultRowHeight="14.5" x14ac:dyDescent="0.35"/>
  <cols>
    <col min="2" max="2" width="21.90625" customWidth="1"/>
    <col min="3" max="3" width="21.54296875" customWidth="1"/>
    <col min="4" max="4" width="10.26953125" customWidth="1"/>
    <col min="5" max="5" width="15.36328125" customWidth="1"/>
  </cols>
  <sheetData>
    <row r="2" spans="2:5" x14ac:dyDescent="0.35">
      <c r="B2" t="s">
        <v>18</v>
      </c>
      <c r="C2" t="s">
        <v>27</v>
      </c>
      <c r="D2" t="s">
        <v>28</v>
      </c>
      <c r="E2" t="s">
        <v>29</v>
      </c>
    </row>
    <row r="3" spans="2:5" x14ac:dyDescent="0.35">
      <c r="B3" t="s">
        <v>30</v>
      </c>
      <c r="C3" t="s">
        <v>36</v>
      </c>
      <c r="D3" t="str">
        <f>_xlfn.UNICHAR(E3)</f>
        <v>📈</v>
      </c>
      <c r="E3" s="4">
        <v>128200</v>
      </c>
    </row>
    <row r="4" spans="2:5" x14ac:dyDescent="0.35">
      <c r="B4" t="s">
        <v>31</v>
      </c>
      <c r="C4" t="s">
        <v>37</v>
      </c>
      <c r="D4" t="str">
        <f t="shared" ref="D4:D7" si="0">_xlfn.UNICHAR(E4)</f>
        <v>💰</v>
      </c>
      <c r="E4" s="4">
        <v>128176</v>
      </c>
    </row>
    <row r="5" spans="2:5" x14ac:dyDescent="0.35">
      <c r="B5" t="s">
        <v>32</v>
      </c>
      <c r="C5" t="s">
        <v>38</v>
      </c>
      <c r="D5" t="str">
        <f t="shared" si="0"/>
        <v>📦</v>
      </c>
      <c r="E5" s="4">
        <v>128230</v>
      </c>
    </row>
    <row r="6" spans="2:5" x14ac:dyDescent="0.35">
      <c r="B6" t="s">
        <v>33</v>
      </c>
      <c r="C6" t="s">
        <v>39</v>
      </c>
      <c r="D6" t="str">
        <f t="shared" si="0"/>
        <v>🛒</v>
      </c>
      <c r="E6" s="4">
        <v>128722</v>
      </c>
    </row>
    <row r="7" spans="2:5" x14ac:dyDescent="0.35">
      <c r="B7" t="s">
        <v>34</v>
      </c>
      <c r="C7" t="s">
        <v>40</v>
      </c>
      <c r="D7" t="str">
        <f t="shared" si="0"/>
        <v>🔍</v>
      </c>
      <c r="E7" s="4">
        <v>128269</v>
      </c>
    </row>
    <row r="8" spans="2:5" x14ac:dyDescent="0.35">
      <c r="B8" t="s">
        <v>35</v>
      </c>
      <c r="C8" t="s">
        <v>41</v>
      </c>
      <c r="D8" t="str">
        <f>_xlfn.UNICHAR(E8)</f>
        <v>🚎</v>
      </c>
      <c r="E8" s="4">
        <v>128654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22C6-1E57-4DCD-802B-A5B4EDB8EC7E}">
  <dimension ref="A1:AF74"/>
  <sheetViews>
    <sheetView showGridLines="0" tabSelected="1" topLeftCell="A4" zoomScale="44" zoomScaleNormal="70" workbookViewId="0">
      <selection activeCell="AG15" sqref="AG15"/>
    </sheetView>
  </sheetViews>
  <sheetFormatPr defaultRowHeight="14.5" x14ac:dyDescent="0.35"/>
  <sheetData>
    <row r="1" spans="1:32" x14ac:dyDescent="0.35">
      <c r="A1" s="9"/>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9"/>
    </row>
    <row r="2" spans="1:32" x14ac:dyDescent="0.35">
      <c r="A2" s="9"/>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9"/>
    </row>
    <row r="3" spans="1:32"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row>
    <row r="4" spans="1:32"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row>
    <row r="5" spans="1:32"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row>
    <row r="6" spans="1:32"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row>
    <row r="8" spans="1:32"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row>
    <row r="9" spans="1:32"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row>
    <row r="10" spans="1:32"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row>
    <row r="11" spans="1:32"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row>
    <row r="12" spans="1:32"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spans="1:32"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row>
    <row r="14" spans="1:32"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row>
    <row r="16" spans="1:32"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spans="1:32"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row>
    <row r="18" spans="1:32" x14ac:dyDescent="0.35">
      <c r="A18" s="8"/>
      <c r="B18" s="8"/>
      <c r="C18" s="8"/>
      <c r="D18" s="8"/>
      <c r="E18" s="8"/>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1:32" x14ac:dyDescent="0.35">
      <c r="A19" s="8"/>
      <c r="B19" s="8"/>
      <c r="C19" s="8"/>
      <c r="D19" s="8"/>
      <c r="E19" s="8"/>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x14ac:dyDescent="0.35">
      <c r="A20" s="8"/>
      <c r="B20" s="8"/>
      <c r="C20" s="8"/>
      <c r="D20" s="8"/>
      <c r="E20" s="8"/>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row>
    <row r="21" spans="1:32" x14ac:dyDescent="0.35">
      <c r="A21" s="8"/>
      <c r="B21" s="8"/>
      <c r="C21" s="8"/>
      <c r="D21" s="8"/>
      <c r="E21" s="8"/>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x14ac:dyDescent="0.35">
      <c r="A22" s="8"/>
      <c r="B22" s="8"/>
      <c r="C22" s="8"/>
      <c r="D22" s="8"/>
      <c r="E22" s="8"/>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row>
    <row r="23" spans="1:32"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row>
    <row r="25" spans="1:32"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row>
    <row r="26" spans="1:32"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row>
    <row r="27" spans="1:32"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row>
    <row r="28" spans="1:32"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row>
    <row r="29" spans="1:32"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row>
    <row r="30" spans="1:32"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row>
    <row r="33" spans="1:32"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row>
    <row r="34" spans="1:32"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row>
    <row r="35" spans="1:32"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row>
    <row r="36" spans="1:32"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row>
    <row r="37" spans="1:32"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row>
    <row r="38" spans="1:32"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row>
    <row r="39" spans="1:32"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row>
    <row r="40" spans="1:32"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row>
    <row r="41" spans="1:32"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row>
    <row r="42" spans="1:32"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spans="1:32"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row>
    <row r="44" spans="1:32"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row>
    <row r="45" spans="1:32"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row>
    <row r="46" spans="1:32"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row>
    <row r="47" spans="1:32"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row>
    <row r="48" spans="1:32"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row>
    <row r="49" spans="1:32"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spans="1:32"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row>
    <row r="51" spans="1:32"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row>
    <row r="52" spans="1:32"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spans="1:32"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row>
    <row r="54" spans="1:32"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row>
    <row r="56" spans="1:32"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row>
    <row r="57" spans="1:32"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row>
    <row r="58" spans="1:32"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row>
    <row r="59" spans="1:32"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row>
    <row r="60" spans="1:32"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row>
    <row r="61" spans="1:32"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row>
    <row r="62" spans="1:32"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row>
    <row r="63" spans="1:32"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row>
    <row r="64" spans="1:32"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row>
    <row r="65" spans="1:32"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row>
    <row r="66" spans="1:32"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row>
    <row r="67" spans="1:32"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row>
    <row r="68" spans="1:32"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row>
    <row r="69" spans="1:32"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row>
    <row r="70" spans="1:32"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row>
    <row r="71" spans="1:32"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row>
    <row r="72" spans="1:32"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row>
    <row r="73" spans="1:32"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row>
    <row r="74" spans="1:32"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B863-DFEC-4587-B70B-4260F78F24F0}">
  <dimension ref="B3:I109"/>
  <sheetViews>
    <sheetView topLeftCell="A91" zoomScale="81" zoomScaleNormal="81" workbookViewId="0">
      <selection activeCell="F110" sqref="F110"/>
    </sheetView>
  </sheetViews>
  <sheetFormatPr defaultRowHeight="14.5" x14ac:dyDescent="0.35"/>
  <cols>
    <col min="2" max="2" width="13.1796875" bestFit="1" customWidth="1"/>
    <col min="3" max="3" width="21.08984375" bestFit="1" customWidth="1"/>
    <col min="4" max="4" width="15.7265625" bestFit="1" customWidth="1"/>
    <col min="5" max="5" width="17" bestFit="1" customWidth="1"/>
    <col min="6" max="6" width="19.81640625" bestFit="1" customWidth="1"/>
    <col min="7" max="7" width="13.6328125" bestFit="1" customWidth="1"/>
    <col min="8" max="8" width="11.7265625" bestFit="1" customWidth="1"/>
    <col min="9" max="9" width="26.54296875" bestFit="1" customWidth="1"/>
    <col min="10" max="10" width="18.453125" bestFit="1" customWidth="1"/>
    <col min="11" max="11" width="13.6328125" bestFit="1" customWidth="1"/>
    <col min="12" max="12" width="26" bestFit="1" customWidth="1"/>
    <col min="13" max="13" width="16.54296875" bestFit="1" customWidth="1"/>
    <col min="14" max="14" width="18.453125" bestFit="1" customWidth="1"/>
    <col min="15" max="15" width="26" bestFit="1" customWidth="1"/>
    <col min="16" max="16" width="24.6328125" bestFit="1" customWidth="1"/>
    <col min="17" max="17" width="16.54296875" bestFit="1" customWidth="1"/>
    <col min="18" max="18" width="18.453125" bestFit="1" customWidth="1"/>
  </cols>
  <sheetData>
    <row r="3" spans="2:8" x14ac:dyDescent="0.35">
      <c r="B3" s="5" t="s">
        <v>19</v>
      </c>
      <c r="C3" t="s">
        <v>21</v>
      </c>
      <c r="D3" t="s">
        <v>25</v>
      </c>
      <c r="E3" t="s">
        <v>26</v>
      </c>
      <c r="F3" t="s">
        <v>24</v>
      </c>
      <c r="G3" t="s">
        <v>23</v>
      </c>
      <c r="H3" t="s">
        <v>22</v>
      </c>
    </row>
    <row r="4" spans="2:8" x14ac:dyDescent="0.35">
      <c r="B4" s="6" t="s">
        <v>15</v>
      </c>
      <c r="C4">
        <v>35000</v>
      </c>
      <c r="D4" s="1">
        <v>900000</v>
      </c>
      <c r="E4" s="1">
        <v>12000</v>
      </c>
      <c r="F4" s="1">
        <v>20000</v>
      </c>
      <c r="G4" s="1">
        <v>8000</v>
      </c>
      <c r="H4" s="1">
        <v>9989</v>
      </c>
    </row>
    <row r="5" spans="2:8" x14ac:dyDescent="0.35">
      <c r="B5" s="6" t="s">
        <v>6</v>
      </c>
      <c r="C5">
        <v>225000</v>
      </c>
      <c r="D5" s="1">
        <v>1350000</v>
      </c>
      <c r="E5" s="1">
        <v>30000</v>
      </c>
      <c r="F5" s="1">
        <v>50000</v>
      </c>
      <c r="G5" s="1">
        <v>76999</v>
      </c>
      <c r="H5" s="1">
        <v>87000</v>
      </c>
    </row>
    <row r="6" spans="2:8" x14ac:dyDescent="0.35">
      <c r="B6" s="6" t="s">
        <v>11</v>
      </c>
      <c r="C6">
        <v>223000</v>
      </c>
      <c r="D6" s="1">
        <v>1250000</v>
      </c>
      <c r="E6" s="1">
        <v>18000</v>
      </c>
      <c r="F6" s="1">
        <v>30000</v>
      </c>
      <c r="G6" s="1">
        <v>36990</v>
      </c>
      <c r="H6" s="1">
        <v>67988</v>
      </c>
    </row>
    <row r="7" spans="2:8" x14ac:dyDescent="0.35">
      <c r="B7" s="6" t="s">
        <v>20</v>
      </c>
      <c r="C7">
        <v>483000</v>
      </c>
      <c r="D7" s="1">
        <v>3500000</v>
      </c>
      <c r="E7" s="1">
        <v>60000</v>
      </c>
      <c r="F7" s="1">
        <v>100000</v>
      </c>
      <c r="G7" s="1">
        <v>121989</v>
      </c>
      <c r="H7" s="1">
        <v>164977</v>
      </c>
    </row>
    <row r="10" spans="2:8" x14ac:dyDescent="0.35">
      <c r="B10" s="5" t="s">
        <v>19</v>
      </c>
      <c r="C10" t="str">
        <f>B12</f>
        <v>sum of weekend</v>
      </c>
    </row>
    <row r="11" spans="2:8" x14ac:dyDescent="0.35">
      <c r="B11" s="6" t="s">
        <v>37</v>
      </c>
      <c r="C11" cm="1">
        <f t="array" ref="C11:C13">_xlfn.XLOOKUP(C10,C3:H3,C4:H6,"NOT FOUND")</f>
        <v>900000</v>
      </c>
    </row>
    <row r="12" spans="2:8" x14ac:dyDescent="0.35">
      <c r="B12" s="7" t="s">
        <v>31</v>
      </c>
      <c r="C12">
        <v>1350000</v>
      </c>
    </row>
    <row r="13" spans="2:8" x14ac:dyDescent="0.35">
      <c r="B13" s="6" t="s">
        <v>20</v>
      </c>
      <c r="C13">
        <v>1250000</v>
      </c>
    </row>
    <row r="25" spans="2:6" x14ac:dyDescent="0.35">
      <c r="B25" s="5" t="s">
        <v>19</v>
      </c>
      <c r="C25" t="s">
        <v>22</v>
      </c>
      <c r="D25" t="s">
        <v>23</v>
      </c>
    </row>
    <row r="26" spans="2:6" x14ac:dyDescent="0.35">
      <c r="B26" s="6" t="s">
        <v>13</v>
      </c>
      <c r="C26" s="1">
        <v>67988</v>
      </c>
      <c r="D26" s="1">
        <v>36990</v>
      </c>
    </row>
    <row r="27" spans="2:6" x14ac:dyDescent="0.35">
      <c r="B27" s="6" t="s">
        <v>14</v>
      </c>
      <c r="C27" s="1">
        <v>9989</v>
      </c>
      <c r="D27" s="1">
        <v>8000</v>
      </c>
    </row>
    <row r="28" spans="2:6" x14ac:dyDescent="0.35">
      <c r="B28" s="6" t="s">
        <v>10</v>
      </c>
      <c r="C28" s="1">
        <v>87000</v>
      </c>
      <c r="D28" s="1">
        <v>76999</v>
      </c>
    </row>
    <row r="29" spans="2:6" x14ac:dyDescent="0.35">
      <c r="B29" s="6" t="s">
        <v>20</v>
      </c>
      <c r="C29" s="1">
        <v>164977</v>
      </c>
      <c r="D29" s="1">
        <v>121989</v>
      </c>
    </row>
    <row r="32" spans="2:6" x14ac:dyDescent="0.35">
      <c r="B32" s="6" t="s">
        <v>39</v>
      </c>
      <c r="F32">
        <f>B35</f>
        <v>0</v>
      </c>
    </row>
    <row r="33" spans="2:6" x14ac:dyDescent="0.35">
      <c r="B33" s="7" t="s">
        <v>33</v>
      </c>
      <c r="F33" t="str" cm="1">
        <f t="array" ref="F33">_xlfn.XLOOKUP(F32,C25:D25,C26:D28,"not found")</f>
        <v>not found</v>
      </c>
    </row>
    <row r="47" spans="2:6" x14ac:dyDescent="0.35">
      <c r="B47" s="5" t="s">
        <v>19</v>
      </c>
      <c r="C47" t="s">
        <v>24</v>
      </c>
      <c r="D47" t="s">
        <v>26</v>
      </c>
    </row>
    <row r="48" spans="2:6" x14ac:dyDescent="0.35">
      <c r="B48" s="6" t="s">
        <v>13</v>
      </c>
      <c r="C48" s="1">
        <v>30000</v>
      </c>
      <c r="D48" s="1">
        <v>18000</v>
      </c>
    </row>
    <row r="49" spans="2:4" x14ac:dyDescent="0.35">
      <c r="B49" s="6" t="s">
        <v>14</v>
      </c>
      <c r="C49" s="1">
        <v>20000</v>
      </c>
      <c r="D49" s="1">
        <v>12000</v>
      </c>
    </row>
    <row r="50" spans="2:4" x14ac:dyDescent="0.35">
      <c r="B50" s="6" t="s">
        <v>10</v>
      </c>
      <c r="C50" s="1">
        <v>50000</v>
      </c>
      <c r="D50" s="1">
        <v>30000</v>
      </c>
    </row>
    <row r="51" spans="2:4" x14ac:dyDescent="0.35">
      <c r="B51" s="6" t="s">
        <v>20</v>
      </c>
      <c r="C51" s="1">
        <v>100000</v>
      </c>
      <c r="D51" s="1">
        <v>60000</v>
      </c>
    </row>
    <row r="55" spans="2:4" x14ac:dyDescent="0.35">
      <c r="B55" s="5" t="s">
        <v>19</v>
      </c>
      <c r="C55" t="str">
        <f>B57</f>
        <v>sum of cash payment</v>
      </c>
    </row>
    <row r="56" spans="2:4" x14ac:dyDescent="0.35">
      <c r="B56" s="6" t="s">
        <v>39</v>
      </c>
      <c r="C56" cm="1">
        <f t="array" ref="C56:C58">_xlfn.XLOOKUP(C55,C47:D47,C48:D50,"NOT FOUND")</f>
        <v>30000</v>
      </c>
    </row>
    <row r="57" spans="2:4" x14ac:dyDescent="0.35">
      <c r="B57" s="7" t="s">
        <v>33</v>
      </c>
      <c r="C57">
        <v>20000</v>
      </c>
    </row>
    <row r="58" spans="2:4" x14ac:dyDescent="0.35">
      <c r="B58" s="6" t="s">
        <v>20</v>
      </c>
      <c r="C58">
        <v>50000</v>
      </c>
    </row>
    <row r="71" spans="2:4" x14ac:dyDescent="0.35">
      <c r="B71" s="5" t="s">
        <v>19</v>
      </c>
      <c r="C71" t="s">
        <v>21</v>
      </c>
      <c r="D71" t="s">
        <v>25</v>
      </c>
    </row>
    <row r="72" spans="2:4" x14ac:dyDescent="0.35">
      <c r="B72" s="6" t="s">
        <v>13</v>
      </c>
      <c r="C72">
        <v>223000</v>
      </c>
      <c r="D72" s="1">
        <v>1250000</v>
      </c>
    </row>
    <row r="73" spans="2:4" x14ac:dyDescent="0.35">
      <c r="B73" s="6" t="s">
        <v>14</v>
      </c>
      <c r="C73">
        <v>35000</v>
      </c>
      <c r="D73" s="1">
        <v>900000</v>
      </c>
    </row>
    <row r="74" spans="2:4" x14ac:dyDescent="0.35">
      <c r="B74" s="6" t="s">
        <v>10</v>
      </c>
      <c r="C74">
        <v>225000</v>
      </c>
      <c r="D74" s="1">
        <v>1350000</v>
      </c>
    </row>
    <row r="75" spans="2:4" x14ac:dyDescent="0.35">
      <c r="B75" s="6" t="s">
        <v>20</v>
      </c>
      <c r="C75">
        <v>483000</v>
      </c>
      <c r="D75" s="1">
        <v>3500000</v>
      </c>
    </row>
    <row r="79" spans="2:4" x14ac:dyDescent="0.35">
      <c r="B79" s="5" t="s">
        <v>19</v>
      </c>
    </row>
    <row r="80" spans="2:4" x14ac:dyDescent="0.35">
      <c r="B80" s="6" t="s">
        <v>39</v>
      </c>
    </row>
    <row r="81" spans="2:3" x14ac:dyDescent="0.35">
      <c r="B81" s="7" t="s">
        <v>33</v>
      </c>
      <c r="C81" t="str">
        <f>B89</f>
        <v>sum of passengers/day</v>
      </c>
    </row>
    <row r="82" spans="2:3" x14ac:dyDescent="0.35">
      <c r="B82" s="6" t="s">
        <v>41</v>
      </c>
      <c r="C82" cm="1">
        <f t="array" ref="C82:C84">_xlfn.XLOOKUP(C81,C71:D71,C72:D74,"not found")</f>
        <v>223000</v>
      </c>
    </row>
    <row r="83" spans="2:3" x14ac:dyDescent="0.35">
      <c r="B83" s="7" t="s">
        <v>35</v>
      </c>
      <c r="C83">
        <v>35000</v>
      </c>
    </row>
    <row r="84" spans="2:3" x14ac:dyDescent="0.35">
      <c r="B84" s="6" t="s">
        <v>40</v>
      </c>
      <c r="C84">
        <v>225000</v>
      </c>
    </row>
    <row r="85" spans="2:3" x14ac:dyDescent="0.35">
      <c r="B85" s="7" t="s">
        <v>34</v>
      </c>
    </row>
    <row r="86" spans="2:3" x14ac:dyDescent="0.35">
      <c r="B86" s="6" t="s">
        <v>38</v>
      </c>
    </row>
    <row r="87" spans="2:3" x14ac:dyDescent="0.35">
      <c r="B87" s="7" t="s">
        <v>32</v>
      </c>
    </row>
    <row r="88" spans="2:3" x14ac:dyDescent="0.35">
      <c r="B88" s="6" t="s">
        <v>36</v>
      </c>
    </row>
    <row r="89" spans="2:3" x14ac:dyDescent="0.35">
      <c r="B89" s="7" t="s">
        <v>30</v>
      </c>
    </row>
    <row r="90" spans="2:3" x14ac:dyDescent="0.35">
      <c r="B90" s="6" t="s">
        <v>37</v>
      </c>
    </row>
    <row r="91" spans="2:3" x14ac:dyDescent="0.35">
      <c r="B91" s="7" t="s">
        <v>31</v>
      </c>
    </row>
    <row r="92" spans="2:3" x14ac:dyDescent="0.35">
      <c r="B92" s="6" t="s">
        <v>20</v>
      </c>
    </row>
    <row r="99" spans="2:9" x14ac:dyDescent="0.35">
      <c r="B99" s="5" t="s">
        <v>19</v>
      </c>
      <c r="C99" t="s">
        <v>24</v>
      </c>
      <c r="D99" t="s">
        <v>26</v>
      </c>
      <c r="E99" t="s">
        <v>25</v>
      </c>
      <c r="F99" t="s">
        <v>21</v>
      </c>
      <c r="G99" t="s">
        <v>23</v>
      </c>
      <c r="H99" t="s">
        <v>22</v>
      </c>
      <c r="I99" t="s">
        <v>42</v>
      </c>
    </row>
    <row r="100" spans="2:9" x14ac:dyDescent="0.35">
      <c r="B100" s="6" t="s">
        <v>13</v>
      </c>
      <c r="C100" s="1">
        <v>30000</v>
      </c>
      <c r="D100" s="1">
        <v>18000</v>
      </c>
      <c r="E100" s="1">
        <v>1250000</v>
      </c>
      <c r="F100">
        <v>223000</v>
      </c>
      <c r="G100" s="1">
        <v>36990</v>
      </c>
      <c r="H100" s="1">
        <v>67988</v>
      </c>
      <c r="I100" s="10">
        <v>0.1784</v>
      </c>
    </row>
    <row r="101" spans="2:9" x14ac:dyDescent="0.35">
      <c r="B101" s="6" t="s">
        <v>14</v>
      </c>
      <c r="C101" s="1">
        <v>20000</v>
      </c>
      <c r="D101" s="1">
        <v>12000</v>
      </c>
      <c r="E101" s="1">
        <v>900000</v>
      </c>
      <c r="F101">
        <v>35000</v>
      </c>
      <c r="G101" s="1">
        <v>8000</v>
      </c>
      <c r="H101" s="1">
        <v>9989</v>
      </c>
      <c r="I101" s="10">
        <v>3.888888888888889E-2</v>
      </c>
    </row>
    <row r="102" spans="2:9" x14ac:dyDescent="0.35">
      <c r="B102" s="6" t="s">
        <v>10</v>
      </c>
      <c r="C102" s="1">
        <v>50000</v>
      </c>
      <c r="D102" s="1">
        <v>30000</v>
      </c>
      <c r="E102" s="1">
        <v>1350000</v>
      </c>
      <c r="F102">
        <v>225000</v>
      </c>
      <c r="G102" s="1">
        <v>76999</v>
      </c>
      <c r="H102" s="1">
        <v>87000</v>
      </c>
      <c r="I102" s="10">
        <v>0.16666666666666666</v>
      </c>
    </row>
    <row r="103" spans="2:9" x14ac:dyDescent="0.35">
      <c r="C103" s="1">
        <f t="shared" ref="C103:I103" si="0">SUM(C100:C102)</f>
        <v>100000</v>
      </c>
      <c r="D103" s="1">
        <f t="shared" si="0"/>
        <v>60000</v>
      </c>
      <c r="E103" s="1">
        <f t="shared" si="0"/>
        <v>3500000</v>
      </c>
      <c r="F103" s="11">
        <f t="shared" si="0"/>
        <v>483000</v>
      </c>
      <c r="G103" s="1">
        <f t="shared" si="0"/>
        <v>121989</v>
      </c>
      <c r="H103" s="1">
        <f t="shared" si="0"/>
        <v>164977</v>
      </c>
      <c r="I103" s="10">
        <f t="shared" si="0"/>
        <v>0.38395555555555555</v>
      </c>
    </row>
    <row r="108" spans="2:9" x14ac:dyDescent="0.35">
      <c r="C108" t="str">
        <f>C99</f>
        <v>Sum of Cash Payment</v>
      </c>
      <c r="E108" t="str">
        <f>E99</f>
        <v>Sum of Weekend</v>
      </c>
      <c r="F108" t="str">
        <f>F99</f>
        <v>Sum of Passengers/day</v>
      </c>
      <c r="I108" t="str">
        <f>I99</f>
        <v>Sum of AVERAGE PASSENGER</v>
      </c>
    </row>
    <row r="109" spans="2:9" x14ac:dyDescent="0.35">
      <c r="C109" s="1">
        <f>C103</f>
        <v>100000</v>
      </c>
      <c r="E109" s="1">
        <f>E103</f>
        <v>3500000</v>
      </c>
      <c r="F109" s="11">
        <f>F103</f>
        <v>483000</v>
      </c>
      <c r="I109" s="10">
        <f>I103</f>
        <v>0.38395555555555555</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8FAA-143A-489B-8DDE-137783C3A5EE}">
  <dimension ref="A1"/>
  <sheetViews>
    <sheetView topLeftCell="A3" workbookViewId="0">
      <selection activeCell="B3" sqref="B3"/>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vt:lpstr>
      <vt:lpstr>kpi</vt:lpstr>
      <vt:lpstr>Dashboard</vt:lpstr>
      <vt:lpstr>bar</vt:lpstr>
      <vt:lpstr>Sheet1</vt:lpstr>
      <vt:lpstr>Data</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Bheemu R</dc:creator>
  <cp:lastModifiedBy>Bheemu R</cp:lastModifiedBy>
  <dcterms:created xsi:type="dcterms:W3CDTF">2026-07-06T09:05:40Z</dcterms:created>
  <dcterms:modified xsi:type="dcterms:W3CDTF">2026-08-14T04:52:09Z</dcterms:modified>
</cp:coreProperties>
</file>