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nthughes 1/Dropbox/Brent_Backupped_Files/Sonoma/Otter_projects/Point_Reyes_otter/"/>
    </mc:Choice>
  </mc:AlternateContent>
  <xr:revisionPtr revIDLastSave="0" documentId="13_ncr:1_{5640D6B6-68A8-EF45-9A6B-204B5FC55BBF}" xr6:coauthVersionLast="47" xr6:coauthVersionMax="47" xr10:uidLastSave="{00000000-0000-0000-0000-000000000000}"/>
  <bookViews>
    <workbookView xWindow="0" yWindow="500" windowWidth="24860" windowHeight="14580" activeTab="4" xr2:uid="{80F2D30A-A60B-4AF0-88B7-2C8FCC7F1B44}"/>
  </bookViews>
  <sheets>
    <sheet name="Crab Data Drakes" sheetId="1" r:id="rId1"/>
    <sheet name="Crab Data Tomales" sheetId="3" r:id="rId2"/>
    <sheet name="intertidal_Clam Data Drakes" sheetId="2" r:id="rId3"/>
    <sheet name="intertidal_Clam Data Tomales" sheetId="5" r:id="rId4"/>
    <sheet name="intertidal_Clam Data Elkhorn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8" i="2" l="1"/>
  <c r="H114" i="5" l="1"/>
  <c r="H116" i="5"/>
  <c r="H117" i="5"/>
  <c r="H118" i="5"/>
  <c r="H119" i="5"/>
  <c r="H120" i="5"/>
  <c r="H121" i="5"/>
  <c r="H122" i="5"/>
  <c r="H123" i="5"/>
  <c r="H124" i="5"/>
  <c r="H125" i="5"/>
  <c r="H126" i="5"/>
  <c r="H115" i="5"/>
  <c r="H113" i="5"/>
  <c r="H112" i="5"/>
  <c r="H111" i="5"/>
  <c r="H110" i="5"/>
  <c r="H109" i="5"/>
  <c r="H108" i="5"/>
  <c r="H107" i="5"/>
  <c r="H106" i="5"/>
  <c r="H117" i="7" l="1"/>
  <c r="H78" i="7"/>
  <c r="H46" i="7"/>
  <c r="H31" i="7"/>
  <c r="H11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98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79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47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3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2" i="7"/>
  <c r="H97" i="5"/>
  <c r="H82" i="5"/>
  <c r="H55" i="5"/>
  <c r="H32" i="5"/>
  <c r="H33" i="5"/>
  <c r="H31" i="5"/>
  <c r="H26" i="5"/>
  <c r="H25" i="5"/>
  <c r="H15" i="5"/>
  <c r="H16" i="5"/>
  <c r="H17" i="5"/>
  <c r="H18" i="5"/>
  <c r="H19" i="5"/>
  <c r="H20" i="5"/>
  <c r="H14" i="5"/>
  <c r="H11" i="5"/>
  <c r="H99" i="5"/>
  <c r="H100" i="5"/>
  <c r="H101" i="5"/>
  <c r="H102" i="5"/>
  <c r="H103" i="5"/>
  <c r="H104" i="5"/>
  <c r="H105" i="5"/>
  <c r="H98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83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56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35" i="5"/>
  <c r="H29" i="5"/>
  <c r="H30" i="5"/>
  <c r="H28" i="5"/>
  <c r="H22" i="5"/>
  <c r="H23" i="5"/>
  <c r="H24" i="5"/>
  <c r="H21" i="5"/>
  <c r="H13" i="5"/>
  <c r="H12" i="5"/>
  <c r="H7" i="5"/>
  <c r="H8" i="5"/>
  <c r="H9" i="5"/>
  <c r="H10" i="5"/>
  <c r="H6" i="5"/>
  <c r="H2" i="5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5" i="2"/>
  <c r="H58" i="2"/>
  <c r="H59" i="2"/>
  <c r="H60" i="2"/>
  <c r="H61" i="2"/>
  <c r="H62" i="2"/>
  <c r="H63" i="2"/>
</calcChain>
</file>

<file path=xl/sharedStrings.xml><?xml version="1.0" encoding="utf-8"?>
<sst xmlns="http://schemas.openxmlformats.org/spreadsheetml/2006/main" count="1415" uniqueCount="89">
  <si>
    <t>Location</t>
  </si>
  <si>
    <t xml:space="preserve">Species </t>
  </si>
  <si>
    <t>Sex</t>
  </si>
  <si>
    <t>Trap Type</t>
  </si>
  <si>
    <t>Notes</t>
  </si>
  <si>
    <t>Low</t>
  </si>
  <si>
    <t xml:space="preserve">Habitat </t>
  </si>
  <si>
    <t xml:space="preserve">Channel </t>
  </si>
  <si>
    <t>Shrimp Pot</t>
  </si>
  <si>
    <t>M</t>
  </si>
  <si>
    <t>Fukui Trap</t>
  </si>
  <si>
    <t>Mid</t>
  </si>
  <si>
    <t>Minnow Trap</t>
  </si>
  <si>
    <t>Sculpin</t>
  </si>
  <si>
    <t>na</t>
  </si>
  <si>
    <t>F</t>
  </si>
  <si>
    <t>High</t>
  </si>
  <si>
    <t>Hemigrapsis</t>
  </si>
  <si>
    <t>Fukui Trap Failure in the high channel sight</t>
  </si>
  <si>
    <t>antennarius</t>
  </si>
  <si>
    <t>antennarius ?</t>
  </si>
  <si>
    <t xml:space="preserve">antennarius </t>
  </si>
  <si>
    <t xml:space="preserve">productus </t>
  </si>
  <si>
    <t>Eelgrass</t>
  </si>
  <si>
    <t>Fukiui Trap Failure in the low eelgrass sight</t>
  </si>
  <si>
    <t xml:space="preserve">Low </t>
  </si>
  <si>
    <t>m</t>
  </si>
  <si>
    <t>f</t>
  </si>
  <si>
    <t>Green Crab</t>
  </si>
  <si>
    <t>Fukui Trap Failure in the high eelgrass sight</t>
  </si>
  <si>
    <t>Latitude</t>
  </si>
  <si>
    <t>Longitude</t>
  </si>
  <si>
    <t>Time</t>
  </si>
  <si>
    <t>Tomales Bay North</t>
  </si>
  <si>
    <t>Date</t>
  </si>
  <si>
    <t>Fukui</t>
  </si>
  <si>
    <t>productus</t>
  </si>
  <si>
    <t>Size (mm)</t>
  </si>
  <si>
    <t>Mudflat</t>
  </si>
  <si>
    <t>???</t>
  </si>
  <si>
    <t>dungenous</t>
  </si>
  <si>
    <t>Tomales Bay South</t>
  </si>
  <si>
    <t>Hearts Desire</t>
  </si>
  <si>
    <t>?</t>
  </si>
  <si>
    <t>eelpout</t>
  </si>
  <si>
    <t>Edible Biomass</t>
  </si>
  <si>
    <t xml:space="preserve"> </t>
  </si>
  <si>
    <t>Lat</t>
  </si>
  <si>
    <t>Long</t>
  </si>
  <si>
    <t>Habitat</t>
  </si>
  <si>
    <t>Quadrat</t>
  </si>
  <si>
    <t>Species</t>
  </si>
  <si>
    <t>Schooner Bay</t>
  </si>
  <si>
    <t>Flats</t>
  </si>
  <si>
    <t>Creamery Bay</t>
  </si>
  <si>
    <t>Home Bay</t>
  </si>
  <si>
    <t>Upper</t>
  </si>
  <si>
    <t>Macoma natsua</t>
  </si>
  <si>
    <t>Venerupis philippinarum</t>
  </si>
  <si>
    <t>Polychaetes (Count/0.25msq)</t>
  </si>
  <si>
    <t>Polychaetes (Count/msq)</t>
  </si>
  <si>
    <t>Juvenile mussels (Count/msq)</t>
  </si>
  <si>
    <t>Juvenile Mussels (Count/0.25msq)</t>
  </si>
  <si>
    <t>Cockle</t>
  </si>
  <si>
    <t>Polychaetes (count/msq)</t>
  </si>
  <si>
    <t>Juvenile Mussel (count/msq)</t>
  </si>
  <si>
    <t>Marsh</t>
  </si>
  <si>
    <t>Pitfall 1</t>
  </si>
  <si>
    <t>Pachygrapsus</t>
  </si>
  <si>
    <t>Pitfall 2</t>
  </si>
  <si>
    <t>Pitfall 3</t>
  </si>
  <si>
    <t>Pitfall 4</t>
  </si>
  <si>
    <t>Pitfall 5</t>
  </si>
  <si>
    <t>Pitfall 6</t>
  </si>
  <si>
    <t>Pitfall 7</t>
  </si>
  <si>
    <t>Pitfall 8</t>
  </si>
  <si>
    <t>Pitfall 9</t>
  </si>
  <si>
    <t>Pitfall 10</t>
  </si>
  <si>
    <t>Pitfall 11</t>
  </si>
  <si>
    <t>Pitfall 12</t>
  </si>
  <si>
    <t>Pitfall 13</t>
  </si>
  <si>
    <t>Pitfall 14</t>
  </si>
  <si>
    <t>Pitfall 15</t>
  </si>
  <si>
    <t>Pitfall 16</t>
  </si>
  <si>
    <t>Pitfall 17</t>
  </si>
  <si>
    <t>Edible biomass</t>
  </si>
  <si>
    <t>Protothaca staminea</t>
  </si>
  <si>
    <t>Edible biomass (g)</t>
  </si>
  <si>
    <t>gravid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</si>
</sst>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E764A-D413-48CA-A6AD-56769EB674EC}">
  <dimension ref="A1:L137"/>
  <sheetViews>
    <sheetView workbookViewId="0">
      <selection activeCell="L114" sqref="L114"/>
    </sheetView>
  </sheetViews>
  <sheetFormatPr baseColWidth="10" defaultColWidth="8.83203125" defaultRowHeight="15" x14ac:dyDescent="0.2"/>
  <cols>
    <col min="1" max="1" width="9.6640625" customWidth="1"/>
    <col min="5" max="5" width="11.1640625" customWidth="1"/>
    <col min="6" max="6" width="11.5" bestFit="1" customWidth="1"/>
    <col min="9" max="9" width="12.6640625" customWidth="1"/>
    <col min="10" max="10" width="11.33203125" customWidth="1"/>
    <col min="11" max="11" width="13.33203125" customWidth="1"/>
  </cols>
  <sheetData>
    <row r="1" spans="1:12" x14ac:dyDescent="0.2">
      <c r="A1" t="s">
        <v>34</v>
      </c>
      <c r="B1" t="s">
        <v>32</v>
      </c>
      <c r="C1" t="s">
        <v>0</v>
      </c>
      <c r="D1" t="s">
        <v>6</v>
      </c>
      <c r="E1" t="s">
        <v>3</v>
      </c>
      <c r="F1" t="s">
        <v>1</v>
      </c>
      <c r="G1" t="s">
        <v>2</v>
      </c>
      <c r="H1" t="s">
        <v>37</v>
      </c>
      <c r="I1" t="s">
        <v>45</v>
      </c>
      <c r="J1" t="s">
        <v>30</v>
      </c>
      <c r="K1" t="s">
        <v>31</v>
      </c>
      <c r="L1" t="s">
        <v>4</v>
      </c>
    </row>
    <row r="2" spans="1:12" x14ac:dyDescent="0.2">
      <c r="A2" s="2">
        <v>43661</v>
      </c>
      <c r="B2" s="1">
        <v>0.56597222222222221</v>
      </c>
      <c r="C2" t="s">
        <v>5</v>
      </c>
      <c r="D2" t="s">
        <v>7</v>
      </c>
      <c r="E2" t="s">
        <v>8</v>
      </c>
      <c r="F2" t="s">
        <v>22</v>
      </c>
      <c r="G2" t="s">
        <v>9</v>
      </c>
      <c r="H2">
        <v>115</v>
      </c>
      <c r="I2">
        <v>168.56087469881109</v>
      </c>
      <c r="J2">
        <v>38.049630000000001</v>
      </c>
      <c r="K2">
        <v>-122.944926</v>
      </c>
    </row>
    <row r="3" spans="1:12" x14ac:dyDescent="0.2">
      <c r="C3" t="s">
        <v>5</v>
      </c>
      <c r="D3" t="s">
        <v>7</v>
      </c>
      <c r="E3" t="s">
        <v>8</v>
      </c>
      <c r="F3" t="s">
        <v>22</v>
      </c>
      <c r="G3" t="s">
        <v>9</v>
      </c>
      <c r="H3">
        <v>136</v>
      </c>
      <c r="I3">
        <v>254.75804427941452</v>
      </c>
    </row>
    <row r="4" spans="1:12" x14ac:dyDescent="0.2">
      <c r="C4" t="s">
        <v>5</v>
      </c>
      <c r="D4" t="s">
        <v>7</v>
      </c>
      <c r="E4" t="s">
        <v>10</v>
      </c>
      <c r="F4" t="s">
        <v>22</v>
      </c>
      <c r="G4" t="s">
        <v>9</v>
      </c>
      <c r="H4">
        <v>110</v>
      </c>
      <c r="I4">
        <v>151.08377637498091</v>
      </c>
    </row>
    <row r="5" spans="1:12" x14ac:dyDescent="0.2">
      <c r="C5" t="s">
        <v>5</v>
      </c>
      <c r="D5" t="s">
        <v>7</v>
      </c>
      <c r="E5" t="s">
        <v>8</v>
      </c>
      <c r="F5" t="s">
        <v>22</v>
      </c>
      <c r="G5" t="s">
        <v>9</v>
      </c>
      <c r="H5">
        <v>120</v>
      </c>
      <c r="I5">
        <v>187.18548230222081</v>
      </c>
    </row>
    <row r="6" spans="1:12" x14ac:dyDescent="0.2">
      <c r="C6" t="s">
        <v>5</v>
      </c>
      <c r="D6" t="s">
        <v>7</v>
      </c>
      <c r="E6" t="s">
        <v>8</v>
      </c>
      <c r="F6" t="s">
        <v>22</v>
      </c>
      <c r="G6" t="s">
        <v>9</v>
      </c>
      <c r="H6">
        <v>101</v>
      </c>
      <c r="I6">
        <v>122.4418061594843</v>
      </c>
    </row>
    <row r="7" spans="1:12" x14ac:dyDescent="0.2">
      <c r="C7" t="s">
        <v>5</v>
      </c>
      <c r="D7" t="s">
        <v>7</v>
      </c>
      <c r="E7" t="s">
        <v>8</v>
      </c>
      <c r="F7" t="s">
        <v>22</v>
      </c>
      <c r="G7" t="s">
        <v>9</v>
      </c>
      <c r="H7">
        <v>127</v>
      </c>
      <c r="I7">
        <v>215.23109105942848</v>
      </c>
    </row>
    <row r="8" spans="1:12" x14ac:dyDescent="0.2">
      <c r="C8" t="s">
        <v>5</v>
      </c>
      <c r="D8" t="s">
        <v>7</v>
      </c>
      <c r="E8" t="s">
        <v>8</v>
      </c>
      <c r="F8" t="s">
        <v>22</v>
      </c>
      <c r="G8" t="s">
        <v>9</v>
      </c>
      <c r="H8">
        <v>129</v>
      </c>
      <c r="I8">
        <v>223.67400083213644</v>
      </c>
    </row>
    <row r="9" spans="1:12" x14ac:dyDescent="0.2">
      <c r="C9" t="s">
        <v>5</v>
      </c>
      <c r="D9" t="s">
        <v>7</v>
      </c>
      <c r="E9" t="s">
        <v>8</v>
      </c>
      <c r="F9" t="s">
        <v>20</v>
      </c>
      <c r="G9" t="s">
        <v>9</v>
      </c>
      <c r="H9">
        <v>141</v>
      </c>
      <c r="I9">
        <v>407.33306480210723</v>
      </c>
    </row>
    <row r="10" spans="1:12" x14ac:dyDescent="0.2">
      <c r="C10" t="s">
        <v>5</v>
      </c>
      <c r="D10" t="s">
        <v>7</v>
      </c>
      <c r="E10" t="s">
        <v>8</v>
      </c>
      <c r="F10" t="s">
        <v>19</v>
      </c>
      <c r="G10" t="s">
        <v>9</v>
      </c>
      <c r="H10">
        <v>118</v>
      </c>
      <c r="I10">
        <v>276.80539383469204</v>
      </c>
    </row>
    <row r="11" spans="1:12" x14ac:dyDescent="0.2">
      <c r="C11" t="s">
        <v>5</v>
      </c>
      <c r="D11" t="s">
        <v>7</v>
      </c>
      <c r="E11" t="s">
        <v>8</v>
      </c>
      <c r="F11" t="s">
        <v>19</v>
      </c>
      <c r="G11" t="s">
        <v>9</v>
      </c>
      <c r="H11">
        <v>122</v>
      </c>
      <c r="I11">
        <v>297.56561047409906</v>
      </c>
    </row>
    <row r="12" spans="1:12" x14ac:dyDescent="0.2">
      <c r="C12" t="s">
        <v>5</v>
      </c>
      <c r="D12" t="s">
        <v>7</v>
      </c>
      <c r="E12" t="s">
        <v>10</v>
      </c>
      <c r="F12" t="s">
        <v>19</v>
      </c>
      <c r="G12" t="s">
        <v>9</v>
      </c>
      <c r="H12">
        <v>89</v>
      </c>
      <c r="I12">
        <v>150.12063829132117</v>
      </c>
    </row>
    <row r="13" spans="1:12" x14ac:dyDescent="0.2">
      <c r="C13" t="s">
        <v>5</v>
      </c>
      <c r="D13" t="s">
        <v>7</v>
      </c>
      <c r="E13" t="s">
        <v>8</v>
      </c>
      <c r="F13" t="s">
        <v>19</v>
      </c>
      <c r="G13" t="s">
        <v>9</v>
      </c>
      <c r="H13">
        <v>122</v>
      </c>
      <c r="I13">
        <v>297.56561047409906</v>
      </c>
    </row>
    <row r="14" spans="1:12" x14ac:dyDescent="0.2">
      <c r="C14" t="s">
        <v>5</v>
      </c>
      <c r="D14" t="s">
        <v>7</v>
      </c>
      <c r="E14" t="s">
        <v>10</v>
      </c>
      <c r="F14" t="s">
        <v>19</v>
      </c>
      <c r="G14" t="s">
        <v>9</v>
      </c>
      <c r="H14">
        <v>87</v>
      </c>
      <c r="I14">
        <v>142.89820994696552</v>
      </c>
    </row>
    <row r="15" spans="1:12" x14ac:dyDescent="0.2">
      <c r="C15" t="s">
        <v>25</v>
      </c>
      <c r="D15" t="s">
        <v>7</v>
      </c>
      <c r="E15" t="s">
        <v>12</v>
      </c>
      <c r="F15" t="s">
        <v>14</v>
      </c>
      <c r="G15" t="s">
        <v>14</v>
      </c>
      <c r="H15" t="s">
        <v>14</v>
      </c>
    </row>
    <row r="16" spans="1:12" x14ac:dyDescent="0.2">
      <c r="A16" s="2">
        <v>43661</v>
      </c>
      <c r="B16" s="1">
        <v>0.57291666666666663</v>
      </c>
      <c r="C16" t="s">
        <v>11</v>
      </c>
      <c r="D16" t="s">
        <v>7</v>
      </c>
      <c r="E16" t="s">
        <v>8</v>
      </c>
      <c r="F16" t="s">
        <v>21</v>
      </c>
      <c r="G16" t="s">
        <v>9</v>
      </c>
      <c r="H16">
        <v>124</v>
      </c>
      <c r="I16">
        <v>308.24974477341073</v>
      </c>
      <c r="J16">
        <v>38.057741999999998</v>
      </c>
      <c r="K16">
        <v>-122.928853</v>
      </c>
    </row>
    <row r="17" spans="3:9" x14ac:dyDescent="0.2">
      <c r="C17" t="s">
        <v>11</v>
      </c>
      <c r="D17" t="s">
        <v>7</v>
      </c>
      <c r="E17" t="s">
        <v>8</v>
      </c>
      <c r="F17" t="s">
        <v>19</v>
      </c>
      <c r="G17" t="s">
        <v>9</v>
      </c>
      <c r="H17">
        <v>97</v>
      </c>
      <c r="I17">
        <v>180.94072336382956</v>
      </c>
    </row>
    <row r="18" spans="3:9" x14ac:dyDescent="0.2">
      <c r="C18" t="s">
        <v>11</v>
      </c>
      <c r="D18" t="s">
        <v>7</v>
      </c>
      <c r="E18" t="s">
        <v>8</v>
      </c>
      <c r="F18" t="s">
        <v>22</v>
      </c>
      <c r="G18" t="s">
        <v>9</v>
      </c>
      <c r="H18">
        <v>131</v>
      </c>
      <c r="I18">
        <v>232.31053765447069</v>
      </c>
    </row>
    <row r="19" spans="3:9" x14ac:dyDescent="0.2">
      <c r="C19" t="s">
        <v>11</v>
      </c>
      <c r="D19" t="s">
        <v>7</v>
      </c>
      <c r="E19" t="s">
        <v>10</v>
      </c>
      <c r="F19" t="s">
        <v>22</v>
      </c>
      <c r="G19" t="s">
        <v>9</v>
      </c>
      <c r="H19">
        <v>107</v>
      </c>
      <c r="I19">
        <v>141.13862980835137</v>
      </c>
    </row>
    <row r="20" spans="3:9" x14ac:dyDescent="0.2">
      <c r="C20" t="s">
        <v>11</v>
      </c>
      <c r="D20" t="s">
        <v>7</v>
      </c>
      <c r="E20" t="s">
        <v>8</v>
      </c>
      <c r="F20" t="s">
        <v>22</v>
      </c>
      <c r="G20" t="s">
        <v>9</v>
      </c>
      <c r="H20">
        <v>134</v>
      </c>
      <c r="I20">
        <v>245.63141516686287</v>
      </c>
    </row>
    <row r="21" spans="3:9" x14ac:dyDescent="0.2">
      <c r="C21" t="s">
        <v>11</v>
      </c>
      <c r="D21" t="s">
        <v>7</v>
      </c>
      <c r="E21" t="s">
        <v>8</v>
      </c>
      <c r="F21" t="s">
        <v>22</v>
      </c>
      <c r="G21" t="s">
        <v>9</v>
      </c>
      <c r="H21">
        <v>143</v>
      </c>
      <c r="I21">
        <v>288.2725810914157</v>
      </c>
    </row>
    <row r="22" spans="3:9" x14ac:dyDescent="0.2">
      <c r="C22" t="s">
        <v>11</v>
      </c>
      <c r="D22" t="s">
        <v>7</v>
      </c>
      <c r="E22" t="s">
        <v>8</v>
      </c>
      <c r="F22" t="s">
        <v>22</v>
      </c>
      <c r="G22" t="s">
        <v>9</v>
      </c>
      <c r="H22">
        <v>134</v>
      </c>
      <c r="I22">
        <v>245.63141516686287</v>
      </c>
    </row>
    <row r="23" spans="3:9" x14ac:dyDescent="0.2">
      <c r="C23" t="s">
        <v>11</v>
      </c>
      <c r="D23" t="s">
        <v>7</v>
      </c>
      <c r="E23" t="s">
        <v>10</v>
      </c>
      <c r="F23" t="s">
        <v>22</v>
      </c>
      <c r="G23" t="s">
        <v>9</v>
      </c>
      <c r="H23">
        <v>110</v>
      </c>
      <c r="I23">
        <v>151.08377637498091</v>
      </c>
    </row>
    <row r="24" spans="3:9" x14ac:dyDescent="0.2">
      <c r="C24" t="s">
        <v>11</v>
      </c>
      <c r="D24" t="s">
        <v>7</v>
      </c>
      <c r="E24" t="s">
        <v>8</v>
      </c>
      <c r="F24" t="s">
        <v>22</v>
      </c>
      <c r="G24" t="s">
        <v>9</v>
      </c>
      <c r="H24">
        <v>128</v>
      </c>
      <c r="I24">
        <v>219.42842943217229</v>
      </c>
    </row>
    <row r="25" spans="3:9" x14ac:dyDescent="0.2">
      <c r="C25" t="s">
        <v>11</v>
      </c>
      <c r="D25" t="s">
        <v>7</v>
      </c>
      <c r="E25" t="s">
        <v>10</v>
      </c>
      <c r="F25" t="s">
        <v>22</v>
      </c>
      <c r="G25" t="s">
        <v>9</v>
      </c>
      <c r="H25">
        <v>114</v>
      </c>
      <c r="I25">
        <v>164.9743936409447</v>
      </c>
    </row>
    <row r="26" spans="3:9" x14ac:dyDescent="0.2">
      <c r="C26" t="s">
        <v>11</v>
      </c>
      <c r="D26" t="s">
        <v>7</v>
      </c>
      <c r="E26" t="s">
        <v>8</v>
      </c>
      <c r="F26" t="s">
        <v>22</v>
      </c>
      <c r="G26" t="s">
        <v>9</v>
      </c>
      <c r="H26">
        <v>137</v>
      </c>
      <c r="I26">
        <v>259.3956811817086</v>
      </c>
    </row>
    <row r="27" spans="3:9" x14ac:dyDescent="0.2">
      <c r="C27" t="s">
        <v>11</v>
      </c>
      <c r="D27" t="s">
        <v>7</v>
      </c>
      <c r="E27" t="s">
        <v>10</v>
      </c>
      <c r="F27" t="s">
        <v>22</v>
      </c>
      <c r="G27" t="s">
        <v>9</v>
      </c>
      <c r="H27">
        <v>125</v>
      </c>
      <c r="I27">
        <v>206.98041406347429</v>
      </c>
    </row>
    <row r="28" spans="3:9" x14ac:dyDescent="0.2">
      <c r="C28" t="s">
        <v>11</v>
      </c>
      <c r="D28" t="s">
        <v>7</v>
      </c>
      <c r="E28" t="s">
        <v>8</v>
      </c>
      <c r="F28" t="s">
        <v>22</v>
      </c>
      <c r="G28" t="s">
        <v>9</v>
      </c>
      <c r="H28">
        <v>141</v>
      </c>
      <c r="I28">
        <v>278.44563189209822</v>
      </c>
    </row>
    <row r="29" spans="3:9" x14ac:dyDescent="0.2">
      <c r="C29" t="s">
        <v>11</v>
      </c>
      <c r="D29" t="s">
        <v>7</v>
      </c>
      <c r="E29" t="s">
        <v>8</v>
      </c>
      <c r="F29" t="s">
        <v>22</v>
      </c>
      <c r="G29" t="s">
        <v>9</v>
      </c>
      <c r="H29">
        <v>122</v>
      </c>
      <c r="I29">
        <v>194.96175581176416</v>
      </c>
    </row>
    <row r="30" spans="3:9" x14ac:dyDescent="0.2">
      <c r="C30" t="s">
        <v>11</v>
      </c>
      <c r="D30" t="s">
        <v>7</v>
      </c>
      <c r="E30" t="s">
        <v>10</v>
      </c>
      <c r="F30" t="s">
        <v>22</v>
      </c>
      <c r="G30" t="s">
        <v>15</v>
      </c>
      <c r="H30">
        <v>116</v>
      </c>
      <c r="I30">
        <v>172.19325785397231</v>
      </c>
    </row>
    <row r="31" spans="3:9" x14ac:dyDescent="0.2">
      <c r="C31" t="s">
        <v>11</v>
      </c>
      <c r="D31" t="s">
        <v>7</v>
      </c>
      <c r="E31" t="s">
        <v>8</v>
      </c>
      <c r="F31" t="s">
        <v>22</v>
      </c>
      <c r="G31" t="s">
        <v>9</v>
      </c>
      <c r="H31">
        <v>134</v>
      </c>
      <c r="I31">
        <v>245.63141516686287</v>
      </c>
    </row>
    <row r="32" spans="3:9" x14ac:dyDescent="0.2">
      <c r="C32" t="s">
        <v>11</v>
      </c>
      <c r="D32" t="s">
        <v>7</v>
      </c>
      <c r="E32" t="s">
        <v>10</v>
      </c>
      <c r="F32" t="s">
        <v>22</v>
      </c>
      <c r="G32" t="s">
        <v>9</v>
      </c>
      <c r="H32">
        <v>132</v>
      </c>
      <c r="I32">
        <v>236.70184874784323</v>
      </c>
    </row>
    <row r="33" spans="1:12" x14ac:dyDescent="0.2">
      <c r="C33" t="s">
        <v>11</v>
      </c>
      <c r="D33" t="s">
        <v>7</v>
      </c>
      <c r="E33" t="s">
        <v>10</v>
      </c>
      <c r="F33" t="s">
        <v>22</v>
      </c>
      <c r="G33" t="s">
        <v>9</v>
      </c>
      <c r="H33">
        <v>136</v>
      </c>
      <c r="I33">
        <v>254.75804427941452</v>
      </c>
    </row>
    <row r="34" spans="1:12" x14ac:dyDescent="0.2">
      <c r="C34" t="s">
        <v>11</v>
      </c>
      <c r="D34" t="s">
        <v>7</v>
      </c>
      <c r="E34" t="s">
        <v>10</v>
      </c>
      <c r="F34" t="s">
        <v>22</v>
      </c>
      <c r="G34" t="s">
        <v>9</v>
      </c>
      <c r="H34">
        <v>98</v>
      </c>
      <c r="I34">
        <v>113.67960497047019</v>
      </c>
    </row>
    <row r="35" spans="1:12" x14ac:dyDescent="0.2">
      <c r="C35" t="s">
        <v>11</v>
      </c>
      <c r="D35" t="s">
        <v>7</v>
      </c>
      <c r="E35" t="s">
        <v>12</v>
      </c>
      <c r="F35" t="s">
        <v>13</v>
      </c>
      <c r="G35" t="s">
        <v>14</v>
      </c>
      <c r="H35" t="s">
        <v>14</v>
      </c>
    </row>
    <row r="36" spans="1:12" x14ac:dyDescent="0.2">
      <c r="A36" s="2">
        <v>43661</v>
      </c>
      <c r="B36" s="1">
        <v>0.59166666666666667</v>
      </c>
      <c r="C36" t="s">
        <v>16</v>
      </c>
      <c r="D36" t="s">
        <v>7</v>
      </c>
      <c r="E36" t="s">
        <v>8</v>
      </c>
      <c r="F36" t="s">
        <v>19</v>
      </c>
      <c r="G36" t="s">
        <v>9</v>
      </c>
      <c r="H36">
        <v>80</v>
      </c>
      <c r="I36" t="s">
        <v>46</v>
      </c>
      <c r="J36">
        <v>38.067680000000003</v>
      </c>
      <c r="K36">
        <v>-122.93731</v>
      </c>
      <c r="L36" t="s">
        <v>18</v>
      </c>
    </row>
    <row r="37" spans="1:12" x14ac:dyDescent="0.2">
      <c r="C37" t="s">
        <v>16</v>
      </c>
      <c r="D37" t="s">
        <v>7</v>
      </c>
      <c r="E37" t="s">
        <v>8</v>
      </c>
      <c r="F37" t="s">
        <v>19</v>
      </c>
      <c r="G37" t="s">
        <v>9</v>
      </c>
      <c r="H37">
        <v>71</v>
      </c>
      <c r="I37">
        <v>91.950391692933962</v>
      </c>
    </row>
    <row r="38" spans="1:12" x14ac:dyDescent="0.2">
      <c r="C38" t="s">
        <v>16</v>
      </c>
      <c r="D38" t="s">
        <v>7</v>
      </c>
      <c r="E38" t="s">
        <v>8</v>
      </c>
      <c r="F38" t="s">
        <v>19</v>
      </c>
      <c r="G38" t="s">
        <v>9</v>
      </c>
      <c r="H38">
        <v>92</v>
      </c>
      <c r="I38">
        <v>161.31510476723133</v>
      </c>
    </row>
    <row r="39" spans="1:12" x14ac:dyDescent="0.2">
      <c r="C39" t="s">
        <v>16</v>
      </c>
      <c r="D39" t="s">
        <v>7</v>
      </c>
      <c r="E39" t="s">
        <v>8</v>
      </c>
      <c r="F39" t="s">
        <v>19</v>
      </c>
      <c r="G39" t="s">
        <v>9</v>
      </c>
      <c r="H39">
        <v>63</v>
      </c>
      <c r="I39">
        <v>70.945215113325077</v>
      </c>
    </row>
    <row r="40" spans="1:12" x14ac:dyDescent="0.2">
      <c r="C40" t="s">
        <v>16</v>
      </c>
      <c r="D40" t="s">
        <v>7</v>
      </c>
      <c r="E40" t="s">
        <v>8</v>
      </c>
      <c r="F40" t="s">
        <v>19</v>
      </c>
      <c r="G40" t="s">
        <v>9</v>
      </c>
      <c r="H40">
        <v>91</v>
      </c>
      <c r="I40">
        <v>157.53538490137151</v>
      </c>
    </row>
    <row r="41" spans="1:12" x14ac:dyDescent="0.2">
      <c r="C41" t="s">
        <v>16</v>
      </c>
      <c r="D41" t="s">
        <v>7</v>
      </c>
      <c r="E41" t="s">
        <v>12</v>
      </c>
      <c r="F41" t="s">
        <v>17</v>
      </c>
      <c r="G41" t="s">
        <v>9</v>
      </c>
      <c r="H41">
        <v>21</v>
      </c>
      <c r="I41">
        <v>6.5441954246335365</v>
      </c>
    </row>
    <row r="42" spans="1:12" x14ac:dyDescent="0.2">
      <c r="C42" t="s">
        <v>16</v>
      </c>
      <c r="D42" t="s">
        <v>7</v>
      </c>
      <c r="E42" t="s">
        <v>12</v>
      </c>
      <c r="F42" t="s">
        <v>13</v>
      </c>
      <c r="G42" t="s">
        <v>14</v>
      </c>
      <c r="H42" t="s">
        <v>14</v>
      </c>
    </row>
    <row r="43" spans="1:12" x14ac:dyDescent="0.2">
      <c r="A43" s="2">
        <v>43662</v>
      </c>
      <c r="B43" s="1">
        <v>0.52222222222222225</v>
      </c>
      <c r="C43" t="s">
        <v>5</v>
      </c>
      <c r="D43" t="s">
        <v>23</v>
      </c>
      <c r="E43" t="s">
        <v>8</v>
      </c>
      <c r="F43" t="s">
        <v>22</v>
      </c>
      <c r="G43" t="s">
        <v>15</v>
      </c>
      <c r="H43">
        <v>93</v>
      </c>
      <c r="I43">
        <v>99.92579340000924</v>
      </c>
      <c r="J43">
        <v>38.047260000000001</v>
      </c>
      <c r="K43">
        <v>-122.93814999999999</v>
      </c>
      <c r="L43" t="s">
        <v>24</v>
      </c>
    </row>
    <row r="44" spans="1:12" x14ac:dyDescent="0.2">
      <c r="C44" t="s">
        <v>5</v>
      </c>
      <c r="D44" t="s">
        <v>23</v>
      </c>
      <c r="E44" t="s">
        <v>8</v>
      </c>
      <c r="F44" t="s">
        <v>22</v>
      </c>
      <c r="G44" t="s">
        <v>9</v>
      </c>
      <c r="H44">
        <v>94</v>
      </c>
      <c r="I44">
        <v>102.5925167555464</v>
      </c>
    </row>
    <row r="45" spans="1:12" x14ac:dyDescent="0.2">
      <c r="C45" t="s">
        <v>5</v>
      </c>
      <c r="D45" t="s">
        <v>23</v>
      </c>
      <c r="E45" t="s">
        <v>8</v>
      </c>
      <c r="F45" t="s">
        <v>22</v>
      </c>
      <c r="G45" t="s">
        <v>9</v>
      </c>
      <c r="H45">
        <v>118</v>
      </c>
      <c r="I45">
        <v>179.59646631669378</v>
      </c>
    </row>
    <row r="46" spans="1:12" x14ac:dyDescent="0.2">
      <c r="C46" t="s">
        <v>5</v>
      </c>
      <c r="D46" t="s">
        <v>23</v>
      </c>
      <c r="E46" t="s">
        <v>8</v>
      </c>
      <c r="F46" t="s">
        <v>22</v>
      </c>
      <c r="G46" t="s">
        <v>9</v>
      </c>
      <c r="H46">
        <v>110</v>
      </c>
      <c r="I46">
        <v>151.08377637498091</v>
      </c>
    </row>
    <row r="47" spans="1:12" x14ac:dyDescent="0.2">
      <c r="C47" t="s">
        <v>5</v>
      </c>
      <c r="D47" t="s">
        <v>23</v>
      </c>
      <c r="E47" t="s">
        <v>8</v>
      </c>
      <c r="F47" t="s">
        <v>22</v>
      </c>
      <c r="G47" t="s">
        <v>15</v>
      </c>
      <c r="H47">
        <v>106</v>
      </c>
      <c r="I47">
        <v>137.91262905796731</v>
      </c>
    </row>
    <row r="48" spans="1:12" x14ac:dyDescent="0.2">
      <c r="C48" t="s">
        <v>5</v>
      </c>
      <c r="D48" t="s">
        <v>23</v>
      </c>
      <c r="E48" t="s">
        <v>8</v>
      </c>
      <c r="F48" t="s">
        <v>22</v>
      </c>
      <c r="G48" t="s">
        <v>9</v>
      </c>
      <c r="H48">
        <v>90</v>
      </c>
      <c r="I48">
        <v>92.174443421295052</v>
      </c>
    </row>
    <row r="49" spans="1:11" x14ac:dyDescent="0.2">
      <c r="C49" t="s">
        <v>5</v>
      </c>
      <c r="D49" t="s">
        <v>23</v>
      </c>
      <c r="E49" t="s">
        <v>8</v>
      </c>
      <c r="F49" t="s">
        <v>22</v>
      </c>
      <c r="G49" t="s">
        <v>9</v>
      </c>
      <c r="H49">
        <v>94</v>
      </c>
      <c r="I49">
        <v>102.5925167555464</v>
      </c>
    </row>
    <row r="50" spans="1:11" x14ac:dyDescent="0.2">
      <c r="C50" t="s">
        <v>5</v>
      </c>
      <c r="D50" t="s">
        <v>23</v>
      </c>
      <c r="E50" t="s">
        <v>8</v>
      </c>
      <c r="F50" t="s">
        <v>22</v>
      </c>
      <c r="G50" t="s">
        <v>9</v>
      </c>
      <c r="H50">
        <v>133</v>
      </c>
      <c r="I50">
        <v>241.14208422734595</v>
      </c>
    </row>
    <row r="51" spans="1:11" x14ac:dyDescent="0.2">
      <c r="C51" t="s">
        <v>5</v>
      </c>
      <c r="D51" t="s">
        <v>23</v>
      </c>
      <c r="E51" t="s">
        <v>8</v>
      </c>
      <c r="F51" t="s">
        <v>22</v>
      </c>
      <c r="G51" t="s">
        <v>9</v>
      </c>
      <c r="H51">
        <v>126</v>
      </c>
      <c r="I51">
        <v>211.08181106605963</v>
      </c>
    </row>
    <row r="52" spans="1:11" x14ac:dyDescent="0.2">
      <c r="C52" t="s">
        <v>5</v>
      </c>
      <c r="D52" t="s">
        <v>23</v>
      </c>
      <c r="E52" t="s">
        <v>8</v>
      </c>
      <c r="F52" t="s">
        <v>22</v>
      </c>
      <c r="G52" t="s">
        <v>9</v>
      </c>
      <c r="H52">
        <v>122</v>
      </c>
      <c r="I52">
        <v>194.96175581176416</v>
      </c>
    </row>
    <row r="53" spans="1:11" x14ac:dyDescent="0.2">
      <c r="C53" t="s">
        <v>5</v>
      </c>
      <c r="D53" t="s">
        <v>23</v>
      </c>
      <c r="E53" t="s">
        <v>8</v>
      </c>
      <c r="F53" t="s">
        <v>19</v>
      </c>
      <c r="G53" t="s">
        <v>9</v>
      </c>
      <c r="H53">
        <v>92</v>
      </c>
      <c r="I53">
        <v>161.31510476723133</v>
      </c>
    </row>
    <row r="54" spans="1:11" x14ac:dyDescent="0.2">
      <c r="C54" t="s">
        <v>5</v>
      </c>
      <c r="D54" t="s">
        <v>23</v>
      </c>
      <c r="E54" t="s">
        <v>8</v>
      </c>
      <c r="F54" t="s">
        <v>19</v>
      </c>
      <c r="G54" t="s">
        <v>9</v>
      </c>
      <c r="H54">
        <v>108</v>
      </c>
      <c r="I54">
        <v>228.42478091162297</v>
      </c>
    </row>
    <row r="55" spans="1:11" x14ac:dyDescent="0.2">
      <c r="C55" t="s">
        <v>5</v>
      </c>
      <c r="D55" t="s">
        <v>23</v>
      </c>
      <c r="E55" t="s">
        <v>8</v>
      </c>
      <c r="F55" t="s">
        <v>19</v>
      </c>
      <c r="G55" t="s">
        <v>9</v>
      </c>
      <c r="H55">
        <v>86</v>
      </c>
      <c r="I55">
        <v>139.35888470959068</v>
      </c>
    </row>
    <row r="56" spans="1:11" x14ac:dyDescent="0.2">
      <c r="C56" t="s">
        <v>5</v>
      </c>
      <c r="D56" t="s">
        <v>23</v>
      </c>
      <c r="E56" t="s">
        <v>12</v>
      </c>
      <c r="F56" t="s">
        <v>13</v>
      </c>
      <c r="G56" t="s">
        <v>14</v>
      </c>
      <c r="H56" t="s">
        <v>14</v>
      </c>
    </row>
    <row r="57" spans="1:11" x14ac:dyDescent="0.2">
      <c r="A57" s="2">
        <v>43662</v>
      </c>
      <c r="B57" s="1">
        <v>0.53819444444444442</v>
      </c>
      <c r="C57" t="s">
        <v>11</v>
      </c>
      <c r="D57" t="s">
        <v>23</v>
      </c>
      <c r="E57" t="s">
        <v>8</v>
      </c>
      <c r="F57" t="s">
        <v>22</v>
      </c>
      <c r="G57" t="s">
        <v>9</v>
      </c>
      <c r="H57">
        <v>109</v>
      </c>
      <c r="I57">
        <v>147.72401251907547</v>
      </c>
      <c r="J57">
        <v>38.055720000000001</v>
      </c>
      <c r="K57">
        <v>-122.93246000000001</v>
      </c>
    </row>
    <row r="58" spans="1:11" x14ac:dyDescent="0.2">
      <c r="C58" t="s">
        <v>11</v>
      </c>
      <c r="D58" t="s">
        <v>23</v>
      </c>
      <c r="E58" t="s">
        <v>8</v>
      </c>
      <c r="F58" t="s">
        <v>22</v>
      </c>
      <c r="G58" t="s">
        <v>9</v>
      </c>
      <c r="H58">
        <v>132</v>
      </c>
      <c r="I58">
        <v>236.70184874784323</v>
      </c>
    </row>
    <row r="59" spans="1:11" x14ac:dyDescent="0.2">
      <c r="C59" t="s">
        <v>11</v>
      </c>
      <c r="D59" t="s">
        <v>23</v>
      </c>
      <c r="E59" t="s">
        <v>8</v>
      </c>
      <c r="F59" t="s">
        <v>22</v>
      </c>
      <c r="G59" t="s">
        <v>15</v>
      </c>
      <c r="H59">
        <v>94</v>
      </c>
      <c r="I59">
        <v>102.5925167555464</v>
      </c>
    </row>
    <row r="60" spans="1:11" x14ac:dyDescent="0.2">
      <c r="C60" t="s">
        <v>11</v>
      </c>
      <c r="D60" t="s">
        <v>23</v>
      </c>
      <c r="E60" t="s">
        <v>8</v>
      </c>
      <c r="F60" t="s">
        <v>22</v>
      </c>
      <c r="G60" t="s">
        <v>9</v>
      </c>
      <c r="H60">
        <v>128</v>
      </c>
      <c r="I60">
        <v>219.42842943217229</v>
      </c>
    </row>
    <row r="61" spans="1:11" x14ac:dyDescent="0.2">
      <c r="C61" t="s">
        <v>11</v>
      </c>
      <c r="D61" t="s">
        <v>23</v>
      </c>
      <c r="E61" t="s">
        <v>8</v>
      </c>
      <c r="F61" t="s">
        <v>22</v>
      </c>
      <c r="G61" t="s">
        <v>9</v>
      </c>
      <c r="H61">
        <v>121</v>
      </c>
      <c r="I61">
        <v>191.0501217504912</v>
      </c>
    </row>
    <row r="62" spans="1:11" x14ac:dyDescent="0.2">
      <c r="C62" t="s">
        <v>11</v>
      </c>
      <c r="D62" t="s">
        <v>23</v>
      </c>
      <c r="E62" t="s">
        <v>8</v>
      </c>
      <c r="F62" t="s">
        <v>22</v>
      </c>
      <c r="G62" t="s">
        <v>15</v>
      </c>
      <c r="H62">
        <v>98</v>
      </c>
      <c r="I62">
        <v>113.67960497047019</v>
      </c>
    </row>
    <row r="63" spans="1:11" x14ac:dyDescent="0.2">
      <c r="C63" t="s">
        <v>11</v>
      </c>
      <c r="D63" t="s">
        <v>23</v>
      </c>
      <c r="E63" t="s">
        <v>8</v>
      </c>
      <c r="F63" t="s">
        <v>22</v>
      </c>
      <c r="G63" t="s">
        <v>9</v>
      </c>
      <c r="H63">
        <v>123</v>
      </c>
      <c r="I63">
        <v>198.92056371801263</v>
      </c>
    </row>
    <row r="64" spans="1:11" x14ac:dyDescent="0.2">
      <c r="C64" t="s">
        <v>11</v>
      </c>
      <c r="D64" t="s">
        <v>23</v>
      </c>
      <c r="E64" t="s">
        <v>8</v>
      </c>
      <c r="F64" t="s">
        <v>22</v>
      </c>
      <c r="G64" t="s">
        <v>9</v>
      </c>
      <c r="H64">
        <v>123</v>
      </c>
      <c r="I64">
        <v>198.92056371801263</v>
      </c>
    </row>
    <row r="65" spans="3:9" x14ac:dyDescent="0.2">
      <c r="C65" t="s">
        <v>11</v>
      </c>
      <c r="D65" t="s">
        <v>23</v>
      </c>
      <c r="E65" t="s">
        <v>8</v>
      </c>
      <c r="F65" t="s">
        <v>22</v>
      </c>
      <c r="G65" t="s">
        <v>9</v>
      </c>
      <c r="H65">
        <v>109</v>
      </c>
      <c r="I65">
        <v>147.72401251907547</v>
      </c>
    </row>
    <row r="66" spans="3:9" x14ac:dyDescent="0.2">
      <c r="C66" t="s">
        <v>11</v>
      </c>
      <c r="D66" t="s">
        <v>23</v>
      </c>
      <c r="E66" t="s">
        <v>8</v>
      </c>
      <c r="F66" t="s">
        <v>22</v>
      </c>
      <c r="G66" t="s">
        <v>26</v>
      </c>
      <c r="H66">
        <v>120</v>
      </c>
      <c r="I66">
        <v>187.18548230222081</v>
      </c>
    </row>
    <row r="67" spans="3:9" x14ac:dyDescent="0.2">
      <c r="C67" t="s">
        <v>11</v>
      </c>
      <c r="D67" t="s">
        <v>23</v>
      </c>
      <c r="E67" t="s">
        <v>8</v>
      </c>
      <c r="F67" t="s">
        <v>22</v>
      </c>
      <c r="G67" t="s">
        <v>26</v>
      </c>
      <c r="H67">
        <v>84</v>
      </c>
      <c r="I67">
        <v>77.772504784623635</v>
      </c>
    </row>
    <row r="68" spans="3:9" x14ac:dyDescent="0.2">
      <c r="C68" t="s">
        <v>11</v>
      </c>
      <c r="D68" t="s">
        <v>23</v>
      </c>
      <c r="E68" t="s">
        <v>8</v>
      </c>
      <c r="F68" t="s">
        <v>22</v>
      </c>
      <c r="G68" t="s">
        <v>26</v>
      </c>
      <c r="H68">
        <v>118</v>
      </c>
      <c r="I68">
        <v>179.59646631669378</v>
      </c>
    </row>
    <row r="69" spans="3:9" x14ac:dyDescent="0.2">
      <c r="C69" t="s">
        <v>11</v>
      </c>
      <c r="D69" t="s">
        <v>23</v>
      </c>
      <c r="E69" t="s">
        <v>8</v>
      </c>
      <c r="F69" t="s">
        <v>22</v>
      </c>
      <c r="G69" t="s">
        <v>26</v>
      </c>
      <c r="H69">
        <v>116</v>
      </c>
      <c r="I69">
        <v>172.19325785397231</v>
      </c>
    </row>
    <row r="70" spans="3:9" x14ac:dyDescent="0.2">
      <c r="C70" t="s">
        <v>11</v>
      </c>
      <c r="D70" t="s">
        <v>23</v>
      </c>
      <c r="E70" t="s">
        <v>8</v>
      </c>
      <c r="F70" t="s">
        <v>22</v>
      </c>
      <c r="G70" t="s">
        <v>26</v>
      </c>
      <c r="H70">
        <v>124</v>
      </c>
      <c r="I70">
        <v>202.92672391327397</v>
      </c>
    </row>
    <row r="71" spans="3:9" x14ac:dyDescent="0.2">
      <c r="C71" t="s">
        <v>11</v>
      </c>
      <c r="D71" t="s">
        <v>23</v>
      </c>
      <c r="E71" t="s">
        <v>8</v>
      </c>
      <c r="F71" t="s">
        <v>22</v>
      </c>
      <c r="G71" t="s">
        <v>26</v>
      </c>
      <c r="H71">
        <v>121</v>
      </c>
      <c r="I71">
        <v>191.0501217504912</v>
      </c>
    </row>
    <row r="72" spans="3:9" x14ac:dyDescent="0.2">
      <c r="C72" t="s">
        <v>11</v>
      </c>
      <c r="D72" t="s">
        <v>23</v>
      </c>
      <c r="E72" t="s">
        <v>8</v>
      </c>
      <c r="F72" t="s">
        <v>22</v>
      </c>
      <c r="G72" t="s">
        <v>27</v>
      </c>
      <c r="H72">
        <v>95</v>
      </c>
      <c r="I72">
        <v>105.30105501203282</v>
      </c>
    </row>
    <row r="73" spans="3:9" x14ac:dyDescent="0.2">
      <c r="C73" t="s">
        <v>11</v>
      </c>
      <c r="D73" t="s">
        <v>23</v>
      </c>
      <c r="E73" t="s">
        <v>8</v>
      </c>
      <c r="F73" t="s">
        <v>22</v>
      </c>
      <c r="G73" t="s">
        <v>26</v>
      </c>
      <c r="H73">
        <v>125</v>
      </c>
      <c r="I73">
        <v>206.98041406347429</v>
      </c>
    </row>
    <row r="74" spans="3:9" x14ac:dyDescent="0.2">
      <c r="C74" t="s">
        <v>11</v>
      </c>
      <c r="D74" t="s">
        <v>23</v>
      </c>
      <c r="E74" t="s">
        <v>8</v>
      </c>
      <c r="F74" t="s">
        <v>22</v>
      </c>
      <c r="G74" t="s">
        <v>26</v>
      </c>
      <c r="H74">
        <v>92</v>
      </c>
      <c r="I74">
        <v>97.300678613659699</v>
      </c>
    </row>
    <row r="75" spans="3:9" x14ac:dyDescent="0.2">
      <c r="C75" t="s">
        <v>11</v>
      </c>
      <c r="D75" t="s">
        <v>23</v>
      </c>
      <c r="E75" t="s">
        <v>8</v>
      </c>
      <c r="F75" t="s">
        <v>22</v>
      </c>
      <c r="G75" t="s">
        <v>27</v>
      </c>
      <c r="H75">
        <v>89</v>
      </c>
      <c r="I75">
        <v>89.672904290870505</v>
      </c>
    </row>
    <row r="76" spans="3:9" x14ac:dyDescent="0.2">
      <c r="C76" t="s">
        <v>11</v>
      </c>
      <c r="D76" t="s">
        <v>23</v>
      </c>
      <c r="E76" t="s">
        <v>10</v>
      </c>
      <c r="F76" t="s">
        <v>22</v>
      </c>
      <c r="G76" t="s">
        <v>26</v>
      </c>
      <c r="H76">
        <v>130</v>
      </c>
      <c r="I76">
        <v>227.96797917529773</v>
      </c>
    </row>
    <row r="77" spans="3:9" x14ac:dyDescent="0.2">
      <c r="C77" t="s">
        <v>11</v>
      </c>
      <c r="D77" t="s">
        <v>23</v>
      </c>
      <c r="E77" t="s">
        <v>10</v>
      </c>
      <c r="F77" t="s">
        <v>22</v>
      </c>
      <c r="G77" t="s">
        <v>27</v>
      </c>
      <c r="H77">
        <v>92</v>
      </c>
      <c r="I77">
        <v>97.300678613659699</v>
      </c>
    </row>
    <row r="78" spans="3:9" x14ac:dyDescent="0.2">
      <c r="C78" t="s">
        <v>11</v>
      </c>
      <c r="D78" t="s">
        <v>23</v>
      </c>
      <c r="E78" t="s">
        <v>10</v>
      </c>
      <c r="F78" t="s">
        <v>22</v>
      </c>
      <c r="G78" t="s">
        <v>26</v>
      </c>
      <c r="H78">
        <v>122</v>
      </c>
      <c r="I78">
        <v>194.96175581176416</v>
      </c>
    </row>
    <row r="79" spans="3:9" x14ac:dyDescent="0.2">
      <c r="C79" t="s">
        <v>11</v>
      </c>
      <c r="D79" t="s">
        <v>23</v>
      </c>
      <c r="E79" t="s">
        <v>10</v>
      </c>
      <c r="F79" t="s">
        <v>22</v>
      </c>
      <c r="G79" t="s">
        <v>26</v>
      </c>
      <c r="H79">
        <v>138</v>
      </c>
      <c r="I79">
        <v>264.08309101790053</v>
      </c>
    </row>
    <row r="80" spans="3:9" x14ac:dyDescent="0.2">
      <c r="C80" t="s">
        <v>11</v>
      </c>
      <c r="D80" t="s">
        <v>23</v>
      </c>
      <c r="E80" t="s">
        <v>10</v>
      </c>
      <c r="F80" t="s">
        <v>22</v>
      </c>
      <c r="G80" t="s">
        <v>26</v>
      </c>
      <c r="H80">
        <v>126</v>
      </c>
      <c r="I80">
        <v>211.08181106605963</v>
      </c>
    </row>
    <row r="81" spans="1:12" x14ac:dyDescent="0.2">
      <c r="C81" t="s">
        <v>11</v>
      </c>
      <c r="D81" t="s">
        <v>23</v>
      </c>
      <c r="E81" t="s">
        <v>10</v>
      </c>
      <c r="F81" t="s">
        <v>22</v>
      </c>
      <c r="G81" t="s">
        <v>26</v>
      </c>
      <c r="H81">
        <v>97</v>
      </c>
      <c r="I81">
        <v>110.84439569130029</v>
      </c>
    </row>
    <row r="82" spans="1:12" x14ac:dyDescent="0.2">
      <c r="C82" t="s">
        <v>11</v>
      </c>
      <c r="D82" t="s">
        <v>23</v>
      </c>
      <c r="E82" t="s">
        <v>10</v>
      </c>
      <c r="F82" t="s">
        <v>22</v>
      </c>
      <c r="G82" t="s">
        <v>26</v>
      </c>
      <c r="H82">
        <v>138</v>
      </c>
      <c r="I82">
        <v>264.08309101790053</v>
      </c>
    </row>
    <row r="83" spans="1:12" x14ac:dyDescent="0.2">
      <c r="C83" t="s">
        <v>11</v>
      </c>
      <c r="D83" t="s">
        <v>23</v>
      </c>
      <c r="E83" t="s">
        <v>10</v>
      </c>
      <c r="F83" t="s">
        <v>22</v>
      </c>
      <c r="G83" t="s">
        <v>26</v>
      </c>
      <c r="H83">
        <v>133</v>
      </c>
      <c r="I83">
        <v>241.14208422734595</v>
      </c>
    </row>
    <row r="84" spans="1:12" x14ac:dyDescent="0.2">
      <c r="C84" t="s">
        <v>11</v>
      </c>
      <c r="D84" t="s">
        <v>23</v>
      </c>
      <c r="E84" t="s">
        <v>10</v>
      </c>
      <c r="F84" t="s">
        <v>22</v>
      </c>
      <c r="G84" t="s">
        <v>26</v>
      </c>
      <c r="H84">
        <v>130</v>
      </c>
      <c r="I84">
        <v>227.96797917529773</v>
      </c>
    </row>
    <row r="85" spans="1:12" x14ac:dyDescent="0.2">
      <c r="C85" t="s">
        <v>11</v>
      </c>
      <c r="D85" t="s">
        <v>23</v>
      </c>
      <c r="E85" t="s">
        <v>10</v>
      </c>
      <c r="F85" t="s">
        <v>22</v>
      </c>
      <c r="G85" t="s">
        <v>26</v>
      </c>
      <c r="H85">
        <v>114</v>
      </c>
      <c r="I85">
        <v>164.9743936409447</v>
      </c>
    </row>
    <row r="86" spans="1:12" x14ac:dyDescent="0.2">
      <c r="C86" t="s">
        <v>11</v>
      </c>
      <c r="D86" t="s">
        <v>23</v>
      </c>
      <c r="E86" t="s">
        <v>12</v>
      </c>
      <c r="F86" t="s">
        <v>13</v>
      </c>
      <c r="G86" t="s">
        <v>14</v>
      </c>
      <c r="H86" t="s">
        <v>14</v>
      </c>
    </row>
    <row r="87" spans="1:12" x14ac:dyDescent="0.2">
      <c r="C87" t="s">
        <v>11</v>
      </c>
      <c r="D87" t="s">
        <v>23</v>
      </c>
      <c r="E87" t="s">
        <v>12</v>
      </c>
      <c r="F87" t="s">
        <v>13</v>
      </c>
      <c r="G87" t="s">
        <v>14</v>
      </c>
      <c r="H87" t="s">
        <v>14</v>
      </c>
    </row>
    <row r="88" spans="1:12" x14ac:dyDescent="0.2">
      <c r="C88" t="s">
        <v>11</v>
      </c>
      <c r="D88" t="s">
        <v>23</v>
      </c>
      <c r="E88" t="s">
        <v>12</v>
      </c>
      <c r="F88" t="s">
        <v>13</v>
      </c>
      <c r="G88" t="s">
        <v>14</v>
      </c>
      <c r="H88" t="s">
        <v>14</v>
      </c>
    </row>
    <row r="89" spans="1:12" x14ac:dyDescent="0.2">
      <c r="C89" t="s">
        <v>11</v>
      </c>
      <c r="D89" t="s">
        <v>23</v>
      </c>
      <c r="E89" t="s">
        <v>12</v>
      </c>
      <c r="F89" t="s">
        <v>13</v>
      </c>
      <c r="G89" t="s">
        <v>14</v>
      </c>
      <c r="H89" t="s">
        <v>14</v>
      </c>
    </row>
    <row r="90" spans="1:12" x14ac:dyDescent="0.2">
      <c r="C90" t="s">
        <v>11</v>
      </c>
      <c r="D90" t="s">
        <v>23</v>
      </c>
      <c r="E90" t="s">
        <v>12</v>
      </c>
      <c r="F90" t="s">
        <v>13</v>
      </c>
      <c r="G90" t="s">
        <v>14</v>
      </c>
      <c r="H90" t="s">
        <v>14</v>
      </c>
    </row>
    <row r="91" spans="1:12" x14ac:dyDescent="0.2">
      <c r="C91" t="s">
        <v>11</v>
      </c>
      <c r="D91" t="s">
        <v>23</v>
      </c>
      <c r="E91" t="s">
        <v>12</v>
      </c>
      <c r="F91" t="s">
        <v>13</v>
      </c>
      <c r="G91" t="s">
        <v>14</v>
      </c>
      <c r="H91" t="s">
        <v>14</v>
      </c>
    </row>
    <row r="92" spans="1:12" x14ac:dyDescent="0.2">
      <c r="A92" s="2">
        <v>43662</v>
      </c>
      <c r="B92" s="1">
        <v>0.55208333333333337</v>
      </c>
      <c r="C92" t="s">
        <v>16</v>
      </c>
      <c r="D92" t="s">
        <v>23</v>
      </c>
      <c r="E92" t="s">
        <v>8</v>
      </c>
      <c r="F92" t="s">
        <v>28</v>
      </c>
      <c r="G92" t="s">
        <v>26</v>
      </c>
      <c r="H92">
        <v>76</v>
      </c>
      <c r="I92">
        <v>71.333293280565115</v>
      </c>
      <c r="J92">
        <v>38.066600000000001</v>
      </c>
      <c r="K92">
        <v>-122.93477</v>
      </c>
      <c r="L92" t="s">
        <v>29</v>
      </c>
    </row>
    <row r="93" spans="1:12" x14ac:dyDescent="0.2">
      <c r="C93" t="s">
        <v>16</v>
      </c>
      <c r="D93" t="s">
        <v>23</v>
      </c>
      <c r="E93" t="s">
        <v>8</v>
      </c>
      <c r="F93" t="s">
        <v>28</v>
      </c>
      <c r="G93" t="s">
        <v>27</v>
      </c>
      <c r="H93">
        <v>80</v>
      </c>
      <c r="I93">
        <v>79.833787469300105</v>
      </c>
    </row>
    <row r="94" spans="1:12" x14ac:dyDescent="0.2">
      <c r="C94" t="s">
        <v>16</v>
      </c>
      <c r="D94" t="s">
        <v>23</v>
      </c>
      <c r="E94" t="s">
        <v>8</v>
      </c>
      <c r="F94" t="s">
        <v>28</v>
      </c>
      <c r="G94" t="s">
        <v>26</v>
      </c>
      <c r="H94">
        <v>67</v>
      </c>
      <c r="I94">
        <v>54.09362743432856</v>
      </c>
    </row>
    <row r="95" spans="1:12" x14ac:dyDescent="0.2">
      <c r="C95" t="s">
        <v>16</v>
      </c>
      <c r="D95" t="s">
        <v>23</v>
      </c>
      <c r="E95" t="s">
        <v>8</v>
      </c>
      <c r="F95" t="s">
        <v>28</v>
      </c>
      <c r="G95" t="s">
        <v>26</v>
      </c>
      <c r="H95">
        <v>72</v>
      </c>
      <c r="I95">
        <v>63.351020838544343</v>
      </c>
    </row>
    <row r="96" spans="1:12" x14ac:dyDescent="0.2">
      <c r="C96" t="s">
        <v>16</v>
      </c>
      <c r="D96" t="s">
        <v>23</v>
      </c>
      <c r="E96" t="s">
        <v>8</v>
      </c>
      <c r="F96" t="s">
        <v>28</v>
      </c>
      <c r="G96" t="s">
        <v>27</v>
      </c>
      <c r="H96">
        <v>73</v>
      </c>
      <c r="I96">
        <v>65.298298785155851</v>
      </c>
    </row>
    <row r="97" spans="1:12" x14ac:dyDescent="0.2">
      <c r="C97" t="s">
        <v>16</v>
      </c>
      <c r="D97" t="s">
        <v>23</v>
      </c>
      <c r="E97" t="s">
        <v>8</v>
      </c>
      <c r="F97" t="s">
        <v>28</v>
      </c>
      <c r="G97" t="s">
        <v>26</v>
      </c>
      <c r="H97">
        <v>80</v>
      </c>
      <c r="I97">
        <v>79.833787469300105</v>
      </c>
    </row>
    <row r="98" spans="1:12" x14ac:dyDescent="0.2">
      <c r="C98" t="s">
        <v>16</v>
      </c>
      <c r="D98" t="s">
        <v>23</v>
      </c>
      <c r="E98" t="s">
        <v>8</v>
      </c>
      <c r="F98" t="s">
        <v>28</v>
      </c>
      <c r="G98" t="s">
        <v>26</v>
      </c>
      <c r="H98">
        <v>69</v>
      </c>
      <c r="I98">
        <v>57.70113956883818</v>
      </c>
    </row>
    <row r="99" spans="1:12" x14ac:dyDescent="0.2">
      <c r="C99" t="s">
        <v>16</v>
      </c>
      <c r="D99" t="s">
        <v>23</v>
      </c>
      <c r="E99" t="s">
        <v>8</v>
      </c>
      <c r="F99" t="s">
        <v>28</v>
      </c>
      <c r="G99" t="s">
        <v>26</v>
      </c>
      <c r="H99">
        <v>82</v>
      </c>
      <c r="I99">
        <v>84.28000363719039</v>
      </c>
    </row>
    <row r="100" spans="1:12" x14ac:dyDescent="0.2">
      <c r="C100" t="s">
        <v>16</v>
      </c>
      <c r="D100" t="s">
        <v>23</v>
      </c>
      <c r="E100" t="s">
        <v>8</v>
      </c>
      <c r="F100" t="s">
        <v>28</v>
      </c>
      <c r="G100" t="s">
        <v>26</v>
      </c>
      <c r="H100">
        <v>85</v>
      </c>
      <c r="I100">
        <v>91.196069552754025</v>
      </c>
    </row>
    <row r="101" spans="1:12" x14ac:dyDescent="0.2">
      <c r="C101" t="s">
        <v>16</v>
      </c>
      <c r="D101" t="s">
        <v>23</v>
      </c>
      <c r="E101" t="s">
        <v>8</v>
      </c>
      <c r="F101" t="s">
        <v>28</v>
      </c>
      <c r="G101" t="s">
        <v>26</v>
      </c>
      <c r="H101">
        <v>70</v>
      </c>
      <c r="I101">
        <v>59.552528978111404</v>
      </c>
    </row>
    <row r="102" spans="1:12" x14ac:dyDescent="0.2">
      <c r="C102" t="s">
        <v>16</v>
      </c>
      <c r="D102" t="s">
        <v>23</v>
      </c>
      <c r="E102" t="s">
        <v>8</v>
      </c>
      <c r="F102" t="s">
        <v>28</v>
      </c>
      <c r="G102" t="s">
        <v>26</v>
      </c>
      <c r="H102">
        <v>78</v>
      </c>
      <c r="I102">
        <v>75.51843208026574</v>
      </c>
    </row>
    <row r="103" spans="1:12" x14ac:dyDescent="0.2">
      <c r="C103" t="s">
        <v>16</v>
      </c>
      <c r="D103" t="s">
        <v>23</v>
      </c>
      <c r="E103" t="s">
        <v>8</v>
      </c>
      <c r="F103" t="s">
        <v>28</v>
      </c>
      <c r="G103" t="s">
        <v>26</v>
      </c>
      <c r="H103">
        <v>62</v>
      </c>
      <c r="I103">
        <v>45.626277796411969</v>
      </c>
    </row>
    <row r="104" spans="1:12" x14ac:dyDescent="0.2">
      <c r="C104" t="s">
        <v>16</v>
      </c>
      <c r="D104" t="s">
        <v>23</v>
      </c>
      <c r="E104" t="s">
        <v>8</v>
      </c>
      <c r="F104" t="s">
        <v>28</v>
      </c>
      <c r="G104" t="s">
        <v>26</v>
      </c>
      <c r="H104">
        <v>69</v>
      </c>
      <c r="I104">
        <v>57.70113956883818</v>
      </c>
    </row>
    <row r="105" spans="1:12" x14ac:dyDescent="0.2">
      <c r="C105" t="s">
        <v>16</v>
      </c>
      <c r="D105" t="s">
        <v>23</v>
      </c>
      <c r="E105" t="s">
        <v>8</v>
      </c>
      <c r="F105" t="s">
        <v>28</v>
      </c>
      <c r="G105" t="s">
        <v>26</v>
      </c>
      <c r="H105">
        <v>63</v>
      </c>
      <c r="I105">
        <v>47.257102836704654</v>
      </c>
    </row>
    <row r="106" spans="1:12" x14ac:dyDescent="0.2">
      <c r="C106" t="s">
        <v>16</v>
      </c>
      <c r="D106" t="s">
        <v>23</v>
      </c>
      <c r="E106" t="s">
        <v>8</v>
      </c>
      <c r="F106" t="s">
        <v>28</v>
      </c>
      <c r="G106" t="s">
        <v>26</v>
      </c>
      <c r="H106">
        <v>79</v>
      </c>
      <c r="I106">
        <v>77.659792131488089</v>
      </c>
    </row>
    <row r="107" spans="1:12" x14ac:dyDescent="0.2">
      <c r="C107" t="s">
        <v>16</v>
      </c>
      <c r="D107" t="s">
        <v>23</v>
      </c>
      <c r="E107" t="s">
        <v>8</v>
      </c>
      <c r="F107" t="s">
        <v>21</v>
      </c>
      <c r="G107" t="s">
        <v>27</v>
      </c>
      <c r="H107">
        <v>86</v>
      </c>
      <c r="I107">
        <v>139.35888470959068</v>
      </c>
      <c r="L107" t="s">
        <v>88</v>
      </c>
    </row>
    <row r="108" spans="1:12" x14ac:dyDescent="0.2">
      <c r="C108" t="s">
        <v>16</v>
      </c>
      <c r="D108" t="s">
        <v>23</v>
      </c>
      <c r="E108" t="s">
        <v>8</v>
      </c>
      <c r="F108" t="s">
        <v>21</v>
      </c>
      <c r="G108" t="s">
        <v>26</v>
      </c>
      <c r="H108">
        <v>93</v>
      </c>
      <c r="I108">
        <v>165.14317519253794</v>
      </c>
    </row>
    <row r="109" spans="1:12" x14ac:dyDescent="0.2">
      <c r="C109" t="s">
        <v>16</v>
      </c>
      <c r="D109" t="s">
        <v>23</v>
      </c>
      <c r="E109" t="s">
        <v>8</v>
      </c>
      <c r="F109" t="s">
        <v>21</v>
      </c>
      <c r="G109" t="s">
        <v>26</v>
      </c>
      <c r="H109">
        <v>73</v>
      </c>
      <c r="I109">
        <v>97.662162082407349</v>
      </c>
    </row>
    <row r="110" spans="1:12" x14ac:dyDescent="0.2">
      <c r="C110" t="s">
        <v>16</v>
      </c>
      <c r="D110" t="s">
        <v>23</v>
      </c>
      <c r="E110" t="s">
        <v>8</v>
      </c>
      <c r="F110" t="s">
        <v>19</v>
      </c>
      <c r="G110" t="s">
        <v>26</v>
      </c>
      <c r="H110">
        <v>50</v>
      </c>
      <c r="I110">
        <v>42.971374882542463</v>
      </c>
    </row>
    <row r="111" spans="1:12" x14ac:dyDescent="0.2">
      <c r="C111" t="s">
        <v>16</v>
      </c>
      <c r="D111" t="s">
        <v>23</v>
      </c>
      <c r="E111" t="s">
        <v>12</v>
      </c>
      <c r="F111" t="s">
        <v>14</v>
      </c>
      <c r="G111" t="s">
        <v>14</v>
      </c>
      <c r="H111" t="s">
        <v>14</v>
      </c>
    </row>
    <row r="112" spans="1:12" x14ac:dyDescent="0.2">
      <c r="A112" s="2">
        <v>43683</v>
      </c>
      <c r="B112" s="1">
        <v>0.375</v>
      </c>
      <c r="C112" t="s">
        <v>66</v>
      </c>
      <c r="D112" t="s">
        <v>66</v>
      </c>
      <c r="E112" t="s">
        <v>67</v>
      </c>
      <c r="F112" t="s">
        <v>14</v>
      </c>
      <c r="G112" t="s">
        <v>14</v>
      </c>
      <c r="H112" t="s">
        <v>14</v>
      </c>
    </row>
    <row r="113" spans="5:9" x14ac:dyDescent="0.2">
      <c r="E113" t="s">
        <v>69</v>
      </c>
      <c r="F113" t="s">
        <v>14</v>
      </c>
      <c r="G113" t="s">
        <v>14</v>
      </c>
      <c r="H113" t="s">
        <v>14</v>
      </c>
    </row>
    <row r="114" spans="5:9" x14ac:dyDescent="0.2">
      <c r="E114" t="s">
        <v>70</v>
      </c>
      <c r="F114" t="s">
        <v>68</v>
      </c>
      <c r="G114" t="s">
        <v>26</v>
      </c>
      <c r="H114">
        <v>28</v>
      </c>
      <c r="I114">
        <v>9.9136989907261928</v>
      </c>
    </row>
    <row r="115" spans="5:9" x14ac:dyDescent="0.2">
      <c r="E115" t="s">
        <v>70</v>
      </c>
      <c r="F115" t="s">
        <v>68</v>
      </c>
      <c r="G115" t="s">
        <v>27</v>
      </c>
      <c r="H115">
        <v>29</v>
      </c>
      <c r="I115">
        <v>10.93716053392845</v>
      </c>
    </row>
    <row r="116" spans="5:9" x14ac:dyDescent="0.2">
      <c r="E116" t="s">
        <v>71</v>
      </c>
      <c r="F116" t="s">
        <v>68</v>
      </c>
      <c r="G116" t="s">
        <v>27</v>
      </c>
      <c r="H116">
        <v>21</v>
      </c>
      <c r="I116">
        <v>4.4302910011464816</v>
      </c>
    </row>
    <row r="117" spans="5:9" x14ac:dyDescent="0.2">
      <c r="E117" t="s">
        <v>71</v>
      </c>
      <c r="F117" t="s">
        <v>68</v>
      </c>
      <c r="G117" t="s">
        <v>26</v>
      </c>
      <c r="H117">
        <v>23</v>
      </c>
      <c r="I117">
        <v>5.7154215426281079</v>
      </c>
    </row>
    <row r="118" spans="5:9" x14ac:dyDescent="0.2">
      <c r="E118" t="s">
        <v>72</v>
      </c>
      <c r="F118" t="s">
        <v>14</v>
      </c>
      <c r="G118" t="s">
        <v>14</v>
      </c>
      <c r="H118" t="s">
        <v>14</v>
      </c>
    </row>
    <row r="119" spans="5:9" x14ac:dyDescent="0.2">
      <c r="E119" t="s">
        <v>73</v>
      </c>
      <c r="F119" t="s">
        <v>14</v>
      </c>
      <c r="G119" t="s">
        <v>14</v>
      </c>
      <c r="H119" t="s">
        <v>14</v>
      </c>
    </row>
    <row r="120" spans="5:9" x14ac:dyDescent="0.2">
      <c r="E120" t="s">
        <v>74</v>
      </c>
      <c r="F120" t="s">
        <v>14</v>
      </c>
      <c r="G120" t="s">
        <v>14</v>
      </c>
      <c r="H120" t="s">
        <v>14</v>
      </c>
    </row>
    <row r="121" spans="5:9" x14ac:dyDescent="0.2">
      <c r="E121" t="s">
        <v>75</v>
      </c>
      <c r="F121" t="s">
        <v>68</v>
      </c>
      <c r="G121" t="s">
        <v>26</v>
      </c>
      <c r="H121">
        <v>22</v>
      </c>
      <c r="I121">
        <v>5.0465861784225465</v>
      </c>
    </row>
    <row r="122" spans="5:9" x14ac:dyDescent="0.2">
      <c r="E122" t="s">
        <v>75</v>
      </c>
      <c r="F122" t="s">
        <v>68</v>
      </c>
      <c r="G122" t="s">
        <v>26</v>
      </c>
      <c r="H122">
        <v>22</v>
      </c>
      <c r="I122">
        <v>5.0465861784225465</v>
      </c>
    </row>
    <row r="123" spans="5:9" x14ac:dyDescent="0.2">
      <c r="E123" t="s">
        <v>75</v>
      </c>
      <c r="F123" t="s">
        <v>68</v>
      </c>
      <c r="G123" t="s">
        <v>26</v>
      </c>
      <c r="H123">
        <v>16</v>
      </c>
      <c r="I123">
        <v>2.0690824622000226</v>
      </c>
    </row>
    <row r="124" spans="5:9" x14ac:dyDescent="0.2">
      <c r="E124" t="s">
        <v>76</v>
      </c>
      <c r="F124" t="s">
        <v>14</v>
      </c>
      <c r="G124" t="s">
        <v>14</v>
      </c>
      <c r="H124" t="s">
        <v>14</v>
      </c>
    </row>
    <row r="125" spans="5:9" x14ac:dyDescent="0.2">
      <c r="E125" t="s">
        <v>77</v>
      </c>
      <c r="F125" t="s">
        <v>14</v>
      </c>
      <c r="G125" t="s">
        <v>14</v>
      </c>
      <c r="H125" t="s">
        <v>14</v>
      </c>
    </row>
    <row r="126" spans="5:9" x14ac:dyDescent="0.2">
      <c r="E126" t="s">
        <v>78</v>
      </c>
      <c r="F126" t="s">
        <v>14</v>
      </c>
      <c r="G126" t="s">
        <v>14</v>
      </c>
      <c r="H126" t="s">
        <v>14</v>
      </c>
    </row>
    <row r="127" spans="5:9" x14ac:dyDescent="0.2">
      <c r="E127" t="s">
        <v>79</v>
      </c>
      <c r="F127" t="s">
        <v>14</v>
      </c>
      <c r="G127" t="s">
        <v>14</v>
      </c>
      <c r="H127" t="s">
        <v>14</v>
      </c>
    </row>
    <row r="128" spans="5:9" x14ac:dyDescent="0.2">
      <c r="E128" t="s">
        <v>80</v>
      </c>
      <c r="F128" t="s">
        <v>68</v>
      </c>
      <c r="G128" t="s">
        <v>27</v>
      </c>
      <c r="H128">
        <v>21</v>
      </c>
      <c r="I128">
        <v>4.4302910011464816</v>
      </c>
    </row>
    <row r="129" spans="5:9" x14ac:dyDescent="0.2">
      <c r="E129" t="s">
        <v>80</v>
      </c>
      <c r="F129" t="s">
        <v>68</v>
      </c>
      <c r="G129" t="s">
        <v>27</v>
      </c>
      <c r="H129">
        <v>14</v>
      </c>
      <c r="I129">
        <v>1.4236785654000126</v>
      </c>
    </row>
    <row r="130" spans="5:9" x14ac:dyDescent="0.2">
      <c r="E130" t="s">
        <v>80</v>
      </c>
      <c r="F130" t="s">
        <v>68</v>
      </c>
      <c r="G130" t="s">
        <v>26</v>
      </c>
      <c r="H130">
        <v>14</v>
      </c>
      <c r="I130">
        <v>1.4236785654000126</v>
      </c>
    </row>
    <row r="131" spans="5:9" x14ac:dyDescent="0.2">
      <c r="E131" t="s">
        <v>80</v>
      </c>
      <c r="F131" t="s">
        <v>68</v>
      </c>
      <c r="G131" t="s">
        <v>26</v>
      </c>
      <c r="H131">
        <v>17</v>
      </c>
      <c r="I131">
        <v>2.4518481085093575</v>
      </c>
    </row>
    <row r="132" spans="5:9" x14ac:dyDescent="0.2">
      <c r="E132" t="s">
        <v>81</v>
      </c>
      <c r="F132" t="s">
        <v>68</v>
      </c>
      <c r="G132" t="s">
        <v>27</v>
      </c>
      <c r="H132">
        <v>20</v>
      </c>
      <c r="I132">
        <v>3.8646169471030194</v>
      </c>
    </row>
    <row r="133" spans="5:9" x14ac:dyDescent="0.2">
      <c r="E133" t="s">
        <v>81</v>
      </c>
      <c r="F133" t="s">
        <v>28</v>
      </c>
      <c r="G133" t="s">
        <v>27</v>
      </c>
      <c r="H133">
        <v>22</v>
      </c>
      <c r="I133">
        <v>7.239115163556507</v>
      </c>
    </row>
    <row r="134" spans="5:9" x14ac:dyDescent="0.2">
      <c r="E134" t="s">
        <v>81</v>
      </c>
      <c r="F134" t="s">
        <v>68</v>
      </c>
      <c r="G134" t="s">
        <v>26</v>
      </c>
      <c r="H134">
        <v>27</v>
      </c>
      <c r="I134">
        <v>8.9539556520950434</v>
      </c>
    </row>
    <row r="135" spans="5:9" x14ac:dyDescent="0.2">
      <c r="E135" t="s">
        <v>82</v>
      </c>
      <c r="F135" t="s">
        <v>68</v>
      </c>
      <c r="G135" t="s">
        <v>26</v>
      </c>
      <c r="H135">
        <v>20</v>
      </c>
      <c r="I135">
        <v>3.8646169471030194</v>
      </c>
    </row>
    <row r="136" spans="5:9" x14ac:dyDescent="0.2">
      <c r="E136" t="s">
        <v>83</v>
      </c>
      <c r="F136" t="s">
        <v>14</v>
      </c>
      <c r="G136" t="s">
        <v>14</v>
      </c>
      <c r="H136" t="s">
        <v>14</v>
      </c>
    </row>
    <row r="137" spans="5:9" x14ac:dyDescent="0.2">
      <c r="E137" t="s">
        <v>84</v>
      </c>
      <c r="F137" t="s">
        <v>14</v>
      </c>
      <c r="G137" t="s">
        <v>14</v>
      </c>
      <c r="H137" t="s">
        <v>14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0B7AC-78D9-445D-8A64-21E1882A701E}">
  <dimension ref="A1:L79"/>
  <sheetViews>
    <sheetView workbookViewId="0">
      <selection activeCell="L12" sqref="L12"/>
    </sheetView>
  </sheetViews>
  <sheetFormatPr baseColWidth="10" defaultColWidth="8.83203125" defaultRowHeight="15" x14ac:dyDescent="0.2"/>
  <cols>
    <col min="1" max="1" width="12.33203125" customWidth="1"/>
    <col min="3" max="3" width="18.33203125" customWidth="1"/>
    <col min="4" max="5" width="11.33203125" customWidth="1"/>
    <col min="6" max="6" width="10.6640625" customWidth="1"/>
    <col min="9" max="9" width="12.33203125" customWidth="1"/>
    <col min="10" max="10" width="12.83203125" customWidth="1"/>
    <col min="11" max="11" width="12.1640625" customWidth="1"/>
  </cols>
  <sheetData>
    <row r="1" spans="1:12" x14ac:dyDescent="0.2">
      <c r="A1" t="s">
        <v>34</v>
      </c>
      <c r="B1" t="s">
        <v>32</v>
      </c>
      <c r="C1" t="s">
        <v>0</v>
      </c>
      <c r="D1" t="s">
        <v>6</v>
      </c>
      <c r="E1" t="s">
        <v>3</v>
      </c>
      <c r="F1" t="s">
        <v>1</v>
      </c>
      <c r="G1" t="s">
        <v>2</v>
      </c>
      <c r="H1" t="s">
        <v>37</v>
      </c>
      <c r="I1" t="s">
        <v>45</v>
      </c>
      <c r="J1" t="s">
        <v>30</v>
      </c>
      <c r="K1" t="s">
        <v>31</v>
      </c>
      <c r="L1" t="s">
        <v>4</v>
      </c>
    </row>
    <row r="2" spans="1:12" x14ac:dyDescent="0.2">
      <c r="A2" s="2">
        <v>43676</v>
      </c>
      <c r="B2" s="1">
        <v>0.47916666666666669</v>
      </c>
      <c r="C2" t="s">
        <v>33</v>
      </c>
      <c r="D2" t="s">
        <v>23</v>
      </c>
      <c r="E2" t="s">
        <v>35</v>
      </c>
      <c r="F2" t="s">
        <v>13</v>
      </c>
      <c r="G2" t="s">
        <v>14</v>
      </c>
      <c r="H2" t="s">
        <v>14</v>
      </c>
      <c r="J2">
        <v>38.211379999999998</v>
      </c>
      <c r="K2">
        <v>122.99875</v>
      </c>
    </row>
    <row r="3" spans="1:12" x14ac:dyDescent="0.2">
      <c r="E3" t="s">
        <v>35</v>
      </c>
      <c r="F3" t="s">
        <v>13</v>
      </c>
      <c r="G3" t="s">
        <v>14</v>
      </c>
      <c r="H3" t="s">
        <v>14</v>
      </c>
    </row>
    <row r="4" spans="1:12" x14ac:dyDescent="0.2">
      <c r="E4" t="s">
        <v>35</v>
      </c>
      <c r="F4" t="s">
        <v>13</v>
      </c>
      <c r="G4" t="s">
        <v>14</v>
      </c>
      <c r="H4" t="s">
        <v>14</v>
      </c>
    </row>
    <row r="5" spans="1:12" x14ac:dyDescent="0.2">
      <c r="E5" t="s">
        <v>35</v>
      </c>
      <c r="F5" t="s">
        <v>13</v>
      </c>
      <c r="G5" t="s">
        <v>14</v>
      </c>
      <c r="H5" t="s">
        <v>14</v>
      </c>
    </row>
    <row r="6" spans="1:12" x14ac:dyDescent="0.2">
      <c r="E6" t="s">
        <v>35</v>
      </c>
      <c r="F6" t="s">
        <v>13</v>
      </c>
      <c r="G6" t="s">
        <v>14</v>
      </c>
      <c r="H6" t="s">
        <v>14</v>
      </c>
    </row>
    <row r="7" spans="1:12" x14ac:dyDescent="0.2">
      <c r="E7" t="s">
        <v>35</v>
      </c>
      <c r="F7" t="s">
        <v>13</v>
      </c>
      <c r="G7" t="s">
        <v>14</v>
      </c>
      <c r="H7" t="s">
        <v>14</v>
      </c>
    </row>
    <row r="8" spans="1:12" x14ac:dyDescent="0.2">
      <c r="E8" t="s">
        <v>35</v>
      </c>
      <c r="F8" t="s">
        <v>36</v>
      </c>
      <c r="G8" t="s">
        <v>27</v>
      </c>
      <c r="H8">
        <v>133</v>
      </c>
      <c r="I8">
        <v>241.14208422734595</v>
      </c>
      <c r="L8" t="s">
        <v>88</v>
      </c>
    </row>
    <row r="9" spans="1:12" x14ac:dyDescent="0.2">
      <c r="E9" t="s">
        <v>35</v>
      </c>
      <c r="F9" t="s">
        <v>36</v>
      </c>
      <c r="G9" t="s">
        <v>27</v>
      </c>
      <c r="H9">
        <v>101</v>
      </c>
      <c r="I9">
        <v>122.4418061594843</v>
      </c>
      <c r="L9" t="s">
        <v>88</v>
      </c>
    </row>
    <row r="10" spans="1:12" x14ac:dyDescent="0.2">
      <c r="E10" t="s">
        <v>35</v>
      </c>
      <c r="F10" t="s">
        <v>36</v>
      </c>
      <c r="G10" t="s">
        <v>26</v>
      </c>
      <c r="H10">
        <v>134</v>
      </c>
      <c r="I10">
        <v>245.63141516686287</v>
      </c>
    </row>
    <row r="11" spans="1:12" x14ac:dyDescent="0.2">
      <c r="E11" t="s">
        <v>35</v>
      </c>
      <c r="F11" t="s">
        <v>36</v>
      </c>
      <c r="G11" t="s">
        <v>27</v>
      </c>
      <c r="H11">
        <v>106</v>
      </c>
      <c r="I11">
        <v>137.91262905796731</v>
      </c>
      <c r="L11" t="s">
        <v>88</v>
      </c>
    </row>
    <row r="12" spans="1:12" x14ac:dyDescent="0.2">
      <c r="E12" t="s">
        <v>35</v>
      </c>
      <c r="F12" t="s">
        <v>36</v>
      </c>
      <c r="G12" t="s">
        <v>27</v>
      </c>
      <c r="H12">
        <v>117</v>
      </c>
      <c r="I12">
        <v>175.87172728442326</v>
      </c>
      <c r="L12" t="s">
        <v>88</v>
      </c>
    </row>
    <row r="13" spans="1:12" x14ac:dyDescent="0.2">
      <c r="E13" t="s">
        <v>8</v>
      </c>
      <c r="F13" t="s">
        <v>36</v>
      </c>
      <c r="G13" t="s">
        <v>27</v>
      </c>
      <c r="H13">
        <v>120</v>
      </c>
      <c r="I13">
        <v>187.18548230222081</v>
      </c>
    </row>
    <row r="14" spans="1:12" x14ac:dyDescent="0.2">
      <c r="E14" t="s">
        <v>8</v>
      </c>
      <c r="F14" t="s">
        <v>36</v>
      </c>
      <c r="G14" t="s">
        <v>27</v>
      </c>
      <c r="H14">
        <v>118</v>
      </c>
      <c r="I14">
        <v>179.59646631669378</v>
      </c>
    </row>
    <row r="15" spans="1:12" x14ac:dyDescent="0.2">
      <c r="E15" t="s">
        <v>12</v>
      </c>
      <c r="F15" t="s">
        <v>13</v>
      </c>
      <c r="G15" t="s">
        <v>14</v>
      </c>
      <c r="H15" t="s">
        <v>14</v>
      </c>
    </row>
    <row r="16" spans="1:12" x14ac:dyDescent="0.2">
      <c r="A16" s="2">
        <v>43676</v>
      </c>
      <c r="B16" s="1">
        <v>0.48888888888888887</v>
      </c>
      <c r="C16" t="s">
        <v>33</v>
      </c>
      <c r="D16" t="s">
        <v>38</v>
      </c>
      <c r="E16" t="s">
        <v>35</v>
      </c>
      <c r="F16" t="s">
        <v>39</v>
      </c>
      <c r="G16" t="s">
        <v>14</v>
      </c>
      <c r="H16">
        <v>18</v>
      </c>
    </row>
    <row r="17" spans="1:9" x14ac:dyDescent="0.2">
      <c r="E17" t="s">
        <v>8</v>
      </c>
      <c r="F17" t="s">
        <v>13</v>
      </c>
      <c r="G17" t="s">
        <v>14</v>
      </c>
      <c r="H17" t="s">
        <v>14</v>
      </c>
    </row>
    <row r="18" spans="1:9" x14ac:dyDescent="0.2">
      <c r="E18" t="s">
        <v>8</v>
      </c>
      <c r="F18" t="s">
        <v>36</v>
      </c>
      <c r="G18" t="s">
        <v>26</v>
      </c>
      <c r="H18">
        <v>136</v>
      </c>
      <c r="I18">
        <v>254.75804427941452</v>
      </c>
    </row>
    <row r="19" spans="1:9" x14ac:dyDescent="0.2">
      <c r="E19" t="s">
        <v>8</v>
      </c>
      <c r="F19" t="s">
        <v>36</v>
      </c>
      <c r="G19" t="s">
        <v>26</v>
      </c>
      <c r="H19">
        <v>132</v>
      </c>
      <c r="I19">
        <v>236.70184874784323</v>
      </c>
    </row>
    <row r="20" spans="1:9" x14ac:dyDescent="0.2">
      <c r="E20" t="s">
        <v>8</v>
      </c>
      <c r="F20" t="s">
        <v>36</v>
      </c>
      <c r="G20" t="s">
        <v>27</v>
      </c>
      <c r="H20">
        <v>65</v>
      </c>
      <c r="I20">
        <v>41.360662367044746</v>
      </c>
    </row>
    <row r="21" spans="1:9" x14ac:dyDescent="0.2">
      <c r="E21" t="s">
        <v>8</v>
      </c>
      <c r="F21" t="s">
        <v>36</v>
      </c>
      <c r="G21" t="s">
        <v>26</v>
      </c>
      <c r="H21">
        <v>142</v>
      </c>
      <c r="I21">
        <v>283.33380399512481</v>
      </c>
    </row>
    <row r="22" spans="1:9" x14ac:dyDescent="0.2">
      <c r="E22" t="s">
        <v>8</v>
      </c>
      <c r="F22" t="s">
        <v>40</v>
      </c>
      <c r="G22" t="s">
        <v>26</v>
      </c>
      <c r="H22">
        <v>47</v>
      </c>
      <c r="I22">
        <v>24.841745573094197</v>
      </c>
    </row>
    <row r="23" spans="1:9" x14ac:dyDescent="0.2">
      <c r="E23" t="s">
        <v>8</v>
      </c>
      <c r="F23" t="s">
        <v>19</v>
      </c>
      <c r="G23" t="s">
        <v>26</v>
      </c>
      <c r="H23">
        <v>98</v>
      </c>
      <c r="I23">
        <v>185.01186050530353</v>
      </c>
    </row>
    <row r="24" spans="1:9" x14ac:dyDescent="0.2">
      <c r="E24" t="s">
        <v>8</v>
      </c>
      <c r="F24" t="s">
        <v>19</v>
      </c>
      <c r="G24" t="s">
        <v>26</v>
      </c>
      <c r="H24">
        <v>62</v>
      </c>
      <c r="I24">
        <v>68.524875172426235</v>
      </c>
    </row>
    <row r="25" spans="1:9" x14ac:dyDescent="0.2">
      <c r="E25" t="s">
        <v>12</v>
      </c>
      <c r="F25" t="s">
        <v>14</v>
      </c>
      <c r="G25" t="s">
        <v>14</v>
      </c>
      <c r="H25" t="s">
        <v>14</v>
      </c>
    </row>
    <row r="26" spans="1:9" x14ac:dyDescent="0.2">
      <c r="A26" s="2">
        <v>43676</v>
      </c>
      <c r="B26" s="1">
        <v>0.51111111111111118</v>
      </c>
      <c r="C26" t="s">
        <v>41</v>
      </c>
      <c r="D26" t="s">
        <v>38</v>
      </c>
      <c r="E26" t="s">
        <v>8</v>
      </c>
      <c r="F26">
        <v>0</v>
      </c>
      <c r="G26">
        <v>0</v>
      </c>
      <c r="H26">
        <v>0</v>
      </c>
    </row>
    <row r="27" spans="1:9" x14ac:dyDescent="0.2">
      <c r="E27" t="s">
        <v>12</v>
      </c>
      <c r="F27" t="s">
        <v>13</v>
      </c>
      <c r="G27" t="s">
        <v>14</v>
      </c>
      <c r="H27" t="s">
        <v>14</v>
      </c>
    </row>
    <row r="28" spans="1:9" x14ac:dyDescent="0.2">
      <c r="C28" t="s">
        <v>41</v>
      </c>
      <c r="D28" t="s">
        <v>23</v>
      </c>
      <c r="E28" t="s">
        <v>8</v>
      </c>
      <c r="F28" t="s">
        <v>28</v>
      </c>
      <c r="G28" t="s">
        <v>27</v>
      </c>
      <c r="H28">
        <v>62</v>
      </c>
      <c r="I28">
        <v>45.626277796411969</v>
      </c>
    </row>
    <row r="29" spans="1:9" x14ac:dyDescent="0.2">
      <c r="E29" t="s">
        <v>8</v>
      </c>
      <c r="F29" t="s">
        <v>28</v>
      </c>
      <c r="G29" t="s">
        <v>27</v>
      </c>
      <c r="H29">
        <v>46</v>
      </c>
      <c r="I29">
        <v>23.696362549208178</v>
      </c>
    </row>
    <row r="30" spans="1:9" x14ac:dyDescent="0.2">
      <c r="E30" t="s">
        <v>35</v>
      </c>
      <c r="F30" t="s">
        <v>13</v>
      </c>
      <c r="G30" t="s">
        <v>14</v>
      </c>
      <c r="H30" t="s">
        <v>14</v>
      </c>
    </row>
    <row r="31" spans="1:9" x14ac:dyDescent="0.2">
      <c r="E31" t="s">
        <v>35</v>
      </c>
      <c r="F31" t="s">
        <v>13</v>
      </c>
      <c r="G31" t="s">
        <v>14</v>
      </c>
      <c r="H31" t="s">
        <v>14</v>
      </c>
    </row>
    <row r="32" spans="1:9" x14ac:dyDescent="0.2">
      <c r="E32" t="s">
        <v>35</v>
      </c>
      <c r="F32" t="s">
        <v>13</v>
      </c>
      <c r="G32" t="s">
        <v>14</v>
      </c>
      <c r="H32" t="s">
        <v>14</v>
      </c>
    </row>
    <row r="33" spans="1:9" x14ac:dyDescent="0.2">
      <c r="E33" t="s">
        <v>12</v>
      </c>
      <c r="F33" t="s">
        <v>13</v>
      </c>
      <c r="G33" t="s">
        <v>14</v>
      </c>
      <c r="H33" t="s">
        <v>14</v>
      </c>
    </row>
    <row r="34" spans="1:9" x14ac:dyDescent="0.2">
      <c r="E34" t="s">
        <v>12</v>
      </c>
      <c r="F34" t="s">
        <v>13</v>
      </c>
      <c r="G34" t="s">
        <v>14</v>
      </c>
      <c r="H34" t="s">
        <v>14</v>
      </c>
    </row>
    <row r="35" spans="1:9" x14ac:dyDescent="0.2">
      <c r="E35" t="s">
        <v>12</v>
      </c>
      <c r="F35" t="s">
        <v>13</v>
      </c>
      <c r="G35" t="s">
        <v>14</v>
      </c>
      <c r="H35" t="s">
        <v>14</v>
      </c>
    </row>
    <row r="36" spans="1:9" x14ac:dyDescent="0.2">
      <c r="E36" t="s">
        <v>12</v>
      </c>
      <c r="F36" t="s">
        <v>13</v>
      </c>
      <c r="G36" t="s">
        <v>14</v>
      </c>
      <c r="H36" t="s">
        <v>14</v>
      </c>
    </row>
    <row r="37" spans="1:9" x14ac:dyDescent="0.2">
      <c r="A37" s="2">
        <v>43676</v>
      </c>
      <c r="B37" s="1">
        <v>0.53819444444444442</v>
      </c>
      <c r="C37" t="s">
        <v>42</v>
      </c>
      <c r="D37" t="s">
        <v>38</v>
      </c>
      <c r="E37" t="s">
        <v>12</v>
      </c>
      <c r="F37" t="s">
        <v>13</v>
      </c>
      <c r="G37" t="s">
        <v>14</v>
      </c>
      <c r="H37" t="s">
        <v>14</v>
      </c>
    </row>
    <row r="38" spans="1:9" x14ac:dyDescent="0.2">
      <c r="E38" t="s">
        <v>12</v>
      </c>
      <c r="F38" t="s">
        <v>13</v>
      </c>
      <c r="G38" t="s">
        <v>14</v>
      </c>
      <c r="H38" t="s">
        <v>14</v>
      </c>
    </row>
    <row r="39" spans="1:9" x14ac:dyDescent="0.2">
      <c r="E39" t="s">
        <v>12</v>
      </c>
      <c r="F39" t="s">
        <v>17</v>
      </c>
      <c r="G39" t="s">
        <v>26</v>
      </c>
      <c r="H39">
        <v>20</v>
      </c>
    </row>
    <row r="40" spans="1:9" x14ac:dyDescent="0.2">
      <c r="E40" t="s">
        <v>12</v>
      </c>
      <c r="F40" t="s">
        <v>17</v>
      </c>
      <c r="G40" t="s">
        <v>26</v>
      </c>
      <c r="H40">
        <v>23</v>
      </c>
    </row>
    <row r="41" spans="1:9" x14ac:dyDescent="0.2">
      <c r="E41" t="s">
        <v>8</v>
      </c>
      <c r="F41" t="s">
        <v>28</v>
      </c>
      <c r="G41" t="s">
        <v>43</v>
      </c>
      <c r="H41">
        <v>58</v>
      </c>
      <c r="I41">
        <v>39.413284129296144</v>
      </c>
    </row>
    <row r="42" spans="1:9" x14ac:dyDescent="0.2">
      <c r="E42" t="s">
        <v>8</v>
      </c>
      <c r="F42" t="s">
        <v>28</v>
      </c>
      <c r="G42" t="s">
        <v>26</v>
      </c>
      <c r="H42">
        <v>52</v>
      </c>
      <c r="I42">
        <v>31.013462803222858</v>
      </c>
    </row>
    <row r="43" spans="1:9" x14ac:dyDescent="0.2">
      <c r="E43" t="s">
        <v>8</v>
      </c>
      <c r="F43" t="s">
        <v>28</v>
      </c>
      <c r="G43" t="s">
        <v>26</v>
      </c>
      <c r="H43">
        <v>52</v>
      </c>
      <c r="I43">
        <v>31.013462803222858</v>
      </c>
    </row>
    <row r="44" spans="1:9" x14ac:dyDescent="0.2">
      <c r="E44" t="s">
        <v>35</v>
      </c>
      <c r="F44">
        <v>0</v>
      </c>
      <c r="G44">
        <v>0</v>
      </c>
      <c r="H44">
        <v>0</v>
      </c>
    </row>
    <row r="45" spans="1:9" x14ac:dyDescent="0.2">
      <c r="A45" s="2">
        <v>43676</v>
      </c>
      <c r="B45" s="1">
        <v>0.54861111111111105</v>
      </c>
      <c r="C45" t="s">
        <v>42</v>
      </c>
      <c r="D45" t="s">
        <v>23</v>
      </c>
      <c r="E45" t="s">
        <v>12</v>
      </c>
      <c r="F45" t="s">
        <v>13</v>
      </c>
      <c r="G45" t="s">
        <v>14</v>
      </c>
      <c r="H45" t="s">
        <v>14</v>
      </c>
    </row>
    <row r="46" spans="1:9" x14ac:dyDescent="0.2">
      <c r="E46" t="s">
        <v>12</v>
      </c>
      <c r="F46" t="s">
        <v>13</v>
      </c>
      <c r="G46" t="s">
        <v>14</v>
      </c>
      <c r="H46" t="s">
        <v>14</v>
      </c>
    </row>
    <row r="47" spans="1:9" x14ac:dyDescent="0.2">
      <c r="E47" t="s">
        <v>12</v>
      </c>
      <c r="F47" t="s">
        <v>13</v>
      </c>
      <c r="G47" t="s">
        <v>14</v>
      </c>
      <c r="H47" t="s">
        <v>14</v>
      </c>
    </row>
    <row r="48" spans="1:9" x14ac:dyDescent="0.2">
      <c r="E48" t="s">
        <v>12</v>
      </c>
      <c r="F48" t="s">
        <v>44</v>
      </c>
      <c r="G48" t="s">
        <v>14</v>
      </c>
      <c r="H48" t="s">
        <v>14</v>
      </c>
    </row>
    <row r="49" spans="5:9" x14ac:dyDescent="0.2">
      <c r="E49" t="s">
        <v>8</v>
      </c>
      <c r="F49" t="s">
        <v>28</v>
      </c>
      <c r="G49" t="s">
        <v>26</v>
      </c>
      <c r="H49">
        <v>58</v>
      </c>
      <c r="I49">
        <v>39.413284129296144</v>
      </c>
    </row>
    <row r="50" spans="5:9" x14ac:dyDescent="0.2">
      <c r="E50" t="s">
        <v>8</v>
      </c>
      <c r="F50" t="s">
        <v>28</v>
      </c>
      <c r="G50" t="s">
        <v>26</v>
      </c>
      <c r="H50">
        <v>50</v>
      </c>
      <c r="I50">
        <v>28.455340290566905</v>
      </c>
    </row>
    <row r="51" spans="5:9" x14ac:dyDescent="0.2">
      <c r="E51" t="s">
        <v>8</v>
      </c>
      <c r="F51" t="s">
        <v>28</v>
      </c>
      <c r="G51" t="s">
        <v>26</v>
      </c>
      <c r="H51">
        <v>50</v>
      </c>
      <c r="I51">
        <v>28.455340290566905</v>
      </c>
    </row>
    <row r="52" spans="5:9" x14ac:dyDescent="0.2">
      <c r="E52" t="s">
        <v>8</v>
      </c>
      <c r="F52" t="s">
        <v>28</v>
      </c>
      <c r="G52" t="s">
        <v>26</v>
      </c>
      <c r="H52">
        <v>76</v>
      </c>
      <c r="I52">
        <v>71.333293280565115</v>
      </c>
    </row>
    <row r="53" spans="5:9" x14ac:dyDescent="0.2">
      <c r="E53" t="s">
        <v>8</v>
      </c>
      <c r="F53" t="s">
        <v>28</v>
      </c>
      <c r="G53" t="s">
        <v>27</v>
      </c>
      <c r="H53">
        <v>62</v>
      </c>
      <c r="I53">
        <v>45.626277796411969</v>
      </c>
    </row>
    <row r="54" spans="5:9" x14ac:dyDescent="0.2">
      <c r="E54" t="s">
        <v>8</v>
      </c>
      <c r="F54" t="s">
        <v>28</v>
      </c>
      <c r="G54" t="s">
        <v>27</v>
      </c>
      <c r="H54">
        <v>52</v>
      </c>
      <c r="I54">
        <v>31.013462803222858</v>
      </c>
    </row>
    <row r="55" spans="5:9" x14ac:dyDescent="0.2">
      <c r="E55" t="s">
        <v>8</v>
      </c>
      <c r="F55" t="s">
        <v>28</v>
      </c>
      <c r="G55" t="s">
        <v>26</v>
      </c>
      <c r="H55">
        <v>66</v>
      </c>
      <c r="I55">
        <v>52.337323005354847</v>
      </c>
    </row>
    <row r="56" spans="5:9" x14ac:dyDescent="0.2">
      <c r="E56" t="s">
        <v>8</v>
      </c>
      <c r="F56" t="s">
        <v>28</v>
      </c>
      <c r="G56" t="s">
        <v>26</v>
      </c>
      <c r="H56">
        <v>68</v>
      </c>
      <c r="I56">
        <v>55.881535825571611</v>
      </c>
    </row>
    <row r="57" spans="5:9" x14ac:dyDescent="0.2">
      <c r="E57" t="s">
        <v>8</v>
      </c>
      <c r="F57" t="s">
        <v>28</v>
      </c>
      <c r="G57" t="s">
        <v>26</v>
      </c>
      <c r="H57">
        <v>60</v>
      </c>
      <c r="I57">
        <v>42.457918645590382</v>
      </c>
    </row>
    <row r="58" spans="5:9" x14ac:dyDescent="0.2">
      <c r="E58" t="s">
        <v>8</v>
      </c>
      <c r="F58" t="s">
        <v>28</v>
      </c>
      <c r="G58" t="s">
        <v>27</v>
      </c>
      <c r="H58">
        <v>60</v>
      </c>
      <c r="I58">
        <v>42.457918645590382</v>
      </c>
    </row>
    <row r="59" spans="5:9" x14ac:dyDescent="0.2">
      <c r="E59" t="s">
        <v>8</v>
      </c>
      <c r="F59" t="s">
        <v>28</v>
      </c>
      <c r="G59" t="s">
        <v>26</v>
      </c>
      <c r="H59">
        <v>62</v>
      </c>
      <c r="I59">
        <v>45.626277796411969</v>
      </c>
    </row>
    <row r="60" spans="5:9" x14ac:dyDescent="0.2">
      <c r="E60" t="s">
        <v>8</v>
      </c>
      <c r="F60" t="s">
        <v>28</v>
      </c>
      <c r="G60" t="s">
        <v>27</v>
      </c>
      <c r="H60">
        <v>58</v>
      </c>
      <c r="I60">
        <v>39.413284129296144</v>
      </c>
    </row>
    <row r="61" spans="5:9" x14ac:dyDescent="0.2">
      <c r="E61" t="s">
        <v>8</v>
      </c>
      <c r="F61" t="s">
        <v>28</v>
      </c>
      <c r="G61" t="s">
        <v>26</v>
      </c>
      <c r="H61">
        <v>60</v>
      </c>
      <c r="I61">
        <v>42.457918645590382</v>
      </c>
    </row>
    <row r="62" spans="5:9" x14ac:dyDescent="0.2">
      <c r="E62" t="s">
        <v>8</v>
      </c>
      <c r="F62" t="s">
        <v>28</v>
      </c>
      <c r="G62" t="s">
        <v>26</v>
      </c>
      <c r="H62">
        <v>62</v>
      </c>
      <c r="I62">
        <v>45.626277796411969</v>
      </c>
    </row>
    <row r="63" spans="5:9" x14ac:dyDescent="0.2">
      <c r="E63" t="s">
        <v>8</v>
      </c>
      <c r="F63" t="s">
        <v>28</v>
      </c>
      <c r="G63" t="s">
        <v>26</v>
      </c>
      <c r="H63">
        <v>52</v>
      </c>
      <c r="I63">
        <v>31.013462803222858</v>
      </c>
    </row>
    <row r="64" spans="5:9" x14ac:dyDescent="0.2">
      <c r="E64" t="s">
        <v>8</v>
      </c>
      <c r="F64" t="s">
        <v>28</v>
      </c>
      <c r="G64" t="s">
        <v>26</v>
      </c>
      <c r="H64">
        <v>56</v>
      </c>
      <c r="I64">
        <v>36.49155931735239</v>
      </c>
    </row>
    <row r="65" spans="5:9" x14ac:dyDescent="0.2">
      <c r="E65" t="s">
        <v>8</v>
      </c>
      <c r="F65" t="s">
        <v>28</v>
      </c>
      <c r="G65" t="s">
        <v>26</v>
      </c>
      <c r="H65">
        <v>56</v>
      </c>
      <c r="I65">
        <v>36.49155931735239</v>
      </c>
    </row>
    <row r="66" spans="5:9" x14ac:dyDescent="0.2">
      <c r="E66" t="s">
        <v>8</v>
      </c>
      <c r="F66" t="s">
        <v>28</v>
      </c>
      <c r="G66" t="s">
        <v>26</v>
      </c>
      <c r="H66">
        <v>64</v>
      </c>
      <c r="I66">
        <v>48.919154920115069</v>
      </c>
    </row>
    <row r="67" spans="5:9" x14ac:dyDescent="0.2">
      <c r="E67" t="s">
        <v>8</v>
      </c>
      <c r="F67" t="s">
        <v>28</v>
      </c>
      <c r="G67" t="s">
        <v>26</v>
      </c>
      <c r="H67">
        <v>58</v>
      </c>
      <c r="I67">
        <v>39.413284129296144</v>
      </c>
    </row>
    <row r="68" spans="5:9" x14ac:dyDescent="0.2">
      <c r="E68" t="s">
        <v>8</v>
      </c>
      <c r="F68" t="s">
        <v>28</v>
      </c>
      <c r="G68" t="s">
        <v>26</v>
      </c>
      <c r="H68">
        <v>68</v>
      </c>
      <c r="I68">
        <v>55.881535825571611</v>
      </c>
    </row>
    <row r="69" spans="5:9" x14ac:dyDescent="0.2">
      <c r="E69" t="s">
        <v>8</v>
      </c>
      <c r="F69" t="s">
        <v>28</v>
      </c>
      <c r="G69" t="s">
        <v>27</v>
      </c>
      <c r="H69">
        <v>42</v>
      </c>
      <c r="I69">
        <v>19.407267347082648</v>
      </c>
    </row>
    <row r="70" spans="5:9" x14ac:dyDescent="0.2">
      <c r="E70" t="s">
        <v>8</v>
      </c>
      <c r="F70" t="s">
        <v>28</v>
      </c>
      <c r="G70" t="s">
        <v>27</v>
      </c>
      <c r="H70">
        <v>52</v>
      </c>
      <c r="I70">
        <v>31.013462803222858</v>
      </c>
    </row>
    <row r="71" spans="5:9" x14ac:dyDescent="0.2">
      <c r="E71" t="s">
        <v>8</v>
      </c>
      <c r="F71" t="s">
        <v>28</v>
      </c>
      <c r="G71" t="s">
        <v>26</v>
      </c>
      <c r="H71">
        <v>54</v>
      </c>
      <c r="I71">
        <v>33.691906323652127</v>
      </c>
    </row>
    <row r="72" spans="5:9" x14ac:dyDescent="0.2">
      <c r="E72" t="s">
        <v>8</v>
      </c>
      <c r="F72" t="s">
        <v>28</v>
      </c>
      <c r="G72" t="s">
        <v>26</v>
      </c>
      <c r="H72">
        <v>70</v>
      </c>
      <c r="I72">
        <v>59.552528978111404</v>
      </c>
    </row>
    <row r="73" spans="5:9" x14ac:dyDescent="0.2">
      <c r="E73" t="s">
        <v>8</v>
      </c>
      <c r="F73" t="s">
        <v>28</v>
      </c>
      <c r="G73" t="s">
        <v>26</v>
      </c>
      <c r="H73">
        <v>64</v>
      </c>
      <c r="I73">
        <v>48.919154920115069</v>
      </c>
    </row>
    <row r="74" spans="5:9" x14ac:dyDescent="0.2">
      <c r="E74" t="s">
        <v>8</v>
      </c>
      <c r="F74" t="s">
        <v>28</v>
      </c>
      <c r="G74" t="s">
        <v>26</v>
      </c>
      <c r="H74">
        <v>72</v>
      </c>
      <c r="I74">
        <v>63.351020838544343</v>
      </c>
    </row>
    <row r="75" spans="5:9" x14ac:dyDescent="0.2">
      <c r="E75" t="s">
        <v>8</v>
      </c>
      <c r="F75" t="s">
        <v>28</v>
      </c>
      <c r="G75" t="s">
        <v>26</v>
      </c>
      <c r="H75">
        <v>58</v>
      </c>
      <c r="I75">
        <v>39.413284129296144</v>
      </c>
    </row>
    <row r="76" spans="5:9" x14ac:dyDescent="0.2">
      <c r="E76" t="s">
        <v>35</v>
      </c>
      <c r="F76" t="s">
        <v>28</v>
      </c>
      <c r="G76" t="s">
        <v>26</v>
      </c>
      <c r="H76">
        <v>65</v>
      </c>
      <c r="I76">
        <v>50.612530043961634</v>
      </c>
    </row>
    <row r="77" spans="5:9" x14ac:dyDescent="0.2">
      <c r="E77" t="s">
        <v>35</v>
      </c>
      <c r="F77" t="s">
        <v>28</v>
      </c>
      <c r="G77" t="s">
        <v>26</v>
      </c>
      <c r="H77">
        <v>67</v>
      </c>
      <c r="I77">
        <v>54.09362743432856</v>
      </c>
    </row>
    <row r="78" spans="5:9" x14ac:dyDescent="0.2">
      <c r="E78" t="s">
        <v>35</v>
      </c>
      <c r="F78" t="s">
        <v>28</v>
      </c>
      <c r="G78" t="s">
        <v>26</v>
      </c>
      <c r="H78">
        <v>63</v>
      </c>
      <c r="I78">
        <v>47.257102836704654</v>
      </c>
    </row>
    <row r="79" spans="5:9" x14ac:dyDescent="0.2">
      <c r="E79" t="s">
        <v>35</v>
      </c>
      <c r="F79" t="s">
        <v>28</v>
      </c>
      <c r="G79" t="s">
        <v>27</v>
      </c>
      <c r="H79">
        <v>64</v>
      </c>
      <c r="I79">
        <v>48.919154920115069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F173F-DBFC-4FF6-91C8-CB3E3FB1AE75}">
  <dimension ref="A1:J68"/>
  <sheetViews>
    <sheetView topLeftCell="A45" workbookViewId="0">
      <selection activeCell="M5" sqref="M5"/>
    </sheetView>
  </sheetViews>
  <sheetFormatPr baseColWidth="10" defaultColWidth="8.83203125" defaultRowHeight="15" x14ac:dyDescent="0.2"/>
  <cols>
    <col min="3" max="3" width="11.83203125" bestFit="1" customWidth="1"/>
    <col min="6" max="6" width="13.33203125" bestFit="1" customWidth="1"/>
    <col min="8" max="8" width="12.5" bestFit="1" customWidth="1"/>
    <col min="9" max="9" width="24.1640625" bestFit="1" customWidth="1"/>
    <col min="10" max="10" width="28" bestFit="1" customWidth="1"/>
  </cols>
  <sheetData>
    <row r="1" spans="1:10" x14ac:dyDescent="0.2">
      <c r="A1" t="s">
        <v>47</v>
      </c>
      <c r="B1" t="s">
        <v>48</v>
      </c>
      <c r="C1" t="s">
        <v>0</v>
      </c>
      <c r="D1" t="s">
        <v>49</v>
      </c>
      <c r="E1" t="s">
        <v>50</v>
      </c>
      <c r="F1" t="s">
        <v>51</v>
      </c>
      <c r="G1" t="s">
        <v>37</v>
      </c>
      <c r="H1" t="s">
        <v>85</v>
      </c>
      <c r="I1" t="s">
        <v>59</v>
      </c>
      <c r="J1" t="s">
        <v>62</v>
      </c>
    </row>
    <row r="2" spans="1:10" x14ac:dyDescent="0.2">
      <c r="A2">
        <v>38.075310000000002</v>
      </c>
      <c r="B2">
        <v>-122.93504</v>
      </c>
      <c r="C2" t="s">
        <v>52</v>
      </c>
      <c r="D2" t="s">
        <v>53</v>
      </c>
      <c r="E2">
        <v>1</v>
      </c>
      <c r="F2" t="s">
        <v>57</v>
      </c>
      <c r="G2">
        <v>20</v>
      </c>
      <c r="H2">
        <f t="shared" ref="H2:H63" si="0">0.00046*(G2)^2.5212</f>
        <v>0.87682849856006506</v>
      </c>
      <c r="I2">
        <v>17</v>
      </c>
      <c r="J2">
        <v>0</v>
      </c>
    </row>
    <row r="3" spans="1:10" x14ac:dyDescent="0.2">
      <c r="D3" t="s">
        <v>53</v>
      </c>
      <c r="F3" t="s">
        <v>57</v>
      </c>
      <c r="G3">
        <v>20</v>
      </c>
      <c r="H3">
        <f t="shared" si="0"/>
        <v>0.87682849856006506</v>
      </c>
    </row>
    <row r="4" spans="1:10" x14ac:dyDescent="0.2">
      <c r="D4" t="s">
        <v>53</v>
      </c>
      <c r="F4" t="s">
        <v>57</v>
      </c>
      <c r="G4">
        <v>22</v>
      </c>
      <c r="H4">
        <f t="shared" si="0"/>
        <v>1.1149975024181513</v>
      </c>
    </row>
    <row r="5" spans="1:10" x14ac:dyDescent="0.2">
      <c r="D5" t="s">
        <v>53</v>
      </c>
      <c r="F5" t="s">
        <v>57</v>
      </c>
      <c r="G5">
        <v>21</v>
      </c>
      <c r="H5">
        <f t="shared" si="0"/>
        <v>0.99160136873444893</v>
      </c>
    </row>
    <row r="6" spans="1:10" x14ac:dyDescent="0.2">
      <c r="D6" t="s">
        <v>53</v>
      </c>
      <c r="F6" t="s">
        <v>57</v>
      </c>
      <c r="G6">
        <v>17</v>
      </c>
      <c r="H6">
        <f t="shared" si="0"/>
        <v>0.58205718186687794</v>
      </c>
    </row>
    <row r="7" spans="1:10" x14ac:dyDescent="0.2">
      <c r="D7" t="s">
        <v>53</v>
      </c>
      <c r="F7" t="s">
        <v>57</v>
      </c>
      <c r="G7">
        <v>15</v>
      </c>
      <c r="H7">
        <f t="shared" si="0"/>
        <v>0.42454048724636478</v>
      </c>
    </row>
    <row r="8" spans="1:10" x14ac:dyDescent="0.2">
      <c r="D8" t="s">
        <v>53</v>
      </c>
      <c r="F8" t="s">
        <v>57</v>
      </c>
      <c r="G8">
        <v>19</v>
      </c>
      <c r="H8">
        <f t="shared" si="0"/>
        <v>0.77046233118758067</v>
      </c>
    </row>
    <row r="9" spans="1:10" x14ac:dyDescent="0.2">
      <c r="D9" t="s">
        <v>53</v>
      </c>
      <c r="F9" t="s">
        <v>57</v>
      </c>
      <c r="G9">
        <v>24</v>
      </c>
      <c r="H9">
        <f t="shared" si="0"/>
        <v>1.3885016951198652</v>
      </c>
    </row>
    <row r="10" spans="1:10" x14ac:dyDescent="0.2">
      <c r="D10" t="s">
        <v>53</v>
      </c>
      <c r="F10" t="s">
        <v>57</v>
      </c>
      <c r="G10">
        <v>17</v>
      </c>
      <c r="H10">
        <f t="shared" si="0"/>
        <v>0.58205718186687794</v>
      </c>
    </row>
    <row r="11" spans="1:10" x14ac:dyDescent="0.2">
      <c r="D11" t="s">
        <v>53</v>
      </c>
      <c r="F11" t="s">
        <v>57</v>
      </c>
      <c r="G11">
        <v>20</v>
      </c>
      <c r="H11">
        <f t="shared" si="0"/>
        <v>0.87682849856006506</v>
      </c>
    </row>
    <row r="12" spans="1:10" x14ac:dyDescent="0.2">
      <c r="D12" t="s">
        <v>53</v>
      </c>
      <c r="F12" t="s">
        <v>57</v>
      </c>
      <c r="G12">
        <v>21</v>
      </c>
      <c r="H12">
        <f t="shared" si="0"/>
        <v>0.99160136873444893</v>
      </c>
    </row>
    <row r="13" spans="1:10" x14ac:dyDescent="0.2">
      <c r="D13" t="s">
        <v>53</v>
      </c>
      <c r="F13" t="s">
        <v>57</v>
      </c>
      <c r="G13">
        <v>20</v>
      </c>
      <c r="H13">
        <f t="shared" si="0"/>
        <v>0.87682849856006506</v>
      </c>
    </row>
    <row r="14" spans="1:10" x14ac:dyDescent="0.2">
      <c r="D14" t="s">
        <v>53</v>
      </c>
      <c r="F14" t="s">
        <v>57</v>
      </c>
      <c r="G14">
        <v>21</v>
      </c>
      <c r="H14">
        <f t="shared" si="0"/>
        <v>0.99160136873444893</v>
      </c>
    </row>
    <row r="15" spans="1:10" x14ac:dyDescent="0.2">
      <c r="D15" t="s">
        <v>53</v>
      </c>
      <c r="F15" t="s">
        <v>57</v>
      </c>
      <c r="G15">
        <v>22</v>
      </c>
      <c r="H15">
        <f t="shared" si="0"/>
        <v>1.1149975024181513</v>
      </c>
    </row>
    <row r="16" spans="1:10" x14ac:dyDescent="0.2">
      <c r="D16" t="s">
        <v>53</v>
      </c>
      <c r="F16" t="s">
        <v>57</v>
      </c>
      <c r="G16">
        <v>18</v>
      </c>
      <c r="H16">
        <f t="shared" si="0"/>
        <v>0.67228105285883333</v>
      </c>
    </row>
    <row r="17" spans="4:8" x14ac:dyDescent="0.2">
      <c r="D17" t="s">
        <v>53</v>
      </c>
      <c r="F17" t="s">
        <v>57</v>
      </c>
      <c r="G17">
        <v>17</v>
      </c>
      <c r="H17">
        <f t="shared" si="0"/>
        <v>0.58205718186687794</v>
      </c>
    </row>
    <row r="18" spans="4:8" x14ac:dyDescent="0.2">
      <c r="D18" t="s">
        <v>53</v>
      </c>
      <c r="F18" t="s">
        <v>57</v>
      </c>
      <c r="G18">
        <v>17</v>
      </c>
      <c r="H18">
        <f t="shared" si="0"/>
        <v>0.58205718186687794</v>
      </c>
    </row>
    <row r="19" spans="4:8" x14ac:dyDescent="0.2">
      <c r="D19" t="s">
        <v>53</v>
      </c>
      <c r="F19" t="s">
        <v>57</v>
      </c>
      <c r="G19">
        <v>19</v>
      </c>
      <c r="H19">
        <f t="shared" si="0"/>
        <v>0.77046233118758067</v>
      </c>
    </row>
    <row r="20" spans="4:8" x14ac:dyDescent="0.2">
      <c r="D20" t="s">
        <v>53</v>
      </c>
      <c r="F20" t="s">
        <v>57</v>
      </c>
      <c r="G20">
        <v>15</v>
      </c>
      <c r="H20">
        <f t="shared" si="0"/>
        <v>0.42454048724636478</v>
      </c>
    </row>
    <row r="21" spans="4:8" x14ac:dyDescent="0.2">
      <c r="D21" t="s">
        <v>53</v>
      </c>
      <c r="F21" t="s">
        <v>57</v>
      </c>
      <c r="G21">
        <v>14</v>
      </c>
      <c r="H21">
        <f t="shared" si="0"/>
        <v>0.356759737113994</v>
      </c>
    </row>
    <row r="22" spans="4:8" x14ac:dyDescent="0.2">
      <c r="D22" t="s">
        <v>53</v>
      </c>
      <c r="F22" t="s">
        <v>57</v>
      </c>
      <c r="G22">
        <v>20</v>
      </c>
      <c r="H22">
        <f t="shared" si="0"/>
        <v>0.87682849856006506</v>
      </c>
    </row>
    <row r="23" spans="4:8" x14ac:dyDescent="0.2">
      <c r="D23" t="s">
        <v>53</v>
      </c>
      <c r="F23" t="s">
        <v>57</v>
      </c>
      <c r="G23">
        <v>19</v>
      </c>
      <c r="H23">
        <f t="shared" si="0"/>
        <v>0.77046233118758067</v>
      </c>
    </row>
    <row r="24" spans="4:8" x14ac:dyDescent="0.2">
      <c r="D24" t="s">
        <v>53</v>
      </c>
      <c r="F24" t="s">
        <v>57</v>
      </c>
      <c r="G24">
        <v>20</v>
      </c>
      <c r="H24">
        <f t="shared" si="0"/>
        <v>0.87682849856006506</v>
      </c>
    </row>
    <row r="25" spans="4:8" x14ac:dyDescent="0.2">
      <c r="D25" t="s">
        <v>53</v>
      </c>
      <c r="F25" t="s">
        <v>57</v>
      </c>
      <c r="G25">
        <v>18</v>
      </c>
      <c r="H25">
        <f t="shared" si="0"/>
        <v>0.67228105285883333</v>
      </c>
    </row>
    <row r="26" spans="4:8" x14ac:dyDescent="0.2">
      <c r="D26" t="s">
        <v>53</v>
      </c>
      <c r="F26" t="s">
        <v>57</v>
      </c>
      <c r="G26">
        <v>20</v>
      </c>
      <c r="H26">
        <f t="shared" si="0"/>
        <v>0.87682849856006506</v>
      </c>
    </row>
    <row r="27" spans="4:8" x14ac:dyDescent="0.2">
      <c r="D27" t="s">
        <v>53</v>
      </c>
      <c r="F27" t="s">
        <v>57</v>
      </c>
      <c r="G27">
        <v>18</v>
      </c>
      <c r="H27">
        <f t="shared" si="0"/>
        <v>0.67228105285883333</v>
      </c>
    </row>
    <row r="28" spans="4:8" x14ac:dyDescent="0.2">
      <c r="D28" t="s">
        <v>53</v>
      </c>
      <c r="F28" t="s">
        <v>57</v>
      </c>
      <c r="G28">
        <v>18</v>
      </c>
      <c r="H28">
        <f t="shared" si="0"/>
        <v>0.67228105285883333</v>
      </c>
    </row>
    <row r="29" spans="4:8" x14ac:dyDescent="0.2">
      <c r="D29" t="s">
        <v>53</v>
      </c>
      <c r="F29" t="s">
        <v>57</v>
      </c>
      <c r="G29">
        <v>24</v>
      </c>
      <c r="H29">
        <f t="shared" si="0"/>
        <v>1.3885016951198652</v>
      </c>
    </row>
    <row r="30" spans="4:8" x14ac:dyDescent="0.2">
      <c r="D30" t="s">
        <v>53</v>
      </c>
      <c r="F30" t="s">
        <v>57</v>
      </c>
      <c r="G30">
        <v>15</v>
      </c>
      <c r="H30">
        <f t="shared" si="0"/>
        <v>0.42454048724636478</v>
      </c>
    </row>
    <row r="31" spans="4:8" x14ac:dyDescent="0.2">
      <c r="D31" t="s">
        <v>53</v>
      </c>
      <c r="F31" t="s">
        <v>57</v>
      </c>
      <c r="G31">
        <v>18</v>
      </c>
      <c r="H31">
        <f t="shared" si="0"/>
        <v>0.67228105285883333</v>
      </c>
    </row>
    <row r="32" spans="4:8" x14ac:dyDescent="0.2">
      <c r="D32" t="s">
        <v>53</v>
      </c>
      <c r="F32" t="s">
        <v>57</v>
      </c>
      <c r="G32">
        <v>18</v>
      </c>
      <c r="H32">
        <f t="shared" si="0"/>
        <v>0.67228105285883333</v>
      </c>
    </row>
    <row r="33" spans="4:10" x14ac:dyDescent="0.2">
      <c r="D33" t="s">
        <v>53</v>
      </c>
      <c r="F33" t="s">
        <v>57</v>
      </c>
      <c r="G33">
        <v>18</v>
      </c>
      <c r="H33">
        <f t="shared" si="0"/>
        <v>0.67228105285883333</v>
      </c>
    </row>
    <row r="34" spans="4:10" x14ac:dyDescent="0.2">
      <c r="D34" t="s">
        <v>53</v>
      </c>
      <c r="F34" t="s">
        <v>57</v>
      </c>
      <c r="G34">
        <v>17</v>
      </c>
      <c r="H34">
        <f t="shared" si="0"/>
        <v>0.58205718186687794</v>
      </c>
    </row>
    <row r="35" spans="4:10" x14ac:dyDescent="0.2">
      <c r="D35" t="s">
        <v>53</v>
      </c>
      <c r="F35" t="s">
        <v>57</v>
      </c>
      <c r="G35">
        <v>18</v>
      </c>
      <c r="H35">
        <f t="shared" si="0"/>
        <v>0.67228105285883333</v>
      </c>
    </row>
    <row r="36" spans="4:10" x14ac:dyDescent="0.2">
      <c r="D36" t="s">
        <v>53</v>
      </c>
      <c r="F36" t="s">
        <v>57</v>
      </c>
      <c r="G36">
        <v>18</v>
      </c>
      <c r="H36">
        <f t="shared" si="0"/>
        <v>0.67228105285883333</v>
      </c>
    </row>
    <row r="37" spans="4:10" x14ac:dyDescent="0.2">
      <c r="D37" t="s">
        <v>53</v>
      </c>
      <c r="F37" t="s">
        <v>57</v>
      </c>
      <c r="G37">
        <v>17</v>
      </c>
      <c r="H37">
        <f t="shared" si="0"/>
        <v>0.58205718186687794</v>
      </c>
    </row>
    <row r="38" spans="4:10" x14ac:dyDescent="0.2">
      <c r="D38" t="s">
        <v>53</v>
      </c>
      <c r="F38" t="s">
        <v>57</v>
      </c>
      <c r="G38">
        <v>15</v>
      </c>
      <c r="H38">
        <f t="shared" si="0"/>
        <v>0.42454048724636478</v>
      </c>
    </row>
    <row r="39" spans="4:10" x14ac:dyDescent="0.2">
      <c r="D39" t="s">
        <v>53</v>
      </c>
      <c r="E39">
        <v>2</v>
      </c>
      <c r="F39" t="s">
        <v>57</v>
      </c>
      <c r="G39">
        <v>22</v>
      </c>
      <c r="H39">
        <f t="shared" si="0"/>
        <v>1.1149975024181513</v>
      </c>
      <c r="I39">
        <v>14</v>
      </c>
      <c r="J39">
        <v>0</v>
      </c>
    </row>
    <row r="40" spans="4:10" x14ac:dyDescent="0.2">
      <c r="D40" t="s">
        <v>53</v>
      </c>
      <c r="F40" t="s">
        <v>57</v>
      </c>
      <c r="G40">
        <v>19</v>
      </c>
      <c r="H40">
        <f t="shared" si="0"/>
        <v>0.77046233118758067</v>
      </c>
    </row>
    <row r="41" spans="4:10" x14ac:dyDescent="0.2">
      <c r="D41" t="s">
        <v>53</v>
      </c>
      <c r="F41" t="s">
        <v>57</v>
      </c>
      <c r="G41">
        <v>20</v>
      </c>
      <c r="H41">
        <f t="shared" si="0"/>
        <v>0.87682849856006506</v>
      </c>
    </row>
    <row r="42" spans="4:10" x14ac:dyDescent="0.2">
      <c r="D42" t="s">
        <v>53</v>
      </c>
      <c r="F42" t="s">
        <v>57</v>
      </c>
      <c r="G42">
        <v>23</v>
      </c>
      <c r="H42">
        <f t="shared" si="0"/>
        <v>1.2472285736269373</v>
      </c>
    </row>
    <row r="43" spans="4:10" x14ac:dyDescent="0.2">
      <c r="D43" t="s">
        <v>53</v>
      </c>
      <c r="F43" t="s">
        <v>57</v>
      </c>
      <c r="G43">
        <v>20</v>
      </c>
      <c r="H43">
        <f t="shared" si="0"/>
        <v>0.87682849856006506</v>
      </c>
    </row>
    <row r="44" spans="4:10" x14ac:dyDescent="0.2">
      <c r="D44" t="s">
        <v>53</v>
      </c>
      <c r="F44" t="s">
        <v>57</v>
      </c>
      <c r="G44">
        <v>17</v>
      </c>
      <c r="H44">
        <f t="shared" si="0"/>
        <v>0.58205718186687794</v>
      </c>
    </row>
    <row r="45" spans="4:10" x14ac:dyDescent="0.2">
      <c r="D45" t="s">
        <v>53</v>
      </c>
      <c r="F45" t="s">
        <v>57</v>
      </c>
      <c r="G45">
        <v>19</v>
      </c>
      <c r="H45">
        <f t="shared" si="0"/>
        <v>0.77046233118758067</v>
      </c>
    </row>
    <row r="46" spans="4:10" x14ac:dyDescent="0.2">
      <c r="D46" t="s">
        <v>53</v>
      </c>
      <c r="F46" t="s">
        <v>57</v>
      </c>
      <c r="G46">
        <v>18</v>
      </c>
      <c r="H46">
        <f t="shared" si="0"/>
        <v>0.67228105285883333</v>
      </c>
    </row>
    <row r="47" spans="4:10" x14ac:dyDescent="0.2">
      <c r="D47" t="s">
        <v>53</v>
      </c>
      <c r="F47" t="s">
        <v>57</v>
      </c>
      <c r="G47">
        <v>19</v>
      </c>
      <c r="H47">
        <f t="shared" si="0"/>
        <v>0.77046233118758067</v>
      </c>
    </row>
    <row r="48" spans="4:10" x14ac:dyDescent="0.2">
      <c r="D48" t="s">
        <v>53</v>
      </c>
      <c r="E48">
        <v>3</v>
      </c>
      <c r="F48" t="s">
        <v>57</v>
      </c>
      <c r="G48">
        <v>15</v>
      </c>
      <c r="H48">
        <f t="shared" si="0"/>
        <v>0.42454048724636478</v>
      </c>
      <c r="I48">
        <v>6</v>
      </c>
      <c r="J48">
        <v>0</v>
      </c>
    </row>
    <row r="49" spans="1:10" x14ac:dyDescent="0.2">
      <c r="D49" t="s">
        <v>53</v>
      </c>
      <c r="F49" t="s">
        <v>57</v>
      </c>
      <c r="G49">
        <v>14</v>
      </c>
      <c r="H49">
        <f t="shared" si="0"/>
        <v>0.356759737113994</v>
      </c>
    </row>
    <row r="50" spans="1:10" x14ac:dyDescent="0.2">
      <c r="D50" t="s">
        <v>53</v>
      </c>
      <c r="E50">
        <v>4</v>
      </c>
      <c r="F50" t="s">
        <v>57</v>
      </c>
      <c r="G50">
        <v>24</v>
      </c>
      <c r="H50">
        <f t="shared" si="0"/>
        <v>1.3885016951198652</v>
      </c>
      <c r="I50">
        <v>10</v>
      </c>
      <c r="J50">
        <v>0</v>
      </c>
    </row>
    <row r="51" spans="1:10" x14ac:dyDescent="0.2">
      <c r="D51" t="s">
        <v>53</v>
      </c>
      <c r="F51" t="s">
        <v>57</v>
      </c>
      <c r="G51">
        <v>23</v>
      </c>
      <c r="H51">
        <f t="shared" si="0"/>
        <v>1.2472285736269373</v>
      </c>
    </row>
    <row r="52" spans="1:10" x14ac:dyDescent="0.2">
      <c r="D52" t="s">
        <v>53</v>
      </c>
      <c r="F52" t="s">
        <v>57</v>
      </c>
      <c r="G52">
        <v>21</v>
      </c>
      <c r="H52">
        <f t="shared" si="0"/>
        <v>0.99160136873444893</v>
      </c>
    </row>
    <row r="53" spans="1:10" x14ac:dyDescent="0.2">
      <c r="D53" t="s">
        <v>53</v>
      </c>
      <c r="F53" t="s">
        <v>57</v>
      </c>
      <c r="G53">
        <v>27</v>
      </c>
      <c r="H53">
        <f t="shared" si="0"/>
        <v>1.8685819694279249</v>
      </c>
    </row>
    <row r="54" spans="1:10" x14ac:dyDescent="0.2">
      <c r="A54">
        <v>38.073630000000001</v>
      </c>
      <c r="B54">
        <v>-122.95661</v>
      </c>
      <c r="C54" t="s">
        <v>54</v>
      </c>
      <c r="D54" t="s">
        <v>53</v>
      </c>
      <c r="E54">
        <v>1</v>
      </c>
      <c r="F54" t="s">
        <v>57</v>
      </c>
      <c r="G54" t="s">
        <v>14</v>
      </c>
      <c r="H54" t="s">
        <v>14</v>
      </c>
      <c r="I54">
        <v>4</v>
      </c>
      <c r="J54">
        <v>0</v>
      </c>
    </row>
    <row r="55" spans="1:10" x14ac:dyDescent="0.2">
      <c r="C55" t="s">
        <v>54</v>
      </c>
      <c r="D55" t="s">
        <v>53</v>
      </c>
      <c r="E55">
        <v>2</v>
      </c>
      <c r="F55" t="s">
        <v>57</v>
      </c>
      <c r="G55">
        <v>10</v>
      </c>
      <c r="H55">
        <f t="shared" si="0"/>
        <v>0.15274177446685316</v>
      </c>
      <c r="I55">
        <v>6</v>
      </c>
      <c r="J55">
        <v>0</v>
      </c>
    </row>
    <row r="56" spans="1:10" x14ac:dyDescent="0.2">
      <c r="C56" t="s">
        <v>54</v>
      </c>
      <c r="D56" t="s">
        <v>53</v>
      </c>
      <c r="E56">
        <v>3</v>
      </c>
      <c r="F56" t="s">
        <v>57</v>
      </c>
      <c r="G56" t="s">
        <v>14</v>
      </c>
      <c r="H56" t="s">
        <v>14</v>
      </c>
      <c r="I56">
        <v>15</v>
      </c>
      <c r="J56">
        <v>0</v>
      </c>
    </row>
    <row r="57" spans="1:10" x14ac:dyDescent="0.2">
      <c r="C57" t="s">
        <v>54</v>
      </c>
      <c r="D57" t="s">
        <v>53</v>
      </c>
      <c r="E57">
        <v>4</v>
      </c>
      <c r="F57" t="s">
        <v>57</v>
      </c>
      <c r="G57" t="s">
        <v>14</v>
      </c>
      <c r="H57" t="s">
        <v>14</v>
      </c>
      <c r="I57">
        <v>7</v>
      </c>
      <c r="J57">
        <v>0</v>
      </c>
    </row>
    <row r="58" spans="1:10" x14ac:dyDescent="0.2">
      <c r="A58">
        <v>38.061680000000003</v>
      </c>
      <c r="B58">
        <v>-122.92039</v>
      </c>
      <c r="C58" t="s">
        <v>55</v>
      </c>
      <c r="D58" t="s">
        <v>53</v>
      </c>
      <c r="E58">
        <v>1</v>
      </c>
      <c r="F58" t="s">
        <v>57</v>
      </c>
      <c r="G58">
        <v>19</v>
      </c>
      <c r="H58">
        <f t="shared" si="0"/>
        <v>0.77046233118758067</v>
      </c>
      <c r="I58">
        <v>0</v>
      </c>
      <c r="J58">
        <v>0</v>
      </c>
    </row>
    <row r="59" spans="1:10" x14ac:dyDescent="0.2">
      <c r="D59" t="s">
        <v>53</v>
      </c>
      <c r="F59" t="s">
        <v>57</v>
      </c>
      <c r="G59">
        <v>23</v>
      </c>
      <c r="H59">
        <f t="shared" si="0"/>
        <v>1.2472285736269373</v>
      </c>
    </row>
    <row r="60" spans="1:10" x14ac:dyDescent="0.2">
      <c r="D60" t="s">
        <v>53</v>
      </c>
      <c r="F60" t="s">
        <v>57</v>
      </c>
      <c r="G60">
        <v>22</v>
      </c>
      <c r="H60">
        <f t="shared" si="0"/>
        <v>1.1149975024181513</v>
      </c>
    </row>
    <row r="61" spans="1:10" x14ac:dyDescent="0.2">
      <c r="D61" t="s">
        <v>53</v>
      </c>
      <c r="F61" t="s">
        <v>57</v>
      </c>
      <c r="G61">
        <v>17</v>
      </c>
      <c r="H61">
        <f t="shared" si="0"/>
        <v>0.58205718186687794</v>
      </c>
    </row>
    <row r="62" spans="1:10" x14ac:dyDescent="0.2">
      <c r="D62" t="s">
        <v>53</v>
      </c>
      <c r="E62">
        <v>2</v>
      </c>
      <c r="F62" t="s">
        <v>57</v>
      </c>
      <c r="G62">
        <v>16</v>
      </c>
      <c r="H62">
        <f t="shared" si="0"/>
        <v>0.49955709557512318</v>
      </c>
      <c r="I62">
        <v>2</v>
      </c>
      <c r="J62">
        <v>0</v>
      </c>
    </row>
    <row r="63" spans="1:10" x14ac:dyDescent="0.2">
      <c r="D63" t="s">
        <v>53</v>
      </c>
      <c r="F63" t="s">
        <v>57</v>
      </c>
      <c r="G63">
        <v>16</v>
      </c>
      <c r="H63">
        <f t="shared" si="0"/>
        <v>0.49955709557512318</v>
      </c>
    </row>
    <row r="64" spans="1:10" x14ac:dyDescent="0.2">
      <c r="D64" t="s">
        <v>53</v>
      </c>
      <c r="E64">
        <v>3</v>
      </c>
      <c r="F64" t="s">
        <v>57</v>
      </c>
      <c r="G64" t="s">
        <v>14</v>
      </c>
      <c r="H64" t="s">
        <v>14</v>
      </c>
      <c r="I64">
        <v>0</v>
      </c>
      <c r="J64">
        <v>0</v>
      </c>
    </row>
    <row r="65" spans="4:10" x14ac:dyDescent="0.2">
      <c r="D65" t="s">
        <v>53</v>
      </c>
      <c r="E65">
        <v>4</v>
      </c>
      <c r="F65" t="s">
        <v>57</v>
      </c>
      <c r="G65" t="s">
        <v>14</v>
      </c>
      <c r="H65" t="s">
        <v>14</v>
      </c>
      <c r="I65">
        <v>1</v>
      </c>
      <c r="J65">
        <v>0</v>
      </c>
    </row>
    <row r="68" spans="4:10" x14ac:dyDescent="0.2">
      <c r="G68">
        <f>AVERAGE(G2:G64)</f>
        <v>18.881355932203391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86E21-81A7-4ED4-9E63-A7431D44FC2B}">
  <dimension ref="A1:J126"/>
  <sheetViews>
    <sheetView topLeftCell="A104" workbookViewId="0">
      <selection activeCell="F18" sqref="F18"/>
    </sheetView>
  </sheetViews>
  <sheetFormatPr baseColWidth="10" defaultColWidth="8.83203125" defaultRowHeight="15" x14ac:dyDescent="0.2"/>
  <cols>
    <col min="6" max="6" width="20.33203125" bestFit="1" customWidth="1"/>
    <col min="8" max="8" width="12.5" bestFit="1" customWidth="1"/>
    <col min="9" max="9" width="16.5" bestFit="1" customWidth="1"/>
  </cols>
  <sheetData>
    <row r="1" spans="1:10" x14ac:dyDescent="0.2">
      <c r="A1" t="s">
        <v>47</v>
      </c>
      <c r="B1" t="s">
        <v>48</v>
      </c>
      <c r="C1" t="s">
        <v>0</v>
      </c>
      <c r="D1" t="s">
        <v>49</v>
      </c>
      <c r="E1" t="s">
        <v>50</v>
      </c>
      <c r="F1" t="s">
        <v>51</v>
      </c>
      <c r="G1" t="s">
        <v>37</v>
      </c>
      <c r="H1" t="s">
        <v>85</v>
      </c>
      <c r="I1" t="s">
        <v>60</v>
      </c>
      <c r="J1" t="s">
        <v>61</v>
      </c>
    </row>
    <row r="2" spans="1:10" x14ac:dyDescent="0.2">
      <c r="A2">
        <v>38.109169999999999</v>
      </c>
      <c r="B2">
        <v>122.86342999999999</v>
      </c>
      <c r="C2" t="s">
        <v>56</v>
      </c>
      <c r="D2" t="s">
        <v>53</v>
      </c>
      <c r="E2">
        <v>1</v>
      </c>
      <c r="F2" t="s">
        <v>57</v>
      </c>
      <c r="G2">
        <v>26</v>
      </c>
      <c r="H2">
        <f>0.00046*(G2)^2.5212</f>
        <v>1.6989814478518155</v>
      </c>
      <c r="I2">
        <v>6</v>
      </c>
      <c r="J2">
        <v>0</v>
      </c>
    </row>
    <row r="3" spans="1:10" x14ac:dyDescent="0.2">
      <c r="D3" t="s">
        <v>53</v>
      </c>
      <c r="E3">
        <v>2</v>
      </c>
      <c r="F3">
        <v>0</v>
      </c>
      <c r="G3" t="s">
        <v>14</v>
      </c>
      <c r="I3">
        <v>13</v>
      </c>
      <c r="J3">
        <v>0</v>
      </c>
    </row>
    <row r="4" spans="1:10" x14ac:dyDescent="0.2">
      <c r="D4" t="s">
        <v>53</v>
      </c>
      <c r="E4">
        <v>3</v>
      </c>
      <c r="F4">
        <v>0</v>
      </c>
      <c r="G4" t="s">
        <v>14</v>
      </c>
      <c r="I4">
        <v>8</v>
      </c>
      <c r="J4">
        <v>0</v>
      </c>
    </row>
    <row r="5" spans="1:10" x14ac:dyDescent="0.2">
      <c r="D5" t="s">
        <v>53</v>
      </c>
      <c r="E5">
        <v>4</v>
      </c>
      <c r="F5">
        <v>0</v>
      </c>
      <c r="G5" t="s">
        <v>14</v>
      </c>
      <c r="I5">
        <v>16</v>
      </c>
      <c r="J5">
        <v>0</v>
      </c>
    </row>
    <row r="6" spans="1:10" x14ac:dyDescent="0.2">
      <c r="A6">
        <v>38.141399999999997</v>
      </c>
      <c r="B6">
        <v>122.87523</v>
      </c>
      <c r="C6" t="s">
        <v>56</v>
      </c>
      <c r="D6" t="s">
        <v>23</v>
      </c>
      <c r="E6">
        <v>1</v>
      </c>
      <c r="F6" t="s">
        <v>57</v>
      </c>
      <c r="G6">
        <v>30</v>
      </c>
      <c r="H6">
        <f>0.00046*(G6)^2.5212</f>
        <v>2.4371145307793429</v>
      </c>
      <c r="I6">
        <v>41</v>
      </c>
      <c r="J6">
        <v>34</v>
      </c>
    </row>
    <row r="7" spans="1:10" x14ac:dyDescent="0.2">
      <c r="D7" t="s">
        <v>23</v>
      </c>
      <c r="F7" t="s">
        <v>57</v>
      </c>
      <c r="G7">
        <v>31</v>
      </c>
      <c r="H7">
        <f t="shared" ref="H7:H13" si="0">0.00046*(G7)^2.5212</f>
        <v>2.6471523345264929</v>
      </c>
    </row>
    <row r="8" spans="1:10" x14ac:dyDescent="0.2">
      <c r="D8" t="s">
        <v>23</v>
      </c>
      <c r="F8" t="s">
        <v>57</v>
      </c>
      <c r="G8">
        <v>32</v>
      </c>
      <c r="H8">
        <f t="shared" si="0"/>
        <v>2.8677544148422833</v>
      </c>
    </row>
    <row r="9" spans="1:10" x14ac:dyDescent="0.2">
      <c r="D9" t="s">
        <v>23</v>
      </c>
      <c r="F9" t="s">
        <v>57</v>
      </c>
      <c r="G9">
        <v>25</v>
      </c>
      <c r="H9">
        <f t="shared" si="0"/>
        <v>1.5390197090524211</v>
      </c>
    </row>
    <row r="10" spans="1:10" x14ac:dyDescent="0.2">
      <c r="D10" t="s">
        <v>23</v>
      </c>
      <c r="F10" t="s">
        <v>57</v>
      </c>
      <c r="G10">
        <v>23</v>
      </c>
      <c r="H10">
        <f t="shared" si="0"/>
        <v>1.2472285736269373</v>
      </c>
    </row>
    <row r="11" spans="1:10" x14ac:dyDescent="0.2">
      <c r="D11" t="s">
        <v>23</v>
      </c>
      <c r="F11" t="s">
        <v>58</v>
      </c>
      <c r="G11">
        <v>20</v>
      </c>
      <c r="H11">
        <f>0.00046*(G11)^2.708</f>
        <v>1.5344299259344496</v>
      </c>
    </row>
    <row r="12" spans="1:10" x14ac:dyDescent="0.2">
      <c r="D12" t="s">
        <v>23</v>
      </c>
      <c r="E12">
        <v>2</v>
      </c>
      <c r="F12" t="s">
        <v>57</v>
      </c>
      <c r="G12">
        <v>16</v>
      </c>
      <c r="H12">
        <f t="shared" si="0"/>
        <v>0.49955709557512318</v>
      </c>
      <c r="I12">
        <v>38</v>
      </c>
      <c r="J12">
        <v>2</v>
      </c>
    </row>
    <row r="13" spans="1:10" x14ac:dyDescent="0.2">
      <c r="D13" t="s">
        <v>23</v>
      </c>
      <c r="F13" t="s">
        <v>57</v>
      </c>
      <c r="G13">
        <v>13</v>
      </c>
      <c r="H13">
        <f t="shared" si="0"/>
        <v>0.29595917737312533</v>
      </c>
    </row>
    <row r="14" spans="1:10" x14ac:dyDescent="0.2">
      <c r="D14" t="s">
        <v>23</v>
      </c>
      <c r="F14" t="s">
        <v>58</v>
      </c>
      <c r="G14">
        <v>30</v>
      </c>
      <c r="H14">
        <f>0.00046*(G14)^2.708</f>
        <v>4.6004698567933051</v>
      </c>
    </row>
    <row r="15" spans="1:10" x14ac:dyDescent="0.2">
      <c r="D15" t="s">
        <v>23</v>
      </c>
      <c r="E15">
        <v>3</v>
      </c>
      <c r="F15" t="s">
        <v>58</v>
      </c>
      <c r="G15">
        <v>25</v>
      </c>
      <c r="H15">
        <f t="shared" ref="H15:H20" si="1">0.00046*(G15)^2.708</f>
        <v>2.8078853772477976</v>
      </c>
      <c r="I15">
        <v>47</v>
      </c>
      <c r="J15">
        <v>153</v>
      </c>
    </row>
    <row r="16" spans="1:10" x14ac:dyDescent="0.2">
      <c r="D16" t="s">
        <v>23</v>
      </c>
      <c r="F16" t="s">
        <v>58</v>
      </c>
      <c r="G16">
        <v>30</v>
      </c>
      <c r="H16">
        <f t="shared" si="1"/>
        <v>4.6004698567933051</v>
      </c>
    </row>
    <row r="17" spans="1:10" x14ac:dyDescent="0.2">
      <c r="D17" t="s">
        <v>23</v>
      </c>
      <c r="F17" t="s">
        <v>58</v>
      </c>
      <c r="G17">
        <v>7</v>
      </c>
      <c r="H17">
        <f t="shared" si="1"/>
        <v>8.9388844645562973E-2</v>
      </c>
    </row>
    <row r="18" spans="1:10" x14ac:dyDescent="0.2">
      <c r="D18" t="s">
        <v>23</v>
      </c>
      <c r="F18" t="s">
        <v>58</v>
      </c>
      <c r="G18">
        <v>9</v>
      </c>
      <c r="H18">
        <f t="shared" si="1"/>
        <v>0.17654139225914137</v>
      </c>
    </row>
    <row r="19" spans="1:10" x14ac:dyDescent="0.2">
      <c r="D19" t="s">
        <v>23</v>
      </c>
      <c r="F19" t="s">
        <v>58</v>
      </c>
      <c r="G19">
        <v>10</v>
      </c>
      <c r="H19">
        <f t="shared" si="1"/>
        <v>0.23483229998868715</v>
      </c>
    </row>
    <row r="20" spans="1:10" x14ac:dyDescent="0.2">
      <c r="D20" t="s">
        <v>23</v>
      </c>
      <c r="F20" t="s">
        <v>58</v>
      </c>
      <c r="G20">
        <v>18</v>
      </c>
      <c r="H20">
        <f t="shared" si="1"/>
        <v>1.1535482787572604</v>
      </c>
    </row>
    <row r="21" spans="1:10" x14ac:dyDescent="0.2">
      <c r="D21" t="s">
        <v>23</v>
      </c>
      <c r="E21">
        <v>4</v>
      </c>
      <c r="F21" t="s">
        <v>57</v>
      </c>
      <c r="G21">
        <v>15</v>
      </c>
      <c r="H21">
        <f t="shared" ref="H21:H24" si="2">0.00046*(G21)^2.5212</f>
        <v>0.42454048724636478</v>
      </c>
      <c r="I21">
        <v>91</v>
      </c>
      <c r="J21">
        <v>93</v>
      </c>
    </row>
    <row r="22" spans="1:10" x14ac:dyDescent="0.2">
      <c r="D22" t="s">
        <v>23</v>
      </c>
      <c r="F22" t="s">
        <v>57</v>
      </c>
      <c r="G22">
        <v>17</v>
      </c>
      <c r="H22">
        <f t="shared" si="2"/>
        <v>0.58205718186687794</v>
      </c>
    </row>
    <row r="23" spans="1:10" x14ac:dyDescent="0.2">
      <c r="D23" t="s">
        <v>23</v>
      </c>
      <c r="F23" t="s">
        <v>57</v>
      </c>
      <c r="G23">
        <v>13</v>
      </c>
      <c r="H23">
        <f t="shared" si="2"/>
        <v>0.29595917737312533</v>
      </c>
    </row>
    <row r="24" spans="1:10" x14ac:dyDescent="0.2">
      <c r="D24" t="s">
        <v>23</v>
      </c>
      <c r="F24" t="s">
        <v>57</v>
      </c>
      <c r="G24">
        <v>12</v>
      </c>
      <c r="H24">
        <f t="shared" si="2"/>
        <v>0.24187422410554033</v>
      </c>
    </row>
    <row r="25" spans="1:10" x14ac:dyDescent="0.2">
      <c r="A25">
        <v>38.1995</v>
      </c>
      <c r="B25">
        <v>122.92143</v>
      </c>
      <c r="C25" t="s">
        <v>11</v>
      </c>
      <c r="D25" t="s">
        <v>53</v>
      </c>
      <c r="E25">
        <v>1</v>
      </c>
      <c r="F25" t="s">
        <v>86</v>
      </c>
      <c r="G25">
        <v>16</v>
      </c>
      <c r="H25">
        <f t="shared" ref="H25:H26" si="3">0.00046*(G25)^2.708</f>
        <v>0.83852254678251226</v>
      </c>
      <c r="I25">
        <v>6</v>
      </c>
      <c r="J25">
        <v>0</v>
      </c>
    </row>
    <row r="26" spans="1:10" x14ac:dyDescent="0.2">
      <c r="D26" t="s">
        <v>53</v>
      </c>
      <c r="E26">
        <v>2</v>
      </c>
      <c r="F26" t="s">
        <v>58</v>
      </c>
      <c r="G26">
        <v>23</v>
      </c>
      <c r="H26">
        <f t="shared" si="3"/>
        <v>2.2403548494530048</v>
      </c>
      <c r="I26">
        <v>27</v>
      </c>
      <c r="J26">
        <v>0</v>
      </c>
    </row>
    <row r="27" spans="1:10" x14ac:dyDescent="0.2">
      <c r="D27" t="s">
        <v>53</v>
      </c>
      <c r="E27">
        <v>3</v>
      </c>
      <c r="F27">
        <v>0</v>
      </c>
      <c r="G27" t="s">
        <v>14</v>
      </c>
      <c r="I27">
        <v>16</v>
      </c>
      <c r="J27">
        <v>0</v>
      </c>
    </row>
    <row r="28" spans="1:10" x14ac:dyDescent="0.2">
      <c r="D28" t="s">
        <v>53</v>
      </c>
      <c r="E28">
        <v>4</v>
      </c>
      <c r="F28" t="s">
        <v>57</v>
      </c>
      <c r="G28">
        <v>17</v>
      </c>
      <c r="H28">
        <f t="shared" ref="H28:H30" si="4">0.00046*(G28)^2.5212</f>
        <v>0.58205718186687794</v>
      </c>
      <c r="I28">
        <v>9</v>
      </c>
      <c r="J28">
        <v>0</v>
      </c>
    </row>
    <row r="29" spans="1:10" x14ac:dyDescent="0.2">
      <c r="D29" t="s">
        <v>53</v>
      </c>
      <c r="F29" t="s">
        <v>57</v>
      </c>
      <c r="G29">
        <v>12</v>
      </c>
      <c r="H29">
        <f t="shared" si="4"/>
        <v>0.24187422410554033</v>
      </c>
    </row>
    <row r="30" spans="1:10" x14ac:dyDescent="0.2">
      <c r="A30">
        <v>38.179900000000004</v>
      </c>
      <c r="B30">
        <v>122.90873999999999</v>
      </c>
      <c r="C30" t="s">
        <v>11</v>
      </c>
      <c r="D30" t="s">
        <v>23</v>
      </c>
      <c r="E30">
        <v>1</v>
      </c>
      <c r="F30" t="s">
        <v>57</v>
      </c>
      <c r="G30">
        <v>41</v>
      </c>
      <c r="H30">
        <f t="shared" si="4"/>
        <v>5.3568377346148983</v>
      </c>
      <c r="I30">
        <v>6</v>
      </c>
      <c r="J30">
        <v>0</v>
      </c>
    </row>
    <row r="31" spans="1:10" x14ac:dyDescent="0.2">
      <c r="D31" t="s">
        <v>23</v>
      </c>
      <c r="F31" t="s">
        <v>86</v>
      </c>
      <c r="G31">
        <v>17</v>
      </c>
      <c r="H31">
        <f t="shared" ref="H31:H33" si="5">0.00046*(G31)^2.708</f>
        <v>0.98812869385678759</v>
      </c>
    </row>
    <row r="32" spans="1:10" x14ac:dyDescent="0.2">
      <c r="D32" t="s">
        <v>23</v>
      </c>
      <c r="F32" t="s">
        <v>86</v>
      </c>
      <c r="G32">
        <v>13</v>
      </c>
      <c r="H32">
        <f t="shared" si="5"/>
        <v>0.47787733131422372</v>
      </c>
    </row>
    <row r="33" spans="1:10" x14ac:dyDescent="0.2">
      <c r="D33" t="s">
        <v>23</v>
      </c>
      <c r="E33">
        <v>2</v>
      </c>
      <c r="F33" t="s">
        <v>86</v>
      </c>
      <c r="G33">
        <v>32</v>
      </c>
      <c r="H33">
        <f t="shared" si="5"/>
        <v>5.4790337164684804</v>
      </c>
      <c r="I33">
        <v>0</v>
      </c>
      <c r="J33">
        <v>0</v>
      </c>
    </row>
    <row r="34" spans="1:10" x14ac:dyDescent="0.2">
      <c r="D34" t="s">
        <v>23</v>
      </c>
      <c r="E34">
        <v>3</v>
      </c>
      <c r="F34">
        <v>0</v>
      </c>
      <c r="G34" t="s">
        <v>14</v>
      </c>
      <c r="I34">
        <v>10</v>
      </c>
      <c r="J34">
        <v>0</v>
      </c>
    </row>
    <row r="35" spans="1:10" x14ac:dyDescent="0.2">
      <c r="D35" t="s">
        <v>23</v>
      </c>
      <c r="E35">
        <v>4</v>
      </c>
      <c r="F35" t="s">
        <v>57</v>
      </c>
      <c r="G35">
        <v>34</v>
      </c>
      <c r="H35">
        <f t="shared" ref="H35:H99" si="6">0.00046*(G35)^2.5212</f>
        <v>3.3413539068396312</v>
      </c>
      <c r="I35">
        <v>5</v>
      </c>
      <c r="J35">
        <v>0</v>
      </c>
    </row>
    <row r="36" spans="1:10" x14ac:dyDescent="0.2">
      <c r="A36">
        <v>38.230139999999999</v>
      </c>
      <c r="B36">
        <v>122.96256</v>
      </c>
      <c r="C36" t="s">
        <v>5</v>
      </c>
      <c r="D36" t="s">
        <v>53</v>
      </c>
      <c r="E36">
        <v>1</v>
      </c>
      <c r="F36" t="s">
        <v>57</v>
      </c>
      <c r="G36">
        <v>16</v>
      </c>
      <c r="H36">
        <f t="shared" si="6"/>
        <v>0.49955709557512318</v>
      </c>
    </row>
    <row r="37" spans="1:10" x14ac:dyDescent="0.2">
      <c r="F37" t="s">
        <v>57</v>
      </c>
      <c r="G37">
        <v>11</v>
      </c>
      <c r="H37">
        <f t="shared" si="6"/>
        <v>0.19423033959906269</v>
      </c>
    </row>
    <row r="38" spans="1:10" x14ac:dyDescent="0.2">
      <c r="F38" t="s">
        <v>57</v>
      </c>
      <c r="G38">
        <v>14</v>
      </c>
      <c r="H38">
        <f t="shared" si="6"/>
        <v>0.356759737113994</v>
      </c>
    </row>
    <row r="39" spans="1:10" x14ac:dyDescent="0.2">
      <c r="F39" t="s">
        <v>57</v>
      </c>
      <c r="G39">
        <v>11</v>
      </c>
      <c r="H39">
        <f t="shared" si="6"/>
        <v>0.19423033959906269</v>
      </c>
    </row>
    <row r="40" spans="1:10" x14ac:dyDescent="0.2">
      <c r="F40" t="s">
        <v>57</v>
      </c>
      <c r="G40">
        <v>10</v>
      </c>
      <c r="H40">
        <f t="shared" si="6"/>
        <v>0.15274177446685316</v>
      </c>
    </row>
    <row r="41" spans="1:10" x14ac:dyDescent="0.2">
      <c r="F41" t="s">
        <v>57</v>
      </c>
      <c r="G41">
        <v>9</v>
      </c>
      <c r="H41">
        <f t="shared" si="6"/>
        <v>0.1171100176633553</v>
      </c>
      <c r="I41">
        <v>17</v>
      </c>
      <c r="J41">
        <v>0</v>
      </c>
    </row>
    <row r="42" spans="1:10" x14ac:dyDescent="0.2">
      <c r="E42">
        <v>2</v>
      </c>
      <c r="F42" t="s">
        <v>57</v>
      </c>
      <c r="G42">
        <v>25</v>
      </c>
      <c r="H42">
        <f t="shared" si="6"/>
        <v>1.5390197090524211</v>
      </c>
    </row>
    <row r="43" spans="1:10" x14ac:dyDescent="0.2">
      <c r="F43" t="s">
        <v>57</v>
      </c>
      <c r="G43">
        <v>28</v>
      </c>
      <c r="H43">
        <f t="shared" si="6"/>
        <v>2.0480127701294464</v>
      </c>
    </row>
    <row r="44" spans="1:10" x14ac:dyDescent="0.2">
      <c r="F44" t="s">
        <v>57</v>
      </c>
      <c r="G44">
        <v>29</v>
      </c>
      <c r="H44">
        <f t="shared" si="6"/>
        <v>2.2374619782928846</v>
      </c>
    </row>
    <row r="45" spans="1:10" x14ac:dyDescent="0.2">
      <c r="F45" t="s">
        <v>57</v>
      </c>
      <c r="G45">
        <v>19</v>
      </c>
      <c r="H45">
        <f t="shared" si="6"/>
        <v>0.77046233118758067</v>
      </c>
    </row>
    <row r="46" spans="1:10" x14ac:dyDescent="0.2">
      <c r="F46" t="s">
        <v>57</v>
      </c>
      <c r="G46">
        <v>20</v>
      </c>
      <c r="H46">
        <f t="shared" si="6"/>
        <v>0.87682849856006506</v>
      </c>
    </row>
    <row r="47" spans="1:10" x14ac:dyDescent="0.2">
      <c r="F47" t="s">
        <v>57</v>
      </c>
      <c r="G47">
        <v>15</v>
      </c>
      <c r="H47">
        <f t="shared" si="6"/>
        <v>0.42454048724636478</v>
      </c>
    </row>
    <row r="48" spans="1:10" x14ac:dyDescent="0.2">
      <c r="F48" t="s">
        <v>57</v>
      </c>
      <c r="G48">
        <v>18</v>
      </c>
      <c r="H48">
        <f t="shared" si="6"/>
        <v>0.67228105285883333</v>
      </c>
    </row>
    <row r="49" spans="5:10" x14ac:dyDescent="0.2">
      <c r="F49" t="s">
        <v>57</v>
      </c>
      <c r="G49">
        <v>14</v>
      </c>
      <c r="H49">
        <f t="shared" si="6"/>
        <v>0.356759737113994</v>
      </c>
    </row>
    <row r="50" spans="5:10" x14ac:dyDescent="0.2">
      <c r="F50" t="s">
        <v>57</v>
      </c>
      <c r="G50">
        <v>11</v>
      </c>
      <c r="H50">
        <f t="shared" si="6"/>
        <v>0.19423033959906269</v>
      </c>
    </row>
    <row r="51" spans="5:10" x14ac:dyDescent="0.2">
      <c r="F51" t="s">
        <v>57</v>
      </c>
      <c r="G51">
        <v>14</v>
      </c>
      <c r="H51">
        <f t="shared" si="6"/>
        <v>0.356759737113994</v>
      </c>
    </row>
    <row r="52" spans="5:10" x14ac:dyDescent="0.2">
      <c r="F52" t="s">
        <v>57</v>
      </c>
      <c r="G52">
        <v>11</v>
      </c>
      <c r="H52">
        <f t="shared" si="6"/>
        <v>0.19423033959906269</v>
      </c>
    </row>
    <row r="53" spans="5:10" x14ac:dyDescent="0.2">
      <c r="F53" t="s">
        <v>57</v>
      </c>
      <c r="G53">
        <v>14</v>
      </c>
      <c r="H53">
        <f t="shared" si="6"/>
        <v>0.356759737113994</v>
      </c>
    </row>
    <row r="54" spans="5:10" x14ac:dyDescent="0.2">
      <c r="F54" t="s">
        <v>57</v>
      </c>
      <c r="G54">
        <v>10</v>
      </c>
      <c r="H54">
        <f t="shared" si="6"/>
        <v>0.15274177446685316</v>
      </c>
    </row>
    <row r="55" spans="5:10" x14ac:dyDescent="0.2">
      <c r="F55" t="s">
        <v>86</v>
      </c>
      <c r="G55">
        <v>10</v>
      </c>
      <c r="H55">
        <f t="shared" ref="H55" si="7">0.00046*(G55)^2.708</f>
        <v>0.23483229998868715</v>
      </c>
    </row>
    <row r="56" spans="5:10" x14ac:dyDescent="0.2">
      <c r="E56">
        <v>3</v>
      </c>
      <c r="F56" t="s">
        <v>57</v>
      </c>
      <c r="G56">
        <v>35</v>
      </c>
      <c r="H56">
        <f t="shared" si="6"/>
        <v>3.5946961381802622</v>
      </c>
      <c r="I56">
        <v>23</v>
      </c>
      <c r="J56">
        <v>0</v>
      </c>
    </row>
    <row r="57" spans="5:10" x14ac:dyDescent="0.2">
      <c r="F57" t="s">
        <v>57</v>
      </c>
      <c r="G57">
        <v>30</v>
      </c>
      <c r="H57">
        <f t="shared" si="6"/>
        <v>2.4371145307793429</v>
      </c>
    </row>
    <row r="58" spans="5:10" x14ac:dyDescent="0.2">
      <c r="F58" t="s">
        <v>57</v>
      </c>
      <c r="G58">
        <v>27</v>
      </c>
      <c r="H58">
        <f t="shared" si="6"/>
        <v>1.8685819694279249</v>
      </c>
    </row>
    <row r="59" spans="5:10" x14ac:dyDescent="0.2">
      <c r="F59" t="s">
        <v>57</v>
      </c>
      <c r="G59">
        <v>22</v>
      </c>
      <c r="H59">
        <f t="shared" si="6"/>
        <v>1.1149975024181513</v>
      </c>
    </row>
    <row r="60" spans="5:10" x14ac:dyDescent="0.2">
      <c r="F60" t="s">
        <v>57</v>
      </c>
      <c r="G60">
        <v>23</v>
      </c>
      <c r="H60">
        <f t="shared" si="6"/>
        <v>1.2472285736269373</v>
      </c>
    </row>
    <row r="61" spans="5:10" x14ac:dyDescent="0.2">
      <c r="F61" t="s">
        <v>57</v>
      </c>
      <c r="G61">
        <v>28</v>
      </c>
      <c r="H61">
        <f t="shared" si="6"/>
        <v>2.0480127701294464</v>
      </c>
    </row>
    <row r="62" spans="5:10" x14ac:dyDescent="0.2">
      <c r="F62" t="s">
        <v>57</v>
      </c>
      <c r="G62">
        <v>19</v>
      </c>
      <c r="H62">
        <f t="shared" si="6"/>
        <v>0.77046233118758067</v>
      </c>
    </row>
    <row r="63" spans="5:10" x14ac:dyDescent="0.2">
      <c r="F63" t="s">
        <v>57</v>
      </c>
      <c r="G63">
        <v>21</v>
      </c>
      <c r="H63">
        <f t="shared" si="6"/>
        <v>0.99160136873444893</v>
      </c>
    </row>
    <row r="64" spans="5:10" x14ac:dyDescent="0.2">
      <c r="F64" t="s">
        <v>57</v>
      </c>
      <c r="G64">
        <v>13</v>
      </c>
      <c r="H64">
        <f t="shared" si="6"/>
        <v>0.29595917737312533</v>
      </c>
    </row>
    <row r="65" spans="5:10" x14ac:dyDescent="0.2">
      <c r="F65" t="s">
        <v>57</v>
      </c>
      <c r="G65">
        <v>78</v>
      </c>
      <c r="H65">
        <f t="shared" si="6"/>
        <v>27.108578439245179</v>
      </c>
    </row>
    <row r="66" spans="5:10" x14ac:dyDescent="0.2">
      <c r="E66">
        <v>4</v>
      </c>
      <c r="F66" t="s">
        <v>57</v>
      </c>
      <c r="G66">
        <v>56</v>
      </c>
      <c r="H66">
        <f t="shared" si="6"/>
        <v>11.756809612383716</v>
      </c>
    </row>
    <row r="67" spans="5:10" x14ac:dyDescent="0.2">
      <c r="F67" t="s">
        <v>57</v>
      </c>
      <c r="G67">
        <v>54</v>
      </c>
      <c r="H67">
        <f t="shared" si="6"/>
        <v>10.726770252662332</v>
      </c>
      <c r="I67">
        <v>21</v>
      </c>
      <c r="J67">
        <v>0</v>
      </c>
    </row>
    <row r="68" spans="5:10" x14ac:dyDescent="0.2">
      <c r="F68" t="s">
        <v>57</v>
      </c>
      <c r="G68">
        <v>54</v>
      </c>
      <c r="H68">
        <f t="shared" si="6"/>
        <v>10.726770252662332</v>
      </c>
    </row>
    <row r="69" spans="5:10" x14ac:dyDescent="0.2">
      <c r="F69" t="s">
        <v>57</v>
      </c>
      <c r="G69">
        <v>38</v>
      </c>
      <c r="H69">
        <f t="shared" si="6"/>
        <v>4.4229113574878625</v>
      </c>
    </row>
    <row r="70" spans="5:10" x14ac:dyDescent="0.2">
      <c r="F70" t="s">
        <v>57</v>
      </c>
      <c r="G70">
        <v>25</v>
      </c>
      <c r="H70">
        <f t="shared" si="6"/>
        <v>1.5390197090524211</v>
      </c>
    </row>
    <row r="71" spans="5:10" x14ac:dyDescent="0.2">
      <c r="F71" t="s">
        <v>57</v>
      </c>
      <c r="G71">
        <v>22</v>
      </c>
      <c r="H71">
        <f t="shared" si="6"/>
        <v>1.1149975024181513</v>
      </c>
    </row>
    <row r="72" spans="5:10" x14ac:dyDescent="0.2">
      <c r="F72" t="s">
        <v>57</v>
      </c>
      <c r="G72">
        <v>40</v>
      </c>
      <c r="H72">
        <f t="shared" si="6"/>
        <v>5.0335163289198546</v>
      </c>
    </row>
    <row r="73" spans="5:10" x14ac:dyDescent="0.2">
      <c r="F73" t="s">
        <v>57</v>
      </c>
      <c r="G73">
        <v>32</v>
      </c>
      <c r="H73">
        <f t="shared" si="6"/>
        <v>2.8677544148422833</v>
      </c>
    </row>
    <row r="74" spans="5:10" x14ac:dyDescent="0.2">
      <c r="F74" t="s">
        <v>57</v>
      </c>
      <c r="G74">
        <v>31</v>
      </c>
      <c r="H74">
        <f t="shared" si="6"/>
        <v>2.6471523345264929</v>
      </c>
    </row>
    <row r="75" spans="5:10" x14ac:dyDescent="0.2">
      <c r="F75" t="s">
        <v>57</v>
      </c>
      <c r="G75">
        <v>28</v>
      </c>
      <c r="H75">
        <f t="shared" si="6"/>
        <v>2.0480127701294464</v>
      </c>
    </row>
    <row r="76" spans="5:10" x14ac:dyDescent="0.2">
      <c r="F76" t="s">
        <v>57</v>
      </c>
      <c r="G76">
        <v>27</v>
      </c>
      <c r="H76">
        <f t="shared" si="6"/>
        <v>1.8685819694279249</v>
      </c>
    </row>
    <row r="77" spans="5:10" x14ac:dyDescent="0.2">
      <c r="F77" t="s">
        <v>57</v>
      </c>
      <c r="G77">
        <v>24</v>
      </c>
      <c r="H77">
        <f t="shared" si="6"/>
        <v>1.3885016951198652</v>
      </c>
    </row>
    <row r="78" spans="5:10" x14ac:dyDescent="0.2">
      <c r="F78" t="s">
        <v>57</v>
      </c>
      <c r="G78">
        <v>24</v>
      </c>
      <c r="H78">
        <f t="shared" si="6"/>
        <v>1.3885016951198652</v>
      </c>
    </row>
    <row r="79" spans="5:10" x14ac:dyDescent="0.2">
      <c r="F79" t="s">
        <v>57</v>
      </c>
      <c r="G79">
        <v>16</v>
      </c>
      <c r="H79">
        <f t="shared" si="6"/>
        <v>0.49955709557512318</v>
      </c>
    </row>
    <row r="80" spans="5:10" x14ac:dyDescent="0.2">
      <c r="F80" t="s">
        <v>57</v>
      </c>
      <c r="G80">
        <v>25</v>
      </c>
      <c r="H80">
        <f t="shared" si="6"/>
        <v>1.5390197090524211</v>
      </c>
    </row>
    <row r="81" spans="1:10" x14ac:dyDescent="0.2">
      <c r="F81" t="s">
        <v>57</v>
      </c>
      <c r="G81">
        <v>22</v>
      </c>
      <c r="H81">
        <f t="shared" si="6"/>
        <v>1.1149975024181513</v>
      </c>
    </row>
    <row r="82" spans="1:10" x14ac:dyDescent="0.2">
      <c r="F82" t="s">
        <v>58</v>
      </c>
      <c r="G82">
        <v>50</v>
      </c>
      <c r="H82">
        <f t="shared" ref="H82" si="8">0.00046*(G82)^2.708</f>
        <v>18.347149653818153</v>
      </c>
    </row>
    <row r="83" spans="1:10" x14ac:dyDescent="0.2">
      <c r="A83">
        <v>38.230139999999999</v>
      </c>
      <c r="B83">
        <v>122.96256</v>
      </c>
      <c r="C83" t="s">
        <v>5</v>
      </c>
      <c r="D83" t="s">
        <v>23</v>
      </c>
      <c r="E83">
        <v>1</v>
      </c>
      <c r="F83" t="s">
        <v>57</v>
      </c>
      <c r="G83">
        <v>55</v>
      </c>
      <c r="H83">
        <f t="shared" si="6"/>
        <v>11.234668038625898</v>
      </c>
      <c r="I83">
        <v>37</v>
      </c>
      <c r="J83">
        <v>0</v>
      </c>
    </row>
    <row r="84" spans="1:10" x14ac:dyDescent="0.2">
      <c r="F84" t="s">
        <v>57</v>
      </c>
      <c r="G84">
        <v>30</v>
      </c>
      <c r="H84">
        <f t="shared" si="6"/>
        <v>2.4371145307793429</v>
      </c>
    </row>
    <row r="85" spans="1:10" x14ac:dyDescent="0.2">
      <c r="F85" t="s">
        <v>57</v>
      </c>
      <c r="G85">
        <v>29</v>
      </c>
      <c r="H85">
        <f t="shared" si="6"/>
        <v>2.2374619782928846</v>
      </c>
    </row>
    <row r="86" spans="1:10" x14ac:dyDescent="0.2">
      <c r="F86" t="s">
        <v>57</v>
      </c>
      <c r="G86">
        <v>26</v>
      </c>
      <c r="H86">
        <f t="shared" si="6"/>
        <v>1.6989814478518155</v>
      </c>
    </row>
    <row r="87" spans="1:10" x14ac:dyDescent="0.2">
      <c r="F87" t="s">
        <v>57</v>
      </c>
      <c r="G87">
        <v>20</v>
      </c>
      <c r="H87">
        <f t="shared" si="6"/>
        <v>0.87682849856006506</v>
      </c>
    </row>
    <row r="88" spans="1:10" x14ac:dyDescent="0.2">
      <c r="F88" t="s">
        <v>57</v>
      </c>
      <c r="G88">
        <v>15</v>
      </c>
      <c r="H88">
        <f t="shared" si="6"/>
        <v>0.42454048724636478</v>
      </c>
    </row>
    <row r="89" spans="1:10" x14ac:dyDescent="0.2">
      <c r="F89" t="s">
        <v>57</v>
      </c>
      <c r="G89">
        <v>22</v>
      </c>
      <c r="H89">
        <f t="shared" si="6"/>
        <v>1.1149975024181513</v>
      </c>
    </row>
    <row r="90" spans="1:10" x14ac:dyDescent="0.2">
      <c r="F90" t="s">
        <v>57</v>
      </c>
      <c r="G90">
        <v>23</v>
      </c>
      <c r="H90">
        <f t="shared" si="6"/>
        <v>1.2472285736269373</v>
      </c>
    </row>
    <row r="91" spans="1:10" x14ac:dyDescent="0.2">
      <c r="F91" t="s">
        <v>57</v>
      </c>
      <c r="G91">
        <v>19</v>
      </c>
      <c r="H91">
        <f t="shared" si="6"/>
        <v>0.77046233118758067</v>
      </c>
    </row>
    <row r="92" spans="1:10" x14ac:dyDescent="0.2">
      <c r="F92" t="s">
        <v>57</v>
      </c>
      <c r="G92">
        <v>25</v>
      </c>
      <c r="H92">
        <f t="shared" si="6"/>
        <v>1.5390197090524211</v>
      </c>
    </row>
    <row r="93" spans="1:10" x14ac:dyDescent="0.2">
      <c r="F93" t="s">
        <v>57</v>
      </c>
      <c r="G93">
        <v>19</v>
      </c>
      <c r="H93">
        <f t="shared" si="6"/>
        <v>0.77046233118758067</v>
      </c>
    </row>
    <row r="94" spans="1:10" x14ac:dyDescent="0.2">
      <c r="F94" t="s">
        <v>57</v>
      </c>
      <c r="G94">
        <v>14</v>
      </c>
      <c r="H94">
        <f t="shared" si="6"/>
        <v>0.356759737113994</v>
      </c>
    </row>
    <row r="95" spans="1:10" x14ac:dyDescent="0.2">
      <c r="F95" t="s">
        <v>57</v>
      </c>
      <c r="G95">
        <v>15</v>
      </c>
      <c r="H95">
        <f t="shared" si="6"/>
        <v>0.42454048724636478</v>
      </c>
    </row>
    <row r="96" spans="1:10" x14ac:dyDescent="0.2">
      <c r="F96" t="s">
        <v>57</v>
      </c>
      <c r="G96">
        <v>16</v>
      </c>
      <c r="H96">
        <f t="shared" si="6"/>
        <v>0.49955709557512318</v>
      </c>
    </row>
    <row r="97" spans="5:10" x14ac:dyDescent="0.2">
      <c r="F97" t="s">
        <v>58</v>
      </c>
      <c r="G97">
        <v>11</v>
      </c>
      <c r="H97">
        <f t="shared" ref="H97" si="9">0.00046*(G97)^2.708</f>
        <v>0.30398294845939561</v>
      </c>
    </row>
    <row r="98" spans="5:10" x14ac:dyDescent="0.2">
      <c r="E98">
        <v>2</v>
      </c>
      <c r="F98" t="s">
        <v>57</v>
      </c>
      <c r="G98">
        <v>46</v>
      </c>
      <c r="H98">
        <f t="shared" si="6"/>
        <v>7.1598327398759309</v>
      </c>
      <c r="I98">
        <v>25</v>
      </c>
      <c r="J98">
        <v>0</v>
      </c>
    </row>
    <row r="99" spans="5:10" x14ac:dyDescent="0.2">
      <c r="F99" t="s">
        <v>57</v>
      </c>
      <c r="G99">
        <v>30</v>
      </c>
      <c r="H99">
        <f t="shared" si="6"/>
        <v>2.4371145307793429</v>
      </c>
    </row>
    <row r="100" spans="5:10" x14ac:dyDescent="0.2">
      <c r="F100" t="s">
        <v>57</v>
      </c>
      <c r="G100">
        <v>18</v>
      </c>
      <c r="H100">
        <f t="shared" ref="H100:H113" si="10">0.00046*(G100)^2.5212</f>
        <v>0.67228105285883333</v>
      </c>
    </row>
    <row r="101" spans="5:10" x14ac:dyDescent="0.2">
      <c r="F101" t="s">
        <v>57</v>
      </c>
      <c r="G101">
        <v>10</v>
      </c>
      <c r="H101">
        <f t="shared" si="10"/>
        <v>0.15274177446685316</v>
      </c>
    </row>
    <row r="102" spans="5:10" x14ac:dyDescent="0.2">
      <c r="F102" t="s">
        <v>57</v>
      </c>
      <c r="G102">
        <v>31</v>
      </c>
      <c r="H102">
        <f t="shared" si="10"/>
        <v>2.6471523345264929</v>
      </c>
    </row>
    <row r="103" spans="5:10" x14ac:dyDescent="0.2">
      <c r="F103" t="s">
        <v>57</v>
      </c>
      <c r="G103">
        <v>24</v>
      </c>
      <c r="H103">
        <f t="shared" si="10"/>
        <v>1.3885016951198652</v>
      </c>
    </row>
    <row r="104" spans="5:10" x14ac:dyDescent="0.2">
      <c r="F104" t="s">
        <v>57</v>
      </c>
      <c r="G104">
        <v>19</v>
      </c>
      <c r="H104">
        <f t="shared" si="10"/>
        <v>0.77046233118758067</v>
      </c>
    </row>
    <row r="105" spans="5:10" x14ac:dyDescent="0.2">
      <c r="F105" t="s">
        <v>57</v>
      </c>
      <c r="G105">
        <v>26</v>
      </c>
      <c r="H105">
        <f t="shared" si="10"/>
        <v>1.6989814478518155</v>
      </c>
    </row>
    <row r="106" spans="5:10" x14ac:dyDescent="0.2">
      <c r="E106">
        <v>3</v>
      </c>
      <c r="F106" t="s">
        <v>57</v>
      </c>
      <c r="G106">
        <v>21</v>
      </c>
      <c r="H106">
        <f t="shared" si="10"/>
        <v>0.99160136873444893</v>
      </c>
      <c r="I106">
        <v>42</v>
      </c>
      <c r="J106">
        <v>0</v>
      </c>
    </row>
    <row r="107" spans="5:10" x14ac:dyDescent="0.2">
      <c r="F107" t="s">
        <v>57</v>
      </c>
      <c r="G107">
        <v>20</v>
      </c>
      <c r="H107">
        <f t="shared" si="10"/>
        <v>0.87682849856006506</v>
      </c>
    </row>
    <row r="108" spans="5:10" x14ac:dyDescent="0.2">
      <c r="F108" t="s">
        <v>57</v>
      </c>
      <c r="G108">
        <v>14</v>
      </c>
      <c r="H108">
        <f t="shared" si="10"/>
        <v>0.356759737113994</v>
      </c>
    </row>
    <row r="109" spans="5:10" x14ac:dyDescent="0.2">
      <c r="F109" t="s">
        <v>57</v>
      </c>
      <c r="G109">
        <v>19</v>
      </c>
      <c r="H109">
        <f t="shared" si="10"/>
        <v>0.77046233118758067</v>
      </c>
    </row>
    <row r="110" spans="5:10" x14ac:dyDescent="0.2">
      <c r="F110" t="s">
        <v>57</v>
      </c>
      <c r="G110">
        <v>13</v>
      </c>
      <c r="H110">
        <f t="shared" si="10"/>
        <v>0.29595917737312533</v>
      </c>
    </row>
    <row r="111" spans="5:10" x14ac:dyDescent="0.2">
      <c r="F111" t="s">
        <v>57</v>
      </c>
      <c r="G111">
        <v>15</v>
      </c>
      <c r="H111">
        <f t="shared" si="10"/>
        <v>0.42454048724636478</v>
      </c>
    </row>
    <row r="112" spans="5:10" x14ac:dyDescent="0.2">
      <c r="F112" t="s">
        <v>57</v>
      </c>
      <c r="G112">
        <v>12</v>
      </c>
      <c r="H112">
        <f t="shared" si="10"/>
        <v>0.24187422410554033</v>
      </c>
    </row>
    <row r="113" spans="5:10" x14ac:dyDescent="0.2">
      <c r="F113" t="s">
        <v>57</v>
      </c>
      <c r="G113">
        <v>11</v>
      </c>
      <c r="H113">
        <f t="shared" si="10"/>
        <v>0.19423033959906269</v>
      </c>
    </row>
    <row r="114" spans="5:10" x14ac:dyDescent="0.2">
      <c r="F114" t="s">
        <v>58</v>
      </c>
      <c r="G114">
        <v>8</v>
      </c>
      <c r="H114">
        <f>0.00046*(G114)^2.708</f>
        <v>0.1283292087342415</v>
      </c>
    </row>
    <row r="115" spans="5:10" x14ac:dyDescent="0.2">
      <c r="E115">
        <v>4</v>
      </c>
      <c r="F115" t="s">
        <v>57</v>
      </c>
      <c r="G115">
        <v>35</v>
      </c>
      <c r="H115">
        <f>0.00046*(G115)^2.5212</f>
        <v>3.5946961381802622</v>
      </c>
    </row>
    <row r="116" spans="5:10" x14ac:dyDescent="0.2">
      <c r="F116" t="s">
        <v>57</v>
      </c>
      <c r="G116">
        <v>21</v>
      </c>
      <c r="H116">
        <f t="shared" ref="H116:H126" si="11">0.00046*(G116)^2.5212</f>
        <v>0.99160136873444893</v>
      </c>
      <c r="I116">
        <v>35</v>
      </c>
      <c r="J116">
        <v>0</v>
      </c>
    </row>
    <row r="117" spans="5:10" x14ac:dyDescent="0.2">
      <c r="F117" t="s">
        <v>57</v>
      </c>
      <c r="G117">
        <v>29</v>
      </c>
      <c r="H117">
        <f t="shared" si="11"/>
        <v>2.2374619782928846</v>
      </c>
    </row>
    <row r="118" spans="5:10" x14ac:dyDescent="0.2">
      <c r="F118" t="s">
        <v>57</v>
      </c>
      <c r="G118">
        <v>22</v>
      </c>
      <c r="H118">
        <f t="shared" si="11"/>
        <v>1.1149975024181513</v>
      </c>
    </row>
    <row r="119" spans="5:10" x14ac:dyDescent="0.2">
      <c r="F119" t="s">
        <v>57</v>
      </c>
      <c r="G119">
        <v>14</v>
      </c>
      <c r="H119">
        <f t="shared" si="11"/>
        <v>0.356759737113994</v>
      </c>
    </row>
    <row r="120" spans="5:10" x14ac:dyDescent="0.2">
      <c r="F120" t="s">
        <v>57</v>
      </c>
      <c r="G120">
        <v>11</v>
      </c>
      <c r="H120">
        <f t="shared" si="11"/>
        <v>0.19423033959906269</v>
      </c>
    </row>
    <row r="121" spans="5:10" x14ac:dyDescent="0.2">
      <c r="F121" t="s">
        <v>57</v>
      </c>
      <c r="G121">
        <v>11</v>
      </c>
      <c r="H121">
        <f t="shared" si="11"/>
        <v>0.19423033959906269</v>
      </c>
    </row>
    <row r="122" spans="5:10" x14ac:dyDescent="0.2">
      <c r="F122" t="s">
        <v>57</v>
      </c>
      <c r="G122">
        <v>13</v>
      </c>
      <c r="H122">
        <f t="shared" si="11"/>
        <v>0.29595917737312533</v>
      </c>
    </row>
    <row r="123" spans="5:10" x14ac:dyDescent="0.2">
      <c r="F123" t="s">
        <v>57</v>
      </c>
      <c r="G123">
        <v>9</v>
      </c>
      <c r="H123">
        <f t="shared" si="11"/>
        <v>0.1171100176633553</v>
      </c>
    </row>
    <row r="124" spans="5:10" x14ac:dyDescent="0.2">
      <c r="F124" t="s">
        <v>57</v>
      </c>
      <c r="G124">
        <v>10</v>
      </c>
      <c r="H124">
        <f t="shared" si="11"/>
        <v>0.15274177446685316</v>
      </c>
    </row>
    <row r="125" spans="5:10" x14ac:dyDescent="0.2">
      <c r="F125" t="s">
        <v>57</v>
      </c>
      <c r="G125">
        <v>7</v>
      </c>
      <c r="H125">
        <f t="shared" si="11"/>
        <v>6.2146834180922379E-2</v>
      </c>
    </row>
    <row r="126" spans="5:10" x14ac:dyDescent="0.2">
      <c r="F126" t="s">
        <v>57</v>
      </c>
      <c r="G126">
        <v>11</v>
      </c>
      <c r="H126">
        <f t="shared" si="11"/>
        <v>0.19423033959906269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80805-7D09-4E45-8956-B2E8FF0663A1}">
  <dimension ref="A1:J118"/>
  <sheetViews>
    <sheetView tabSelected="1" topLeftCell="A37" workbookViewId="0">
      <selection activeCell="L58" sqref="L58"/>
    </sheetView>
  </sheetViews>
  <sheetFormatPr baseColWidth="10" defaultColWidth="8.83203125" defaultRowHeight="15" x14ac:dyDescent="0.2"/>
  <cols>
    <col min="6" max="6" width="20.33203125" bestFit="1" customWidth="1"/>
    <col min="8" max="8" width="15" bestFit="1" customWidth="1"/>
    <col min="9" max="9" width="20.33203125" bestFit="1" customWidth="1"/>
  </cols>
  <sheetData>
    <row r="1" spans="1:10" x14ac:dyDescent="0.2">
      <c r="A1" t="s">
        <v>47</v>
      </c>
      <c r="B1" t="s">
        <v>48</v>
      </c>
      <c r="C1" t="s">
        <v>0</v>
      </c>
      <c r="D1" t="s">
        <v>49</v>
      </c>
      <c r="E1" t="s">
        <v>50</v>
      </c>
      <c r="F1" t="s">
        <v>51</v>
      </c>
      <c r="G1" t="s">
        <v>37</v>
      </c>
      <c r="H1" t="s">
        <v>87</v>
      </c>
      <c r="I1" t="s">
        <v>64</v>
      </c>
      <c r="J1" t="s">
        <v>65</v>
      </c>
    </row>
    <row r="2" spans="1:10" x14ac:dyDescent="0.2">
      <c r="A2">
        <v>36.810702999999997</v>
      </c>
      <c r="B2">
        <v>121.781817</v>
      </c>
      <c r="C2" t="s">
        <v>5</v>
      </c>
      <c r="D2" t="s">
        <v>53</v>
      </c>
      <c r="E2">
        <v>1</v>
      </c>
      <c r="F2" t="s">
        <v>57</v>
      </c>
      <c r="G2">
        <v>37</v>
      </c>
      <c r="H2">
        <f>0.00046*(G2)^2.5212</f>
        <v>4.1353094931833363</v>
      </c>
      <c r="I2">
        <v>7</v>
      </c>
      <c r="J2">
        <v>0</v>
      </c>
    </row>
    <row r="3" spans="1:10" x14ac:dyDescent="0.2">
      <c r="F3" t="s">
        <v>57</v>
      </c>
      <c r="G3">
        <v>24</v>
      </c>
      <c r="H3">
        <f t="shared" ref="H3:H45" si="0">0.00046*(G3)^2.5212</f>
        <v>1.3885016951198652</v>
      </c>
    </row>
    <row r="4" spans="1:10" x14ac:dyDescent="0.2">
      <c r="F4" t="s">
        <v>57</v>
      </c>
      <c r="G4">
        <v>26</v>
      </c>
      <c r="H4">
        <f t="shared" si="0"/>
        <v>1.6989814478518155</v>
      </c>
    </row>
    <row r="5" spans="1:10" x14ac:dyDescent="0.2">
      <c r="F5" t="s">
        <v>57</v>
      </c>
      <c r="G5">
        <v>30</v>
      </c>
      <c r="H5">
        <f t="shared" si="0"/>
        <v>2.4371145307793429</v>
      </c>
    </row>
    <row r="6" spans="1:10" x14ac:dyDescent="0.2">
      <c r="F6" t="s">
        <v>57</v>
      </c>
      <c r="G6">
        <v>25</v>
      </c>
      <c r="H6">
        <f t="shared" si="0"/>
        <v>1.5390197090524211</v>
      </c>
    </row>
    <row r="7" spans="1:10" x14ac:dyDescent="0.2">
      <c r="F7" t="s">
        <v>57</v>
      </c>
      <c r="G7">
        <v>24</v>
      </c>
      <c r="H7">
        <f t="shared" si="0"/>
        <v>1.3885016951198652</v>
      </c>
    </row>
    <row r="8" spans="1:10" x14ac:dyDescent="0.2">
      <c r="F8" t="s">
        <v>57</v>
      </c>
      <c r="G8">
        <v>25</v>
      </c>
      <c r="H8">
        <f t="shared" si="0"/>
        <v>1.5390197090524211</v>
      </c>
    </row>
    <row r="9" spans="1:10" x14ac:dyDescent="0.2">
      <c r="F9" t="s">
        <v>57</v>
      </c>
      <c r="G9">
        <v>22</v>
      </c>
      <c r="H9">
        <f t="shared" si="0"/>
        <v>1.1149975024181513</v>
      </c>
    </row>
    <row r="10" spans="1:10" x14ac:dyDescent="0.2">
      <c r="F10" t="s">
        <v>57</v>
      </c>
      <c r="G10">
        <v>26</v>
      </c>
      <c r="H10">
        <f t="shared" si="0"/>
        <v>1.6989814478518155</v>
      </c>
    </row>
    <row r="11" spans="1:10" x14ac:dyDescent="0.2">
      <c r="F11" t="s">
        <v>57</v>
      </c>
      <c r="G11">
        <v>23</v>
      </c>
      <c r="H11">
        <f t="shared" si="0"/>
        <v>1.2472285736269373</v>
      </c>
    </row>
    <row r="12" spans="1:10" x14ac:dyDescent="0.2">
      <c r="F12" t="s">
        <v>57</v>
      </c>
      <c r="G12">
        <v>20</v>
      </c>
      <c r="H12">
        <f t="shared" si="0"/>
        <v>0.87682849856006506</v>
      </c>
    </row>
    <row r="13" spans="1:10" x14ac:dyDescent="0.2">
      <c r="F13" t="s">
        <v>57</v>
      </c>
      <c r="G13">
        <v>22</v>
      </c>
      <c r="H13">
        <f t="shared" si="0"/>
        <v>1.1149975024181513</v>
      </c>
    </row>
    <row r="14" spans="1:10" x14ac:dyDescent="0.2">
      <c r="F14" t="s">
        <v>57</v>
      </c>
      <c r="G14">
        <v>26</v>
      </c>
      <c r="H14">
        <f t="shared" si="0"/>
        <v>1.6989814478518155</v>
      </c>
    </row>
    <row r="15" spans="1:10" x14ac:dyDescent="0.2">
      <c r="F15" t="s">
        <v>57</v>
      </c>
      <c r="G15">
        <v>24</v>
      </c>
      <c r="H15">
        <f t="shared" si="0"/>
        <v>1.3885016951198652</v>
      </c>
    </row>
    <row r="16" spans="1:10" x14ac:dyDescent="0.2">
      <c r="F16" t="s">
        <v>57</v>
      </c>
      <c r="G16">
        <v>18</v>
      </c>
      <c r="H16">
        <f t="shared" si="0"/>
        <v>0.67228105285883333</v>
      </c>
    </row>
    <row r="17" spans="5:10" x14ac:dyDescent="0.2">
      <c r="F17" t="s">
        <v>57</v>
      </c>
      <c r="G17">
        <v>22</v>
      </c>
      <c r="H17">
        <f t="shared" si="0"/>
        <v>1.1149975024181513</v>
      </c>
    </row>
    <row r="18" spans="5:10" x14ac:dyDescent="0.2">
      <c r="F18" t="s">
        <v>57</v>
      </c>
      <c r="G18">
        <v>15</v>
      </c>
      <c r="H18">
        <f t="shared" si="0"/>
        <v>0.42454048724636478</v>
      </c>
    </row>
    <row r="19" spans="5:10" x14ac:dyDescent="0.2">
      <c r="F19" t="s">
        <v>57</v>
      </c>
      <c r="G19">
        <v>18</v>
      </c>
      <c r="H19">
        <f t="shared" si="0"/>
        <v>0.67228105285883333</v>
      </c>
    </row>
    <row r="20" spans="5:10" x14ac:dyDescent="0.2">
      <c r="F20" t="s">
        <v>57</v>
      </c>
      <c r="G20">
        <v>17</v>
      </c>
      <c r="H20">
        <f t="shared" si="0"/>
        <v>0.58205718186687794</v>
      </c>
    </row>
    <row r="21" spans="5:10" x14ac:dyDescent="0.2">
      <c r="F21" t="s">
        <v>57</v>
      </c>
      <c r="G21">
        <v>16</v>
      </c>
      <c r="H21">
        <f t="shared" si="0"/>
        <v>0.49955709557512318</v>
      </c>
    </row>
    <row r="22" spans="5:10" x14ac:dyDescent="0.2">
      <c r="F22" t="s">
        <v>57</v>
      </c>
      <c r="G22">
        <v>13</v>
      </c>
      <c r="H22">
        <f t="shared" si="0"/>
        <v>0.29595917737312533</v>
      </c>
    </row>
    <row r="23" spans="5:10" x14ac:dyDescent="0.2">
      <c r="F23" t="s">
        <v>57</v>
      </c>
      <c r="G23">
        <v>14</v>
      </c>
      <c r="H23">
        <f t="shared" si="0"/>
        <v>0.356759737113994</v>
      </c>
    </row>
    <row r="24" spans="5:10" x14ac:dyDescent="0.2">
      <c r="F24" t="s">
        <v>57</v>
      </c>
      <c r="G24">
        <v>15</v>
      </c>
      <c r="H24">
        <f t="shared" si="0"/>
        <v>0.42454048724636478</v>
      </c>
    </row>
    <row r="25" spans="5:10" x14ac:dyDescent="0.2">
      <c r="F25" t="s">
        <v>57</v>
      </c>
      <c r="G25">
        <v>16</v>
      </c>
      <c r="H25">
        <f t="shared" si="0"/>
        <v>0.49955709557512318</v>
      </c>
    </row>
    <row r="26" spans="5:10" x14ac:dyDescent="0.2">
      <c r="F26" t="s">
        <v>57</v>
      </c>
      <c r="G26">
        <v>12</v>
      </c>
      <c r="H26">
        <f t="shared" si="0"/>
        <v>0.24187422410554033</v>
      </c>
    </row>
    <row r="27" spans="5:10" x14ac:dyDescent="0.2">
      <c r="F27" t="s">
        <v>57</v>
      </c>
      <c r="G27">
        <v>14</v>
      </c>
      <c r="H27">
        <f t="shared" si="0"/>
        <v>0.356759737113994</v>
      </c>
    </row>
    <row r="28" spans="5:10" x14ac:dyDescent="0.2">
      <c r="F28" t="s">
        <v>57</v>
      </c>
      <c r="G28">
        <v>12</v>
      </c>
      <c r="H28">
        <f t="shared" si="0"/>
        <v>0.24187422410554033</v>
      </c>
    </row>
    <row r="29" spans="5:10" x14ac:dyDescent="0.2">
      <c r="F29" t="s">
        <v>57</v>
      </c>
      <c r="G29">
        <v>13</v>
      </c>
      <c r="H29">
        <f t="shared" si="0"/>
        <v>0.29595917737312533</v>
      </c>
    </row>
    <row r="30" spans="5:10" x14ac:dyDescent="0.2">
      <c r="F30" t="s">
        <v>57</v>
      </c>
      <c r="G30">
        <v>10</v>
      </c>
      <c r="H30">
        <f t="shared" si="0"/>
        <v>0.15274177446685316</v>
      </c>
    </row>
    <row r="31" spans="5:10" x14ac:dyDescent="0.2">
      <c r="F31" t="s">
        <v>63</v>
      </c>
      <c r="G31">
        <v>18</v>
      </c>
      <c r="H31">
        <f>0.00017*(G31)^2.9868</f>
        <v>0.95432618361157728</v>
      </c>
    </row>
    <row r="32" spans="5:10" x14ac:dyDescent="0.2">
      <c r="E32">
        <v>2</v>
      </c>
      <c r="F32" t="s">
        <v>57</v>
      </c>
      <c r="G32">
        <v>32</v>
      </c>
      <c r="H32">
        <f t="shared" si="0"/>
        <v>2.8677544148422833</v>
      </c>
      <c r="I32">
        <v>5</v>
      </c>
      <c r="J32">
        <v>5</v>
      </c>
    </row>
    <row r="33" spans="5:10" x14ac:dyDescent="0.2">
      <c r="F33" t="s">
        <v>57</v>
      </c>
      <c r="G33">
        <v>33</v>
      </c>
      <c r="H33">
        <f t="shared" si="0"/>
        <v>3.0990970519188732</v>
      </c>
    </row>
    <row r="34" spans="5:10" x14ac:dyDescent="0.2">
      <c r="F34" t="s">
        <v>57</v>
      </c>
      <c r="G34">
        <v>29</v>
      </c>
      <c r="H34">
        <f t="shared" si="0"/>
        <v>2.2374619782928846</v>
      </c>
    </row>
    <row r="35" spans="5:10" x14ac:dyDescent="0.2">
      <c r="F35" t="s">
        <v>57</v>
      </c>
      <c r="G35">
        <v>31</v>
      </c>
      <c r="H35">
        <f t="shared" si="0"/>
        <v>2.6471523345264929</v>
      </c>
    </row>
    <row r="36" spans="5:10" x14ac:dyDescent="0.2">
      <c r="F36" t="s">
        <v>57</v>
      </c>
      <c r="G36">
        <v>25</v>
      </c>
      <c r="H36">
        <f t="shared" si="0"/>
        <v>1.5390197090524211</v>
      </c>
    </row>
    <row r="37" spans="5:10" x14ac:dyDescent="0.2">
      <c r="F37" t="s">
        <v>57</v>
      </c>
      <c r="G37">
        <v>21</v>
      </c>
      <c r="H37">
        <f t="shared" si="0"/>
        <v>0.99160136873444893</v>
      </c>
    </row>
    <row r="38" spans="5:10" x14ac:dyDescent="0.2">
      <c r="F38" t="s">
        <v>57</v>
      </c>
      <c r="G38">
        <v>28</v>
      </c>
      <c r="H38">
        <f t="shared" si="0"/>
        <v>2.0480127701294464</v>
      </c>
    </row>
    <row r="39" spans="5:10" x14ac:dyDescent="0.2">
      <c r="F39" t="s">
        <v>57</v>
      </c>
      <c r="G39">
        <v>24</v>
      </c>
      <c r="H39">
        <f t="shared" si="0"/>
        <v>1.3885016951198652</v>
      </c>
    </row>
    <row r="40" spans="5:10" x14ac:dyDescent="0.2">
      <c r="F40" t="s">
        <v>57</v>
      </c>
      <c r="G40">
        <v>23</v>
      </c>
      <c r="H40">
        <f t="shared" si="0"/>
        <v>1.2472285736269373</v>
      </c>
    </row>
    <row r="41" spans="5:10" x14ac:dyDescent="0.2">
      <c r="F41" t="s">
        <v>57</v>
      </c>
      <c r="G41">
        <v>24</v>
      </c>
      <c r="H41">
        <f t="shared" si="0"/>
        <v>1.3885016951198652</v>
      </c>
    </row>
    <row r="42" spans="5:10" x14ac:dyDescent="0.2">
      <c r="F42" t="s">
        <v>57</v>
      </c>
      <c r="G42">
        <v>20</v>
      </c>
      <c r="H42">
        <f t="shared" si="0"/>
        <v>0.87682849856006506</v>
      </c>
    </row>
    <row r="43" spans="5:10" x14ac:dyDescent="0.2">
      <c r="F43" t="s">
        <v>57</v>
      </c>
      <c r="G43">
        <v>19</v>
      </c>
      <c r="H43">
        <f t="shared" si="0"/>
        <v>0.77046233118758067</v>
      </c>
    </row>
    <row r="44" spans="5:10" x14ac:dyDescent="0.2">
      <c r="F44" t="s">
        <v>57</v>
      </c>
      <c r="G44">
        <v>18</v>
      </c>
      <c r="H44">
        <f t="shared" si="0"/>
        <v>0.67228105285883333</v>
      </c>
    </row>
    <row r="45" spans="5:10" x14ac:dyDescent="0.2">
      <c r="F45" t="s">
        <v>57</v>
      </c>
      <c r="G45">
        <v>18</v>
      </c>
      <c r="H45">
        <f t="shared" si="0"/>
        <v>0.67228105285883333</v>
      </c>
    </row>
    <row r="46" spans="5:10" x14ac:dyDescent="0.2">
      <c r="F46" t="s">
        <v>63</v>
      </c>
      <c r="G46">
        <v>20</v>
      </c>
      <c r="H46">
        <f>0.00017*(G46)^2.9868</f>
        <v>1.3072700529125003</v>
      </c>
    </row>
    <row r="47" spans="5:10" x14ac:dyDescent="0.2">
      <c r="E47">
        <v>3</v>
      </c>
      <c r="F47" t="s">
        <v>57</v>
      </c>
      <c r="G47">
        <v>28</v>
      </c>
      <c r="H47">
        <f t="shared" ref="H47:H97" si="1">0.00046*(G47)^2.5212</f>
        <v>2.0480127701294464</v>
      </c>
      <c r="I47">
        <v>29</v>
      </c>
      <c r="J47">
        <v>0</v>
      </c>
    </row>
    <row r="48" spans="5:10" x14ac:dyDescent="0.2">
      <c r="F48" t="s">
        <v>57</v>
      </c>
      <c r="G48">
        <v>27</v>
      </c>
      <c r="H48">
        <f t="shared" si="1"/>
        <v>1.8685819694279249</v>
      </c>
    </row>
    <row r="49" spans="6:8" x14ac:dyDescent="0.2">
      <c r="F49" t="s">
        <v>57</v>
      </c>
      <c r="G49">
        <v>39</v>
      </c>
      <c r="H49">
        <f t="shared" si="1"/>
        <v>4.7222602605685458</v>
      </c>
    </row>
    <row r="50" spans="6:8" x14ac:dyDescent="0.2">
      <c r="F50" t="s">
        <v>57</v>
      </c>
      <c r="G50">
        <v>22</v>
      </c>
      <c r="H50">
        <f t="shared" si="1"/>
        <v>1.1149975024181513</v>
      </c>
    </row>
    <row r="51" spans="6:8" x14ac:dyDescent="0.2">
      <c r="F51" t="s">
        <v>57</v>
      </c>
      <c r="G51">
        <v>26</v>
      </c>
      <c r="H51">
        <f t="shared" si="1"/>
        <v>1.6989814478518155</v>
      </c>
    </row>
    <row r="52" spans="6:8" x14ac:dyDescent="0.2">
      <c r="F52" t="s">
        <v>57</v>
      </c>
      <c r="G52">
        <v>20</v>
      </c>
      <c r="H52">
        <f t="shared" si="1"/>
        <v>0.87682849856006506</v>
      </c>
    </row>
    <row r="53" spans="6:8" x14ac:dyDescent="0.2">
      <c r="F53" t="s">
        <v>57</v>
      </c>
      <c r="G53">
        <v>21</v>
      </c>
      <c r="H53">
        <f t="shared" si="1"/>
        <v>0.99160136873444893</v>
      </c>
    </row>
    <row r="54" spans="6:8" x14ac:dyDescent="0.2">
      <c r="F54" t="s">
        <v>57</v>
      </c>
      <c r="G54">
        <v>29</v>
      </c>
      <c r="H54">
        <f t="shared" si="1"/>
        <v>2.2374619782928846</v>
      </c>
    </row>
    <row r="55" spans="6:8" x14ac:dyDescent="0.2">
      <c r="F55" t="s">
        <v>57</v>
      </c>
      <c r="G55">
        <v>24</v>
      </c>
      <c r="H55">
        <f t="shared" si="1"/>
        <v>1.3885016951198652</v>
      </c>
    </row>
    <row r="56" spans="6:8" x14ac:dyDescent="0.2">
      <c r="F56" t="s">
        <v>57</v>
      </c>
      <c r="G56">
        <v>19</v>
      </c>
      <c r="H56">
        <f t="shared" si="1"/>
        <v>0.77046233118758067</v>
      </c>
    </row>
    <row r="57" spans="6:8" x14ac:dyDescent="0.2">
      <c r="F57" t="s">
        <v>57</v>
      </c>
      <c r="G57">
        <v>19</v>
      </c>
      <c r="H57">
        <f t="shared" si="1"/>
        <v>0.77046233118758067</v>
      </c>
    </row>
    <row r="58" spans="6:8" x14ac:dyDescent="0.2">
      <c r="F58" t="s">
        <v>57</v>
      </c>
      <c r="G58">
        <v>21</v>
      </c>
      <c r="H58">
        <f t="shared" si="1"/>
        <v>0.99160136873444893</v>
      </c>
    </row>
    <row r="59" spans="6:8" x14ac:dyDescent="0.2">
      <c r="F59" t="s">
        <v>57</v>
      </c>
      <c r="G59">
        <v>20</v>
      </c>
      <c r="H59">
        <f t="shared" si="1"/>
        <v>0.87682849856006506</v>
      </c>
    </row>
    <row r="60" spans="6:8" x14ac:dyDescent="0.2">
      <c r="F60" t="s">
        <v>57</v>
      </c>
      <c r="G60">
        <v>18</v>
      </c>
      <c r="H60">
        <f t="shared" si="1"/>
        <v>0.67228105285883333</v>
      </c>
    </row>
    <row r="61" spans="6:8" x14ac:dyDescent="0.2">
      <c r="F61" t="s">
        <v>57</v>
      </c>
      <c r="G61">
        <v>17</v>
      </c>
      <c r="H61">
        <f t="shared" si="1"/>
        <v>0.58205718186687794</v>
      </c>
    </row>
    <row r="62" spans="6:8" x14ac:dyDescent="0.2">
      <c r="F62" t="s">
        <v>57</v>
      </c>
      <c r="G62">
        <v>22</v>
      </c>
      <c r="H62">
        <f t="shared" si="1"/>
        <v>1.1149975024181513</v>
      </c>
    </row>
    <row r="63" spans="6:8" x14ac:dyDescent="0.2">
      <c r="F63" t="s">
        <v>57</v>
      </c>
      <c r="G63">
        <v>18</v>
      </c>
      <c r="H63">
        <f t="shared" si="1"/>
        <v>0.67228105285883333</v>
      </c>
    </row>
    <row r="64" spans="6:8" x14ac:dyDescent="0.2">
      <c r="F64" t="s">
        <v>57</v>
      </c>
      <c r="G64">
        <v>19</v>
      </c>
      <c r="H64">
        <f t="shared" si="1"/>
        <v>0.77046233118758067</v>
      </c>
    </row>
    <row r="65" spans="5:10" x14ac:dyDescent="0.2">
      <c r="F65" t="s">
        <v>57</v>
      </c>
      <c r="G65">
        <v>27</v>
      </c>
      <c r="H65">
        <f t="shared" si="1"/>
        <v>1.8685819694279249</v>
      </c>
    </row>
    <row r="66" spans="5:10" x14ac:dyDescent="0.2">
      <c r="F66" t="s">
        <v>57</v>
      </c>
      <c r="G66">
        <v>28</v>
      </c>
      <c r="H66">
        <f t="shared" si="1"/>
        <v>2.0480127701294464</v>
      </c>
    </row>
    <row r="67" spans="5:10" x14ac:dyDescent="0.2">
      <c r="F67" t="s">
        <v>57</v>
      </c>
      <c r="G67">
        <v>16</v>
      </c>
      <c r="H67">
        <f t="shared" si="1"/>
        <v>0.49955709557512318</v>
      </c>
    </row>
    <row r="68" spans="5:10" x14ac:dyDescent="0.2">
      <c r="F68" t="s">
        <v>57</v>
      </c>
      <c r="G68">
        <v>19</v>
      </c>
      <c r="H68">
        <f t="shared" si="1"/>
        <v>0.77046233118758067</v>
      </c>
    </row>
    <row r="69" spans="5:10" x14ac:dyDescent="0.2">
      <c r="F69" t="s">
        <v>57</v>
      </c>
      <c r="G69">
        <v>16</v>
      </c>
      <c r="H69">
        <f t="shared" si="1"/>
        <v>0.49955709557512318</v>
      </c>
    </row>
    <row r="70" spans="5:10" x14ac:dyDescent="0.2">
      <c r="F70" t="s">
        <v>57</v>
      </c>
      <c r="G70">
        <v>17</v>
      </c>
      <c r="H70">
        <f t="shared" si="1"/>
        <v>0.58205718186687794</v>
      </c>
    </row>
    <row r="71" spans="5:10" x14ac:dyDescent="0.2">
      <c r="F71" t="s">
        <v>57</v>
      </c>
      <c r="G71">
        <v>17</v>
      </c>
      <c r="H71">
        <f t="shared" si="1"/>
        <v>0.58205718186687794</v>
      </c>
    </row>
    <row r="72" spans="5:10" x14ac:dyDescent="0.2">
      <c r="F72" t="s">
        <v>57</v>
      </c>
      <c r="G72">
        <v>15</v>
      </c>
      <c r="H72">
        <f t="shared" si="1"/>
        <v>0.42454048724636478</v>
      </c>
    </row>
    <row r="73" spans="5:10" x14ac:dyDescent="0.2">
      <c r="F73" t="s">
        <v>57</v>
      </c>
      <c r="G73">
        <v>15</v>
      </c>
      <c r="H73">
        <f t="shared" si="1"/>
        <v>0.42454048724636478</v>
      </c>
    </row>
    <row r="74" spans="5:10" x14ac:dyDescent="0.2">
      <c r="F74" t="s">
        <v>57</v>
      </c>
      <c r="G74">
        <v>14</v>
      </c>
      <c r="H74">
        <f t="shared" si="1"/>
        <v>0.356759737113994</v>
      </c>
    </row>
    <row r="75" spans="5:10" x14ac:dyDescent="0.2">
      <c r="F75" t="s">
        <v>57</v>
      </c>
      <c r="G75">
        <v>14</v>
      </c>
      <c r="H75">
        <f t="shared" si="1"/>
        <v>0.356759737113994</v>
      </c>
    </row>
    <row r="76" spans="5:10" x14ac:dyDescent="0.2">
      <c r="F76" t="s">
        <v>57</v>
      </c>
      <c r="G76">
        <v>9</v>
      </c>
      <c r="H76">
        <f t="shared" si="1"/>
        <v>0.1171100176633553</v>
      </c>
    </row>
    <row r="77" spans="5:10" x14ac:dyDescent="0.2">
      <c r="F77" t="s">
        <v>57</v>
      </c>
      <c r="G77">
        <v>10</v>
      </c>
      <c r="H77">
        <f t="shared" si="1"/>
        <v>0.15274177446685316</v>
      </c>
    </row>
    <row r="78" spans="5:10" x14ac:dyDescent="0.2">
      <c r="F78" t="s">
        <v>63</v>
      </c>
      <c r="G78">
        <v>30</v>
      </c>
      <c r="H78">
        <f>0.00017*(G78)^2.9868</f>
        <v>4.3884856741358718</v>
      </c>
    </row>
    <row r="79" spans="5:10" x14ac:dyDescent="0.2">
      <c r="E79">
        <v>4</v>
      </c>
      <c r="F79" t="s">
        <v>57</v>
      </c>
      <c r="G79">
        <v>34</v>
      </c>
      <c r="H79">
        <f t="shared" si="1"/>
        <v>3.3413539068396312</v>
      </c>
      <c r="I79">
        <v>11</v>
      </c>
      <c r="J79">
        <v>5</v>
      </c>
    </row>
    <row r="80" spans="5:10" x14ac:dyDescent="0.2">
      <c r="F80" t="s">
        <v>57</v>
      </c>
      <c r="G80">
        <v>31</v>
      </c>
      <c r="H80">
        <f t="shared" si="1"/>
        <v>2.6471523345264929</v>
      </c>
    </row>
    <row r="81" spans="6:8" x14ac:dyDescent="0.2">
      <c r="F81" t="s">
        <v>57</v>
      </c>
      <c r="G81">
        <v>22</v>
      </c>
      <c r="H81">
        <f t="shared" si="1"/>
        <v>1.1149975024181513</v>
      </c>
    </row>
    <row r="82" spans="6:8" x14ac:dyDescent="0.2">
      <c r="F82" t="s">
        <v>57</v>
      </c>
      <c r="G82">
        <v>34</v>
      </c>
      <c r="H82">
        <f t="shared" si="1"/>
        <v>3.3413539068396312</v>
      </c>
    </row>
    <row r="83" spans="6:8" x14ac:dyDescent="0.2">
      <c r="F83" t="s">
        <v>57</v>
      </c>
      <c r="G83">
        <v>32</v>
      </c>
      <c r="H83">
        <f t="shared" si="1"/>
        <v>2.8677544148422833</v>
      </c>
    </row>
    <row r="84" spans="6:8" x14ac:dyDescent="0.2">
      <c r="F84" t="s">
        <v>57</v>
      </c>
      <c r="G84">
        <v>26</v>
      </c>
      <c r="H84">
        <f t="shared" si="1"/>
        <v>1.6989814478518155</v>
      </c>
    </row>
    <row r="85" spans="6:8" x14ac:dyDescent="0.2">
      <c r="F85" t="s">
        <v>57</v>
      </c>
      <c r="G85">
        <v>37</v>
      </c>
      <c r="H85">
        <f t="shared" si="1"/>
        <v>4.1353094931833363</v>
      </c>
    </row>
    <row r="86" spans="6:8" x14ac:dyDescent="0.2">
      <c r="F86" t="s">
        <v>57</v>
      </c>
      <c r="G86">
        <v>24</v>
      </c>
      <c r="H86">
        <f t="shared" si="1"/>
        <v>1.3885016951198652</v>
      </c>
    </row>
    <row r="87" spans="6:8" x14ac:dyDescent="0.2">
      <c r="F87" t="s">
        <v>57</v>
      </c>
      <c r="G87">
        <v>22</v>
      </c>
      <c r="H87">
        <f t="shared" si="1"/>
        <v>1.1149975024181513</v>
      </c>
    </row>
    <row r="88" spans="6:8" x14ac:dyDescent="0.2">
      <c r="F88" t="s">
        <v>57</v>
      </c>
      <c r="G88">
        <v>23</v>
      </c>
      <c r="H88">
        <f t="shared" si="1"/>
        <v>1.2472285736269373</v>
      </c>
    </row>
    <row r="89" spans="6:8" x14ac:dyDescent="0.2">
      <c r="F89" t="s">
        <v>57</v>
      </c>
      <c r="G89">
        <v>23</v>
      </c>
      <c r="H89">
        <f t="shared" si="1"/>
        <v>1.2472285736269373</v>
      </c>
    </row>
    <row r="90" spans="6:8" x14ac:dyDescent="0.2">
      <c r="F90" t="s">
        <v>57</v>
      </c>
      <c r="G90">
        <v>22</v>
      </c>
      <c r="H90">
        <f t="shared" si="1"/>
        <v>1.1149975024181513</v>
      </c>
    </row>
    <row r="91" spans="6:8" x14ac:dyDescent="0.2">
      <c r="F91" t="s">
        <v>57</v>
      </c>
      <c r="G91">
        <v>27</v>
      </c>
      <c r="H91">
        <f t="shared" si="1"/>
        <v>1.8685819694279249</v>
      </c>
    </row>
    <row r="92" spans="6:8" x14ac:dyDescent="0.2">
      <c r="F92" t="s">
        <v>57</v>
      </c>
      <c r="G92">
        <v>21</v>
      </c>
      <c r="H92">
        <f t="shared" si="1"/>
        <v>0.99160136873444893</v>
      </c>
    </row>
    <row r="93" spans="6:8" x14ac:dyDescent="0.2">
      <c r="F93" t="s">
        <v>57</v>
      </c>
      <c r="G93">
        <v>16</v>
      </c>
      <c r="H93">
        <f t="shared" si="1"/>
        <v>0.49955709557512318</v>
      </c>
    </row>
    <row r="94" spans="6:8" x14ac:dyDescent="0.2">
      <c r="F94" t="s">
        <v>57</v>
      </c>
      <c r="G94">
        <v>17</v>
      </c>
      <c r="H94">
        <f t="shared" si="1"/>
        <v>0.58205718186687794</v>
      </c>
    </row>
    <row r="95" spans="6:8" x14ac:dyDescent="0.2">
      <c r="F95" t="s">
        <v>57</v>
      </c>
      <c r="G95">
        <v>15</v>
      </c>
      <c r="H95">
        <f t="shared" si="1"/>
        <v>0.42454048724636478</v>
      </c>
    </row>
    <row r="96" spans="6:8" x14ac:dyDescent="0.2">
      <c r="F96" t="s">
        <v>57</v>
      </c>
      <c r="G96">
        <v>13</v>
      </c>
      <c r="H96">
        <f t="shared" si="1"/>
        <v>0.29595917737312533</v>
      </c>
    </row>
    <row r="97" spans="1:10" x14ac:dyDescent="0.2">
      <c r="F97" t="s">
        <v>57</v>
      </c>
      <c r="G97">
        <v>12</v>
      </c>
      <c r="H97">
        <f t="shared" si="1"/>
        <v>0.24187422410554033</v>
      </c>
    </row>
    <row r="98" spans="1:10" x14ac:dyDescent="0.2">
      <c r="A98">
        <v>36.811109000000002</v>
      </c>
      <c r="B98">
        <v>121.77795</v>
      </c>
      <c r="C98" t="s">
        <v>5</v>
      </c>
      <c r="D98" t="s">
        <v>23</v>
      </c>
      <c r="E98">
        <v>1</v>
      </c>
      <c r="F98" t="s">
        <v>57</v>
      </c>
      <c r="G98">
        <v>31</v>
      </c>
      <c r="H98">
        <f t="shared" ref="H98:H118" si="2">0.00046*(G98)^2.5212</f>
        <v>2.6471523345264929</v>
      </c>
      <c r="I98">
        <v>3</v>
      </c>
      <c r="J98">
        <v>0</v>
      </c>
    </row>
    <row r="99" spans="1:10" x14ac:dyDescent="0.2">
      <c r="F99" t="s">
        <v>57</v>
      </c>
      <c r="G99">
        <v>30</v>
      </c>
      <c r="H99">
        <f t="shared" si="2"/>
        <v>2.4371145307793429</v>
      </c>
    </row>
    <row r="100" spans="1:10" x14ac:dyDescent="0.2">
      <c r="F100" t="s">
        <v>57</v>
      </c>
      <c r="G100">
        <v>19</v>
      </c>
      <c r="H100">
        <f t="shared" si="2"/>
        <v>0.77046233118758067</v>
      </c>
    </row>
    <row r="101" spans="1:10" x14ac:dyDescent="0.2">
      <c r="E101">
        <v>2</v>
      </c>
      <c r="F101" t="s">
        <v>57</v>
      </c>
      <c r="G101">
        <v>30</v>
      </c>
      <c r="H101">
        <f t="shared" si="2"/>
        <v>2.4371145307793429</v>
      </c>
      <c r="I101">
        <v>7</v>
      </c>
      <c r="J101">
        <v>0</v>
      </c>
    </row>
    <row r="102" spans="1:10" x14ac:dyDescent="0.2">
      <c r="F102" t="s">
        <v>57</v>
      </c>
      <c r="G102">
        <v>16</v>
      </c>
      <c r="H102">
        <f t="shared" si="2"/>
        <v>0.49955709557512318</v>
      </c>
    </row>
    <row r="103" spans="1:10" x14ac:dyDescent="0.2">
      <c r="E103">
        <v>3</v>
      </c>
      <c r="F103" t="s">
        <v>57</v>
      </c>
      <c r="G103">
        <v>29</v>
      </c>
      <c r="H103">
        <f t="shared" si="2"/>
        <v>2.2374619782928846</v>
      </c>
      <c r="I103">
        <v>4</v>
      </c>
      <c r="J103">
        <v>0</v>
      </c>
    </row>
    <row r="104" spans="1:10" x14ac:dyDescent="0.2">
      <c r="F104" t="s">
        <v>57</v>
      </c>
      <c r="G104">
        <v>11</v>
      </c>
      <c r="H104">
        <f t="shared" si="2"/>
        <v>0.19423033959906269</v>
      </c>
    </row>
    <row r="105" spans="1:10" x14ac:dyDescent="0.2">
      <c r="F105" t="s">
        <v>57</v>
      </c>
      <c r="G105">
        <v>15</v>
      </c>
      <c r="H105">
        <f t="shared" si="2"/>
        <v>0.42454048724636478</v>
      </c>
    </row>
    <row r="106" spans="1:10" x14ac:dyDescent="0.2">
      <c r="E106">
        <v>4</v>
      </c>
      <c r="F106" t="s">
        <v>57</v>
      </c>
      <c r="G106">
        <v>35</v>
      </c>
      <c r="H106">
        <f t="shared" si="2"/>
        <v>3.5946961381802622</v>
      </c>
      <c r="I106">
        <v>0</v>
      </c>
      <c r="J106">
        <v>0</v>
      </c>
    </row>
    <row r="107" spans="1:10" x14ac:dyDescent="0.2">
      <c r="F107" t="s">
        <v>57</v>
      </c>
      <c r="G107">
        <v>30</v>
      </c>
      <c r="H107">
        <f t="shared" si="2"/>
        <v>2.4371145307793429</v>
      </c>
    </row>
    <row r="108" spans="1:10" x14ac:dyDescent="0.2">
      <c r="A108">
        <v>36.826390000000004</v>
      </c>
      <c r="B108">
        <v>121.76139000000001</v>
      </c>
      <c r="C108" t="s">
        <v>11</v>
      </c>
      <c r="D108" t="s">
        <v>53</v>
      </c>
      <c r="E108">
        <v>1</v>
      </c>
      <c r="F108" t="s">
        <v>57</v>
      </c>
      <c r="G108">
        <v>18</v>
      </c>
      <c r="H108">
        <f t="shared" si="2"/>
        <v>0.67228105285883333</v>
      </c>
      <c r="I108">
        <v>0</v>
      </c>
      <c r="J108">
        <v>0</v>
      </c>
    </row>
    <row r="109" spans="1:10" x14ac:dyDescent="0.2">
      <c r="F109" t="s">
        <v>57</v>
      </c>
      <c r="G109">
        <v>26</v>
      </c>
      <c r="H109">
        <f t="shared" si="2"/>
        <v>1.6989814478518155</v>
      </c>
    </row>
    <row r="110" spans="1:10" x14ac:dyDescent="0.2">
      <c r="E110">
        <v>2</v>
      </c>
      <c r="F110" t="s">
        <v>57</v>
      </c>
      <c r="G110">
        <v>21</v>
      </c>
      <c r="H110">
        <f t="shared" si="2"/>
        <v>0.99160136873444893</v>
      </c>
      <c r="I110">
        <v>0</v>
      </c>
      <c r="J110">
        <v>0</v>
      </c>
    </row>
    <row r="111" spans="1:10" x14ac:dyDescent="0.2">
      <c r="F111" t="s">
        <v>57</v>
      </c>
      <c r="G111">
        <v>14</v>
      </c>
      <c r="H111">
        <f t="shared" si="2"/>
        <v>0.356759737113994</v>
      </c>
    </row>
    <row r="112" spans="1:10" x14ac:dyDescent="0.2">
      <c r="F112" t="s">
        <v>57</v>
      </c>
      <c r="G112">
        <v>25</v>
      </c>
      <c r="H112">
        <f t="shared" si="2"/>
        <v>1.5390197090524211</v>
      </c>
    </row>
    <row r="113" spans="5:10" x14ac:dyDescent="0.2">
      <c r="F113" t="s">
        <v>57</v>
      </c>
      <c r="G113">
        <v>19</v>
      </c>
      <c r="H113">
        <f t="shared" si="2"/>
        <v>0.77046233118758067</v>
      </c>
    </row>
    <row r="114" spans="5:10" x14ac:dyDescent="0.2">
      <c r="F114" t="s">
        <v>57</v>
      </c>
      <c r="G114">
        <v>20</v>
      </c>
      <c r="H114">
        <f t="shared" si="2"/>
        <v>0.87682849856006506</v>
      </c>
    </row>
    <row r="115" spans="5:10" x14ac:dyDescent="0.2">
      <c r="F115" t="s">
        <v>57</v>
      </c>
      <c r="G115">
        <v>12</v>
      </c>
      <c r="H115">
        <f t="shared" si="2"/>
        <v>0.24187422410554033</v>
      </c>
    </row>
    <row r="116" spans="5:10" x14ac:dyDescent="0.2">
      <c r="F116" t="s">
        <v>57</v>
      </c>
      <c r="G116">
        <v>20</v>
      </c>
      <c r="H116">
        <f t="shared" si="2"/>
        <v>0.87682849856006506</v>
      </c>
    </row>
    <row r="117" spans="5:10" x14ac:dyDescent="0.2">
      <c r="E117">
        <v>3</v>
      </c>
      <c r="F117" t="s">
        <v>58</v>
      </c>
      <c r="G117">
        <v>11</v>
      </c>
      <c r="H117">
        <f>0.00046*(G117)^2.708</f>
        <v>0.30398294845939561</v>
      </c>
      <c r="I117">
        <v>0</v>
      </c>
      <c r="J117">
        <v>0</v>
      </c>
    </row>
    <row r="118" spans="5:10" x14ac:dyDescent="0.2">
      <c r="E118">
        <v>4</v>
      </c>
      <c r="F118" t="s">
        <v>57</v>
      </c>
      <c r="G118">
        <v>21</v>
      </c>
      <c r="H118">
        <f t="shared" si="2"/>
        <v>0.99160136873444893</v>
      </c>
      <c r="I118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Crab Data Drakes</vt:lpstr>
      <vt:lpstr>Crab Data Tomales</vt:lpstr>
      <vt:lpstr>intertidal_Clam Data Drakes</vt:lpstr>
      <vt:lpstr>intertidal_Clam Data Tomales</vt:lpstr>
      <vt:lpstr>intertidal_Clam Data Elkhorn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Jackson</dc:creator>
  <cp:lastModifiedBy>Brent Hughes</cp:lastModifiedBy>
  <dcterms:created xsi:type="dcterms:W3CDTF">2019-08-29T17:41:27Z</dcterms:created>
  <dcterms:modified xsi:type="dcterms:W3CDTF">2022-02-27T20:50:01Z</dcterms:modified>
</cp:coreProperties>
</file>