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41" i="1"/>
  <c r="B41"/>
  <c r="F25"/>
  <c r="F26"/>
  <c r="F27"/>
  <c r="F28"/>
  <c r="F24"/>
  <c r="F4"/>
  <c r="F5"/>
  <c r="F6"/>
  <c r="F7"/>
  <c r="F8"/>
  <c r="F3"/>
  <c r="E25"/>
  <c r="E26"/>
  <c r="E27"/>
  <c r="E28"/>
  <c r="E24"/>
  <c r="E4"/>
  <c r="E5"/>
  <c r="E6"/>
  <c r="E7"/>
  <c r="E8"/>
  <c r="E3"/>
  <c r="M25"/>
  <c r="M26"/>
  <c r="M27"/>
  <c r="M28"/>
  <c r="M24"/>
  <c r="M4"/>
  <c r="M5"/>
  <c r="M6"/>
  <c r="M7"/>
  <c r="M8"/>
  <c r="M3"/>
  <c r="K28"/>
  <c r="K27"/>
  <c r="K26"/>
  <c r="K25"/>
  <c r="K24"/>
  <c r="K3"/>
  <c r="K8"/>
  <c r="K7"/>
  <c r="K6"/>
  <c r="K5"/>
  <c r="K4"/>
  <c r="E30"/>
  <c r="E31"/>
  <c r="E32"/>
  <c r="E33"/>
  <c r="E34"/>
  <c r="E35"/>
  <c r="E36"/>
  <c r="E37"/>
  <c r="E38"/>
  <c r="E39"/>
  <c r="E40"/>
  <c r="E29"/>
  <c r="E10"/>
  <c r="E11"/>
  <c r="E12"/>
  <c r="E13"/>
  <c r="E14"/>
  <c r="E15"/>
  <c r="E16"/>
  <c r="E17"/>
  <c r="E18"/>
  <c r="E19"/>
  <c r="E20"/>
  <c r="E21"/>
  <c r="E22"/>
  <c r="E23"/>
  <c r="E9"/>
  <c r="E2"/>
</calcChain>
</file>

<file path=xl/sharedStrings.xml><?xml version="1.0" encoding="utf-8"?>
<sst xmlns="http://schemas.openxmlformats.org/spreadsheetml/2006/main" count="167" uniqueCount="66">
  <si>
    <t>Mieszkanie</t>
  </si>
  <si>
    <t>Powierzchnia</t>
  </si>
  <si>
    <t>Kondygnacja</t>
  </si>
  <si>
    <t>Ogród/Balkon</t>
  </si>
  <si>
    <t>Cena całości brutto</t>
  </si>
  <si>
    <t>Cena za m2 brutto</t>
  </si>
  <si>
    <t>Status</t>
  </si>
  <si>
    <t>Karta mieszkania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</si>
  <si>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</si>
  <si>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</si>
  <si>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</si>
  <si>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</si>
  <si>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</si>
  <si>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</si>
  <si>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</si>
  <si>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</si>
  <si>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</si>
  <si>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</si>
  <si>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</si>
  <si>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</si>
  <si>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</si>
  <si>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</si>
  <si>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</si>
  <si>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</si>
  <si>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</si>
  <si>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</si>
  <si>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</si>
  <si>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</si>
  <si>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</si>
  <si>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</si>
  <si>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</si>
  <si>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</si>
  <si>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</si>
  <si>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</si>
  <si>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</si>
  <si>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</si>
  <si>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</si>
  <si>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</si>
  <si>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</si>
  <si>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</si>
  <si>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</si>
  <si>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</si>
  <si>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</si>
  <si>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</si>
  <si>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</si>
  <si>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</si>
  <si>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</si>
  <si>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Dostępne</t>
  </si>
  <si>
    <t>parter</t>
  </si>
  <si>
    <t>balkon (na gruncie)</t>
  </si>
  <si>
    <t>ogród ok. 52 m2</t>
  </si>
  <si>
    <t>ogród ok. 32 m2</t>
  </si>
  <si>
    <t>ogród ok. 110 m2</t>
  </si>
  <si>
    <t>ogród ok. 40 m2</t>
  </si>
  <si>
    <t>ogród ok. 120 m2</t>
  </si>
  <si>
    <t>ogród ok. 55 m2</t>
  </si>
  <si>
    <t>piętro 1</t>
  </si>
  <si>
    <t>balkon</t>
  </si>
  <si>
    <t>piętro 2</t>
  </si>
  <si>
    <t>ogród ok. 65 m2</t>
  </si>
  <si>
    <t>ogród ok. 105 m2</t>
  </si>
  <si>
    <t>ogród ok. 25 m2</t>
  </si>
  <si>
    <t>ogród ok. 60 m2</t>
  </si>
  <si>
    <t>cena ogrodu</t>
  </si>
  <si>
    <t>cena za m2</t>
  </si>
  <si>
    <t>cena bez ogrodu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</si>
</sst>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3" fontId="0" fillId="0" borderId="1" xfId="1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43" fontId="0" fillId="0" borderId="0" xfId="1" applyFont="1"/>
    <xf numFmtId="0" fontId="0" fillId="0" borderId="0" xfId="1" applyNumberFormat="1" applyFont="1"/>
    <xf numFmtId="0" fontId="1" fillId="0" borderId="0" xfId="0" applyFont="1" applyAlignment="1">
      <alignment horizontal="left" vertical="center"/>
    </xf>
    <xf numFmtId="43" fontId="1" fillId="0" borderId="0" xfId="0" applyNumberFormat="1" applyFont="1" applyAlignment="1">
      <alignment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topLeftCell="A13" zoomScale="120" zoomScaleNormal="120" workbookViewId="0">
      <selection activeCell="F42" sqref="F42"/>
    </sheetView>
  </sheetViews>
  <sheetFormatPr defaultRowHeight="15"/>
  <cols>
    <col min="1" max="1" width="11.140625" style="2" customWidth="1"/>
    <col min="2" max="2" width="13" style="2" customWidth="1"/>
    <col min="3" max="3" width="12.7109375" style="2" customWidth="1"/>
    <col min="4" max="4" width="17.42578125" style="2" customWidth="1"/>
    <col min="5" max="5" width="17.5703125" style="2" customWidth="1"/>
    <col min="6" max="6" width="16.5703125" style="2" customWidth="1"/>
    <col min="7" max="7" width="11.42578125" style="2" customWidth="1"/>
    <col min="8" max="8" width="16" style="2" customWidth="1"/>
    <col min="11" max="11" width="12.140625" customWidth="1"/>
    <col min="12" max="12" width="11.5703125" customWidth="1"/>
    <col min="13" max="13" width="14.85546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7" t="s">
        <v>63</v>
      </c>
      <c r="L1" t="s">
        <v>64</v>
      </c>
      <c r="M1" t="s">
        <v>65</v>
      </c>
    </row>
    <row r="2" spans="1:13">
      <c r="A2" s="1" t="s">
        <v>8</v>
      </c>
      <c r="B2" s="4">
        <v>55.13</v>
      </c>
      <c r="C2" s="1" t="s">
        <v>48</v>
      </c>
      <c r="D2" s="1" t="s">
        <v>49</v>
      </c>
      <c r="E2" s="6">
        <f>F2*B2</f>
        <v>407962</v>
      </c>
      <c r="F2" s="6">
        <v>7400</v>
      </c>
      <c r="G2" s="1" t="s">
        <v>47</v>
      </c>
      <c r="H2" s="1"/>
    </row>
    <row r="3" spans="1:13">
      <c r="A3" s="1" t="s">
        <v>9</v>
      </c>
      <c r="B3" s="4">
        <v>62.12</v>
      </c>
      <c r="C3" s="1" t="s">
        <v>48</v>
      </c>
      <c r="D3" s="1" t="s">
        <v>50</v>
      </c>
      <c r="E3" s="6">
        <f>M3+K3</f>
        <v>455064</v>
      </c>
      <c r="F3" s="6">
        <f>E3/B3</f>
        <v>7325.5634256278172</v>
      </c>
      <c r="G3" s="1" t="s">
        <v>47</v>
      </c>
      <c r="H3" s="1"/>
      <c r="K3" s="9">
        <f>52*150</f>
        <v>7800</v>
      </c>
      <c r="L3" s="9">
        <v>7200</v>
      </c>
      <c r="M3" s="8">
        <f>L3*B3</f>
        <v>447264</v>
      </c>
    </row>
    <row r="4" spans="1:13">
      <c r="A4" s="1" t="s">
        <v>10</v>
      </c>
      <c r="B4" s="4">
        <v>38.840000000000003</v>
      </c>
      <c r="C4" s="1" t="s">
        <v>48</v>
      </c>
      <c r="D4" s="1" t="s">
        <v>51</v>
      </c>
      <c r="E4" s="6">
        <f t="shared" ref="E4:E8" si="0">M4+K4</f>
        <v>307752</v>
      </c>
      <c r="F4" s="6">
        <f t="shared" ref="F4:F8" si="1">E4/B4</f>
        <v>7923.5839340885677</v>
      </c>
      <c r="G4" s="1" t="s">
        <v>47</v>
      </c>
      <c r="H4" s="1"/>
      <c r="K4" s="9">
        <f>32*150</f>
        <v>4800</v>
      </c>
      <c r="L4" s="9">
        <v>7800</v>
      </c>
      <c r="M4" s="8">
        <f t="shared" ref="M4:M8" si="2">L4*B4</f>
        <v>302952</v>
      </c>
    </row>
    <row r="5" spans="1:13">
      <c r="A5" s="1" t="s">
        <v>11</v>
      </c>
      <c r="B5" s="4">
        <v>47.85</v>
      </c>
      <c r="C5" s="1" t="s">
        <v>48</v>
      </c>
      <c r="D5" s="1" t="s">
        <v>52</v>
      </c>
      <c r="E5" s="6">
        <f t="shared" si="0"/>
        <v>380160</v>
      </c>
      <c r="F5" s="6">
        <f t="shared" si="1"/>
        <v>7944.8275862068967</v>
      </c>
      <c r="G5" s="1" t="s">
        <v>47</v>
      </c>
      <c r="H5" s="1"/>
      <c r="K5" s="9">
        <f>110*150</f>
        <v>16500</v>
      </c>
      <c r="L5" s="9">
        <v>7600</v>
      </c>
      <c r="M5" s="8">
        <f t="shared" si="2"/>
        <v>363660</v>
      </c>
    </row>
    <row r="6" spans="1:13">
      <c r="A6" s="1" t="s">
        <v>12</v>
      </c>
      <c r="B6" s="4">
        <v>43.71</v>
      </c>
      <c r="C6" s="1" t="s">
        <v>48</v>
      </c>
      <c r="D6" s="1" t="s">
        <v>53</v>
      </c>
      <c r="E6" s="6">
        <f t="shared" si="0"/>
        <v>338196</v>
      </c>
      <c r="F6" s="6">
        <f t="shared" si="1"/>
        <v>7737.2683596431025</v>
      </c>
      <c r="G6" s="1" t="s">
        <v>47</v>
      </c>
      <c r="H6" s="1"/>
      <c r="K6" s="9">
        <f>40*150</f>
        <v>6000</v>
      </c>
      <c r="L6" s="9">
        <v>7600</v>
      </c>
      <c r="M6" s="8">
        <f t="shared" si="2"/>
        <v>332196</v>
      </c>
    </row>
    <row r="7" spans="1:13">
      <c r="A7" s="1" t="s">
        <v>13</v>
      </c>
      <c r="B7" s="5">
        <v>53</v>
      </c>
      <c r="C7" s="1" t="s">
        <v>48</v>
      </c>
      <c r="D7" s="1" t="s">
        <v>54</v>
      </c>
      <c r="E7" s="6">
        <f t="shared" si="0"/>
        <v>410200</v>
      </c>
      <c r="F7" s="6">
        <f t="shared" si="1"/>
        <v>7739.6226415094343</v>
      </c>
      <c r="G7" s="1" t="s">
        <v>47</v>
      </c>
      <c r="H7" s="1"/>
      <c r="K7" s="9">
        <f>120*150</f>
        <v>18000</v>
      </c>
      <c r="L7" s="9">
        <v>7400</v>
      </c>
      <c r="M7" s="8">
        <f t="shared" si="2"/>
        <v>392200</v>
      </c>
    </row>
    <row r="8" spans="1:13">
      <c r="A8" s="1" t="s">
        <v>14</v>
      </c>
      <c r="B8" s="4">
        <v>50.54</v>
      </c>
      <c r="C8" s="1" t="s">
        <v>48</v>
      </c>
      <c r="D8" s="1" t="s">
        <v>55</v>
      </c>
      <c r="E8" s="6">
        <f t="shared" si="0"/>
        <v>382246</v>
      </c>
      <c r="F8" s="6">
        <f t="shared" si="1"/>
        <v>7563.2370399683423</v>
      </c>
      <c r="G8" s="1" t="s">
        <v>47</v>
      </c>
      <c r="H8" s="1"/>
      <c r="K8" s="9">
        <f>55*150</f>
        <v>8250</v>
      </c>
      <c r="L8" s="9">
        <v>7400</v>
      </c>
      <c r="M8" s="8">
        <f t="shared" si="2"/>
        <v>373996</v>
      </c>
    </row>
    <row r="9" spans="1:13">
      <c r="A9" s="1" t="s">
        <v>15</v>
      </c>
      <c r="B9" s="4">
        <v>54.96</v>
      </c>
      <c r="C9" s="1" t="s">
        <v>56</v>
      </c>
      <c r="D9" s="1" t="s">
        <v>57</v>
      </c>
      <c r="E9" s="6">
        <f>F9*B9</f>
        <v>406704</v>
      </c>
      <c r="F9" s="6">
        <v>7400</v>
      </c>
      <c r="G9" s="1" t="s">
        <v>47</v>
      </c>
      <c r="H9" s="1"/>
      <c r="K9" s="9"/>
      <c r="L9" s="9"/>
      <c r="M9" s="8"/>
    </row>
    <row r="10" spans="1:13">
      <c r="A10" s="1" t="s">
        <v>16</v>
      </c>
      <c r="B10" s="4">
        <v>61.89</v>
      </c>
      <c r="C10" s="1" t="s">
        <v>56</v>
      </c>
      <c r="D10" s="1" t="s">
        <v>57</v>
      </c>
      <c r="E10" s="6">
        <f t="shared" ref="E10:E23" si="3">F10*B10</f>
        <v>445608</v>
      </c>
      <c r="F10" s="6">
        <v>7200</v>
      </c>
      <c r="G10" s="1" t="s">
        <v>47</v>
      </c>
      <c r="H10" s="1"/>
      <c r="K10" s="9"/>
      <c r="L10" s="9"/>
      <c r="M10" s="8"/>
    </row>
    <row r="11" spans="1:13">
      <c r="A11" s="1" t="s">
        <v>17</v>
      </c>
      <c r="B11" s="4">
        <v>38.71</v>
      </c>
      <c r="C11" s="1" t="s">
        <v>56</v>
      </c>
      <c r="D11" s="1" t="s">
        <v>57</v>
      </c>
      <c r="E11" s="6">
        <f t="shared" si="3"/>
        <v>301938</v>
      </c>
      <c r="F11" s="6">
        <v>7800</v>
      </c>
      <c r="G11" s="1" t="s">
        <v>47</v>
      </c>
      <c r="H11" s="1"/>
      <c r="K11" s="9"/>
      <c r="L11" s="9"/>
      <c r="M11" s="8"/>
    </row>
    <row r="12" spans="1:13">
      <c r="A12" s="1" t="s">
        <v>18</v>
      </c>
      <c r="B12" s="4">
        <v>47.73</v>
      </c>
      <c r="C12" s="1" t="s">
        <v>56</v>
      </c>
      <c r="D12" s="1" t="s">
        <v>57</v>
      </c>
      <c r="E12" s="6">
        <f t="shared" si="3"/>
        <v>362748</v>
      </c>
      <c r="F12" s="6">
        <v>7600</v>
      </c>
      <c r="G12" s="1" t="s">
        <v>47</v>
      </c>
      <c r="H12" s="1"/>
      <c r="K12" s="9"/>
      <c r="L12" s="9"/>
      <c r="M12" s="8"/>
    </row>
    <row r="13" spans="1:13">
      <c r="A13" s="1" t="s">
        <v>19</v>
      </c>
      <c r="B13" s="4">
        <v>43.54</v>
      </c>
      <c r="C13" s="1" t="s">
        <v>56</v>
      </c>
      <c r="D13" s="1" t="s">
        <v>57</v>
      </c>
      <c r="E13" s="6">
        <f t="shared" si="3"/>
        <v>330904</v>
      </c>
      <c r="F13" s="6">
        <v>7600</v>
      </c>
      <c r="G13" s="1" t="s">
        <v>47</v>
      </c>
      <c r="H13" s="1"/>
      <c r="K13" s="9"/>
      <c r="L13" s="9"/>
      <c r="M13" s="8"/>
    </row>
    <row r="14" spans="1:13">
      <c r="A14" s="1" t="s">
        <v>20</v>
      </c>
      <c r="B14" s="5">
        <v>55.1</v>
      </c>
      <c r="C14" s="1" t="s">
        <v>56</v>
      </c>
      <c r="D14" s="1" t="s">
        <v>57</v>
      </c>
      <c r="E14" s="6">
        <f t="shared" si="3"/>
        <v>407740</v>
      </c>
      <c r="F14" s="6">
        <v>7400</v>
      </c>
      <c r="G14" s="1" t="s">
        <v>47</v>
      </c>
      <c r="H14" s="1"/>
      <c r="K14" s="9"/>
      <c r="L14" s="9"/>
      <c r="M14" s="8"/>
    </row>
    <row r="15" spans="1:13">
      <c r="A15" s="1" t="s">
        <v>21</v>
      </c>
      <c r="B15" s="4">
        <v>81.06</v>
      </c>
      <c r="C15" s="1" t="s">
        <v>56</v>
      </c>
      <c r="D15" s="1" t="s">
        <v>57</v>
      </c>
      <c r="E15" s="6">
        <f t="shared" si="3"/>
        <v>551208</v>
      </c>
      <c r="F15" s="6">
        <v>6800</v>
      </c>
      <c r="G15" s="1" t="s">
        <v>47</v>
      </c>
      <c r="H15" s="1"/>
      <c r="K15" s="9"/>
      <c r="L15" s="9"/>
      <c r="M15" s="8"/>
    </row>
    <row r="16" spans="1:13">
      <c r="A16" s="1" t="s">
        <v>22</v>
      </c>
      <c r="B16" s="5">
        <v>54.8</v>
      </c>
      <c r="C16" s="1" t="s">
        <v>58</v>
      </c>
      <c r="D16" s="1" t="s">
        <v>57</v>
      </c>
      <c r="E16" s="6">
        <f t="shared" si="3"/>
        <v>405520</v>
      </c>
      <c r="F16" s="6">
        <v>7400</v>
      </c>
      <c r="G16" s="1" t="s">
        <v>47</v>
      </c>
      <c r="H16" s="1"/>
      <c r="K16" s="9"/>
      <c r="L16" s="9"/>
      <c r="M16" s="8"/>
    </row>
    <row r="17" spans="1:13">
      <c r="A17" s="1" t="s">
        <v>23</v>
      </c>
      <c r="B17" s="4">
        <v>61.63</v>
      </c>
      <c r="C17" s="1" t="s">
        <v>58</v>
      </c>
      <c r="D17" s="1" t="s">
        <v>57</v>
      </c>
      <c r="E17" s="6">
        <f t="shared" si="3"/>
        <v>443736</v>
      </c>
      <c r="F17" s="6">
        <v>7200</v>
      </c>
      <c r="G17" s="1" t="s">
        <v>47</v>
      </c>
      <c r="H17" s="1"/>
      <c r="K17" s="9"/>
      <c r="L17" s="9"/>
      <c r="M17" s="8"/>
    </row>
    <row r="18" spans="1:13">
      <c r="A18" s="1" t="s">
        <v>24</v>
      </c>
      <c r="B18" s="5">
        <v>38.5</v>
      </c>
      <c r="C18" s="1" t="s">
        <v>58</v>
      </c>
      <c r="D18" s="1" t="s">
        <v>57</v>
      </c>
      <c r="E18" s="6">
        <f t="shared" si="3"/>
        <v>300300</v>
      </c>
      <c r="F18" s="6">
        <v>7800</v>
      </c>
      <c r="G18" s="1" t="s">
        <v>47</v>
      </c>
      <c r="H18" s="1"/>
      <c r="K18" s="9"/>
      <c r="L18" s="9"/>
      <c r="M18" s="8"/>
    </row>
    <row r="19" spans="1:13">
      <c r="A19" s="1" t="s">
        <v>25</v>
      </c>
      <c r="B19" s="4">
        <v>47.62</v>
      </c>
      <c r="C19" s="1" t="s">
        <v>58</v>
      </c>
      <c r="D19" s="1" t="s">
        <v>57</v>
      </c>
      <c r="E19" s="6">
        <f t="shared" si="3"/>
        <v>361912</v>
      </c>
      <c r="F19" s="6">
        <v>7600</v>
      </c>
      <c r="G19" s="1" t="s">
        <v>47</v>
      </c>
      <c r="H19" s="1"/>
      <c r="K19" s="9"/>
      <c r="L19" s="9"/>
      <c r="M19" s="8"/>
    </row>
    <row r="20" spans="1:13">
      <c r="A20" s="1" t="s">
        <v>26</v>
      </c>
      <c r="B20" s="4">
        <v>43.37</v>
      </c>
      <c r="C20" s="1" t="s">
        <v>58</v>
      </c>
      <c r="D20" s="1" t="s">
        <v>57</v>
      </c>
      <c r="E20" s="6">
        <f t="shared" si="3"/>
        <v>329612</v>
      </c>
      <c r="F20" s="6">
        <v>7600</v>
      </c>
      <c r="G20" s="1" t="s">
        <v>47</v>
      </c>
      <c r="H20" s="1"/>
      <c r="K20" s="9"/>
      <c r="L20" s="9"/>
      <c r="M20" s="8"/>
    </row>
    <row r="21" spans="1:13">
      <c r="A21" s="1" t="s">
        <v>27</v>
      </c>
      <c r="B21" s="4">
        <v>55.04</v>
      </c>
      <c r="C21" s="1" t="s">
        <v>58</v>
      </c>
      <c r="D21" s="1" t="s">
        <v>57</v>
      </c>
      <c r="E21" s="6">
        <f t="shared" si="3"/>
        <v>407296</v>
      </c>
      <c r="F21" s="6">
        <v>7400</v>
      </c>
      <c r="G21" s="1" t="s">
        <v>47</v>
      </c>
      <c r="H21" s="1"/>
      <c r="K21" s="9"/>
      <c r="L21" s="9"/>
      <c r="M21" s="8"/>
    </row>
    <row r="22" spans="1:13">
      <c r="A22" s="1" t="s">
        <v>28</v>
      </c>
      <c r="B22" s="4">
        <v>80.83</v>
      </c>
      <c r="C22" s="1" t="s">
        <v>58</v>
      </c>
      <c r="D22" s="1" t="s">
        <v>57</v>
      </c>
      <c r="E22" s="6">
        <f t="shared" si="3"/>
        <v>549644</v>
      </c>
      <c r="F22" s="6">
        <v>6800</v>
      </c>
      <c r="G22" s="1" t="s">
        <v>47</v>
      </c>
      <c r="H22" s="1"/>
      <c r="K22" s="9"/>
      <c r="L22" s="9"/>
      <c r="M22" s="8"/>
    </row>
    <row r="23" spans="1:13">
      <c r="A23" s="1" t="s">
        <v>29</v>
      </c>
      <c r="B23" s="4">
        <v>40.119999999999997</v>
      </c>
      <c r="C23" s="1" t="s">
        <v>48</v>
      </c>
      <c r="D23" s="1" t="s">
        <v>49</v>
      </c>
      <c r="E23" s="6">
        <f t="shared" si="3"/>
        <v>304912</v>
      </c>
      <c r="F23" s="6">
        <v>7600</v>
      </c>
      <c r="G23" s="1" t="s">
        <v>47</v>
      </c>
      <c r="H23" s="1"/>
      <c r="K23" s="9"/>
      <c r="L23" s="9"/>
      <c r="M23" s="8"/>
    </row>
    <row r="24" spans="1:13">
      <c r="A24" s="1" t="s">
        <v>30</v>
      </c>
      <c r="B24" s="5">
        <v>57.9</v>
      </c>
      <c r="C24" s="1" t="s">
        <v>48</v>
      </c>
      <c r="D24" s="1" t="s">
        <v>59</v>
      </c>
      <c r="E24" s="6">
        <f>M24+K24</f>
        <v>438210</v>
      </c>
      <c r="F24" s="6">
        <f>E24/B24</f>
        <v>7568.3937823834194</v>
      </c>
      <c r="G24" s="1" t="s">
        <v>47</v>
      </c>
      <c r="H24" s="1"/>
      <c r="K24" s="9">
        <f>65*150</f>
        <v>9750</v>
      </c>
      <c r="L24" s="9">
        <v>7400</v>
      </c>
      <c r="M24" s="8">
        <f>L24*B24</f>
        <v>428460</v>
      </c>
    </row>
    <row r="25" spans="1:13">
      <c r="A25" s="1" t="s">
        <v>31</v>
      </c>
      <c r="B25" s="4">
        <v>47.94</v>
      </c>
      <c r="C25" s="1" t="s">
        <v>48</v>
      </c>
      <c r="D25" s="1" t="s">
        <v>60</v>
      </c>
      <c r="E25" s="6">
        <f t="shared" ref="E25:E28" si="4">M25+K25</f>
        <v>380094</v>
      </c>
      <c r="F25" s="6">
        <f t="shared" ref="F25:F28" si="5">E25/B25</f>
        <v>7928.5356695869841</v>
      </c>
      <c r="G25" s="1" t="s">
        <v>47</v>
      </c>
      <c r="H25" s="1"/>
      <c r="K25" s="9">
        <f>105*150</f>
        <v>15750</v>
      </c>
      <c r="L25" s="9">
        <v>7600</v>
      </c>
      <c r="M25" s="8">
        <f t="shared" ref="M25:M28" si="6">L25*B25</f>
        <v>364344</v>
      </c>
    </row>
    <row r="26" spans="1:13">
      <c r="A26" s="1" t="s">
        <v>32</v>
      </c>
      <c r="B26" s="4">
        <v>34.380000000000003</v>
      </c>
      <c r="C26" s="1" t="s">
        <v>48</v>
      </c>
      <c r="D26" s="1" t="s">
        <v>61</v>
      </c>
      <c r="E26" s="6">
        <f t="shared" si="4"/>
        <v>271914</v>
      </c>
      <c r="F26" s="6">
        <f t="shared" si="5"/>
        <v>7909.0750436300168</v>
      </c>
      <c r="G26" s="1" t="s">
        <v>47</v>
      </c>
      <c r="H26" s="1"/>
      <c r="K26" s="9">
        <f>25*150</f>
        <v>3750</v>
      </c>
      <c r="L26" s="9">
        <v>7800</v>
      </c>
      <c r="M26" s="8">
        <f t="shared" si="6"/>
        <v>268164</v>
      </c>
    </row>
    <row r="27" spans="1:13">
      <c r="A27" s="1" t="s">
        <v>33</v>
      </c>
      <c r="B27" s="4">
        <v>44.37</v>
      </c>
      <c r="C27" s="1" t="s">
        <v>48</v>
      </c>
      <c r="D27" s="1" t="s">
        <v>51</v>
      </c>
      <c r="E27" s="6">
        <f t="shared" si="4"/>
        <v>342012</v>
      </c>
      <c r="F27" s="6">
        <f t="shared" si="5"/>
        <v>7708.1812035158891</v>
      </c>
      <c r="G27" s="1" t="s">
        <v>47</v>
      </c>
      <c r="H27" s="1"/>
      <c r="K27" s="9">
        <f>32*150</f>
        <v>4800</v>
      </c>
      <c r="L27" s="9">
        <v>7600</v>
      </c>
      <c r="M27" s="8">
        <f t="shared" si="6"/>
        <v>337212</v>
      </c>
    </row>
    <row r="28" spans="1:13">
      <c r="A28" s="1" t="s">
        <v>34</v>
      </c>
      <c r="B28" s="4">
        <v>45.36</v>
      </c>
      <c r="C28" s="1" t="s">
        <v>48</v>
      </c>
      <c r="D28" s="1" t="s">
        <v>62</v>
      </c>
      <c r="E28" s="6">
        <f t="shared" si="4"/>
        <v>353736</v>
      </c>
      <c r="F28" s="6">
        <f t="shared" si="5"/>
        <v>7798.4126984126988</v>
      </c>
      <c r="G28" s="1" t="s">
        <v>47</v>
      </c>
      <c r="H28" s="1"/>
      <c r="K28" s="9">
        <f>60*150</f>
        <v>9000</v>
      </c>
      <c r="L28" s="9">
        <v>7600</v>
      </c>
      <c r="M28" s="8">
        <f t="shared" si="6"/>
        <v>344736</v>
      </c>
    </row>
    <row r="29" spans="1:13">
      <c r="A29" s="1" t="s">
        <v>35</v>
      </c>
      <c r="B29" s="4">
        <v>39.979999999999997</v>
      </c>
      <c r="C29" s="1" t="s">
        <v>56</v>
      </c>
      <c r="D29" s="1" t="s">
        <v>57</v>
      </c>
      <c r="E29" s="6">
        <f>F29*B29</f>
        <v>311844</v>
      </c>
      <c r="F29" s="6">
        <v>7800</v>
      </c>
      <c r="G29" s="1" t="s">
        <v>47</v>
      </c>
      <c r="H29" s="1"/>
    </row>
    <row r="30" spans="1:13">
      <c r="A30" s="1" t="s">
        <v>36</v>
      </c>
      <c r="B30" s="4">
        <v>57.77</v>
      </c>
      <c r="C30" s="1" t="s">
        <v>56</v>
      </c>
      <c r="D30" s="1" t="s">
        <v>57</v>
      </c>
      <c r="E30" s="6">
        <f t="shared" ref="E30:E40" si="7">F30*B30</f>
        <v>427498</v>
      </c>
      <c r="F30" s="6">
        <v>7400</v>
      </c>
      <c r="G30" s="1" t="s">
        <v>47</v>
      </c>
      <c r="H30" s="1"/>
    </row>
    <row r="31" spans="1:13">
      <c r="A31" s="1" t="s">
        <v>37</v>
      </c>
      <c r="B31" s="4">
        <v>47.83</v>
      </c>
      <c r="C31" s="1" t="s">
        <v>56</v>
      </c>
      <c r="D31" s="1" t="s">
        <v>57</v>
      </c>
      <c r="E31" s="6">
        <f t="shared" si="7"/>
        <v>363508</v>
      </c>
      <c r="F31" s="6">
        <v>7600</v>
      </c>
      <c r="G31" s="1" t="s">
        <v>47</v>
      </c>
      <c r="H31" s="1"/>
    </row>
    <row r="32" spans="1:13">
      <c r="A32" s="1" t="s">
        <v>38</v>
      </c>
      <c r="B32" s="4">
        <v>34.26</v>
      </c>
      <c r="C32" s="1" t="s">
        <v>56</v>
      </c>
      <c r="D32" s="1" t="s">
        <v>57</v>
      </c>
      <c r="E32" s="6">
        <f t="shared" si="7"/>
        <v>267228</v>
      </c>
      <c r="F32" s="6">
        <v>7800</v>
      </c>
      <c r="G32" s="1" t="s">
        <v>47</v>
      </c>
      <c r="H32" s="1"/>
    </row>
    <row r="33" spans="1:8">
      <c r="A33" s="1" t="s">
        <v>39</v>
      </c>
      <c r="B33" s="4">
        <v>44.23</v>
      </c>
      <c r="C33" s="1" t="s">
        <v>56</v>
      </c>
      <c r="D33" s="1" t="s">
        <v>57</v>
      </c>
      <c r="E33" s="6">
        <f t="shared" si="7"/>
        <v>336148</v>
      </c>
      <c r="F33" s="6">
        <v>7600</v>
      </c>
      <c r="G33" s="1" t="s">
        <v>47</v>
      </c>
      <c r="H33" s="1"/>
    </row>
    <row r="34" spans="1:8">
      <c r="A34" s="1" t="s">
        <v>40</v>
      </c>
      <c r="B34" s="4">
        <v>60.85</v>
      </c>
      <c r="C34" s="1" t="s">
        <v>56</v>
      </c>
      <c r="D34" s="1" t="s">
        <v>57</v>
      </c>
      <c r="E34" s="6">
        <f t="shared" si="7"/>
        <v>438120</v>
      </c>
      <c r="F34" s="6">
        <v>7200</v>
      </c>
      <c r="G34" s="1" t="s">
        <v>47</v>
      </c>
      <c r="H34" s="1"/>
    </row>
    <row r="35" spans="1:8">
      <c r="A35" s="1" t="s">
        <v>41</v>
      </c>
      <c r="B35" s="4">
        <v>39.86</v>
      </c>
      <c r="C35" s="1" t="s">
        <v>58</v>
      </c>
      <c r="D35" s="1" t="s">
        <v>57</v>
      </c>
      <c r="E35" s="6">
        <f t="shared" si="7"/>
        <v>310908</v>
      </c>
      <c r="F35" s="6">
        <v>7800</v>
      </c>
      <c r="G35" s="1" t="s">
        <v>47</v>
      </c>
      <c r="H35" s="1"/>
    </row>
    <row r="36" spans="1:8">
      <c r="A36" s="1" t="s">
        <v>42</v>
      </c>
      <c r="B36" s="4">
        <v>57.63</v>
      </c>
      <c r="C36" s="1" t="s">
        <v>58</v>
      </c>
      <c r="D36" s="1" t="s">
        <v>57</v>
      </c>
      <c r="E36" s="6">
        <f t="shared" si="7"/>
        <v>426462</v>
      </c>
      <c r="F36" s="6">
        <v>7400</v>
      </c>
      <c r="G36" s="1" t="s">
        <v>47</v>
      </c>
      <c r="H36" s="1"/>
    </row>
    <row r="37" spans="1:8">
      <c r="A37" s="1" t="s">
        <v>43</v>
      </c>
      <c r="B37" s="4">
        <v>47.72</v>
      </c>
      <c r="C37" s="1" t="s">
        <v>58</v>
      </c>
      <c r="D37" s="1" t="s">
        <v>57</v>
      </c>
      <c r="E37" s="6">
        <f t="shared" si="7"/>
        <v>362672</v>
      </c>
      <c r="F37" s="6">
        <v>7600</v>
      </c>
      <c r="G37" s="1" t="s">
        <v>47</v>
      </c>
      <c r="H37" s="1"/>
    </row>
    <row r="38" spans="1:8">
      <c r="A38" s="1" t="s">
        <v>44</v>
      </c>
      <c r="B38" s="4">
        <v>34.11</v>
      </c>
      <c r="C38" s="1" t="s">
        <v>58</v>
      </c>
      <c r="D38" s="1" t="s">
        <v>57</v>
      </c>
      <c r="E38" s="6">
        <f t="shared" si="7"/>
        <v>266058</v>
      </c>
      <c r="F38" s="6">
        <v>7800</v>
      </c>
      <c r="G38" s="1" t="s">
        <v>47</v>
      </c>
      <c r="H38" s="1"/>
    </row>
    <row r="39" spans="1:8">
      <c r="A39" s="1" t="s">
        <v>45</v>
      </c>
      <c r="B39" s="5">
        <v>44</v>
      </c>
      <c r="C39" s="1" t="s">
        <v>58</v>
      </c>
      <c r="D39" s="1" t="s">
        <v>57</v>
      </c>
      <c r="E39" s="6">
        <f t="shared" si="7"/>
        <v>334400</v>
      </c>
      <c r="F39" s="6">
        <v>7600</v>
      </c>
      <c r="G39" s="1" t="s">
        <v>47</v>
      </c>
      <c r="H39" s="1"/>
    </row>
    <row r="40" spans="1:8">
      <c r="A40" s="1" t="s">
        <v>46</v>
      </c>
      <c r="B40" s="4">
        <v>60.71</v>
      </c>
      <c r="C40" s="1" t="s">
        <v>58</v>
      </c>
      <c r="D40" s="1" t="s">
        <v>57</v>
      </c>
      <c r="E40" s="6">
        <f t="shared" si="7"/>
        <v>437112</v>
      </c>
      <c r="F40" s="6">
        <v>7200</v>
      </c>
      <c r="G40" s="1" t="s">
        <v>47</v>
      </c>
      <c r="H40" s="1"/>
    </row>
    <row r="41" spans="1:8">
      <c r="B41" s="10">
        <f>SUM(B2:B40)</f>
        <v>1954.9899999999996</v>
      </c>
      <c r="E41" s="11">
        <f>SUM(E2:E40)</f>
        <v>14659286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2025-09-02T11:13:37Z</dcterms:modified>
</cp:coreProperties>
</file>