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Li Zhejun\Desktop\Tuesday\"/>
    </mc:Choice>
  </mc:AlternateContent>
  <xr:revisionPtr revIDLastSave="0" documentId="13_ncr:1_{DA2D85AE-7AD8-4BC6-B0CE-53D06FC9E9C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J5" i="2"/>
  <c r="K3" i="2"/>
  <c r="K4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" i="2"/>
  <c r="J2" i="2"/>
  <c r="J4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3" i="2"/>
  <c r="I8" i="1"/>
  <c r="I4" i="1"/>
  <c r="I5" i="1"/>
  <c r="I6" i="1"/>
  <c r="I7" i="1"/>
  <c r="I3" i="1"/>
  <c r="M2" i="1"/>
</calcChain>
</file>

<file path=xl/sharedStrings.xml><?xml version="1.0" encoding="utf-8"?>
<sst xmlns="http://schemas.openxmlformats.org/spreadsheetml/2006/main" count="22" uniqueCount="12">
  <si>
    <t>Temperature Error (K)</t>
  </si>
  <si>
    <r>
      <t>Error on Resistance (</t>
    </r>
    <r>
      <rPr>
        <sz val="11"/>
        <color theme="1"/>
        <rFont val="Calibri"/>
        <family val="2"/>
      </rPr>
      <t>Ω)</t>
    </r>
  </si>
  <si>
    <r>
      <t>Resistance(ChangeI) (</t>
    </r>
    <r>
      <rPr>
        <sz val="11"/>
        <color theme="1"/>
        <rFont val="Calibri"/>
        <family val="2"/>
      </rPr>
      <t>Ω)</t>
    </r>
  </si>
  <si>
    <r>
      <t>Resistance(changeV) (</t>
    </r>
    <r>
      <rPr>
        <sz val="11"/>
        <color theme="1"/>
        <rFont val="Calibri"/>
        <family val="2"/>
      </rPr>
      <t>Ω)</t>
    </r>
  </si>
  <si>
    <t>ideal Temperature(K)</t>
  </si>
  <si>
    <t>Real temperature(K)</t>
  </si>
  <si>
    <t>r2</t>
  </si>
  <si>
    <t>r3</t>
  </si>
  <si>
    <t>average</t>
  </si>
  <si>
    <t>r4</t>
  </si>
  <si>
    <t>r5</t>
  </si>
  <si>
    <t>error on 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</si>
</sst>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Sheet1!$C$3:$C$8</c:f>
              <c:numCache>
                <c:formatCode>General</c:formatCode>
                <c:ptCount val="6"/>
                <c:pt idx="0">
                  <c:v>110.2</c:v>
                </c:pt>
                <c:pt idx="1">
                  <c:v>104.8</c:v>
                </c:pt>
                <c:pt idx="2">
                  <c:v>120.2</c:v>
                </c:pt>
                <c:pt idx="3">
                  <c:v>140.19999999999999</c:v>
                </c:pt>
                <c:pt idx="4">
                  <c:v>159</c:v>
                </c:pt>
                <c:pt idx="5">
                  <c:v>180.4</c:v>
                </c:pt>
              </c:numCache>
            </c:numRef>
          </c:xVal>
          <c:yVal>
            <c:numRef>
              <c:f>Sheet1!$I$3:$I$8</c:f>
              <c:numCache>
                <c:formatCode>General</c:formatCode>
                <c:ptCount val="6"/>
                <c:pt idx="0">
                  <c:v>2.3145390248547934E-2</c:v>
                </c:pt>
                <c:pt idx="1">
                  <c:v>6.1585085207010505E-4</c:v>
                </c:pt>
                <c:pt idx="2">
                  <c:v>3.4106639988570796E-2</c:v>
                </c:pt>
                <c:pt idx="3">
                  <c:v>3.9760774413367832E-2</c:v>
                </c:pt>
                <c:pt idx="4">
                  <c:v>4.5433550497696894E-2</c:v>
                </c:pt>
                <c:pt idx="5">
                  <c:v>4.8611007018268794E-2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7C-4C92-A23C-9BB45D13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10928"/>
        <c:axId val="1341796784"/>
      </c:scatterChart>
      <c:valAx>
        <c:axId val="134181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796784"/>
        <c:crosses val="autoZero"/>
        <c:crossBetween val="midCat"/>
      </c:valAx>
      <c:valAx>
        <c:axId val="134179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81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1485900</xdr:colOff>
      <xdr:row>11</xdr:row>
      <xdr:rowOff>134620</xdr:rowOff>
    </xdr:from>
    <xdr:to>
      <xdr:col>7</xdr:col>
      <xdr:colOff>1278890</xdr:colOff>
      <xdr:row>26</xdr:row>
      <xdr:rowOff>134620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546C5-B0B0-0DF5-7344-123387F0A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7"/>
  <sheetViews>
    <sheetView tabSelected="1" zoomScaleNormal="100" workbookViewId="0">
      <selection activeCell="H3" sqref="H3"/>
    </sheetView>
  </sheetViews>
  <sheetFormatPr defaultRowHeight="14.5" x14ac:dyDescent="0.35"/>
  <cols>
    <col min="2" max="2" width="20" customWidth="1"/>
    <col min="3" max="3" width="23" customWidth="1"/>
    <col min="4" max="4" width="21.36328125" customWidth="1"/>
    <col min="5" max="7" width="23.1796875" customWidth="1"/>
    <col min="8" max="9" width="22.1796875" customWidth="1"/>
    <col min="10" max="12" width="22" customWidth="1"/>
    <col min="13" max="13" width="20.90625" customWidth="1"/>
  </cols>
  <sheetData>
    <row r="1" spans="2:14" x14ac:dyDescent="0.35">
      <c r="B1" t="s">
        <v>4</v>
      </c>
      <c r="C1" t="s">
        <v>5</v>
      </c>
      <c r="D1" t="s">
        <v>0</v>
      </c>
      <c r="E1" t="s">
        <v>2</v>
      </c>
      <c r="F1" t="s">
        <v>6</v>
      </c>
      <c r="G1" t="s">
        <v>7</v>
      </c>
      <c r="H1" t="s">
        <v>1</v>
      </c>
      <c r="I1" t="s">
        <v>8</v>
      </c>
      <c r="J1" t="s">
        <v>3</v>
      </c>
      <c r="K1" t="s">
        <v>6</v>
      </c>
      <c r="L1" t="s">
        <v>7</v>
      </c>
      <c r="M1" t="s">
        <v>1</v>
      </c>
    </row>
    <row r="2" spans="2:14" x14ac:dyDescent="0.35">
      <c r="B2">
        <v>100</v>
      </c>
      <c r="C2">
        <v>99.9</v>
      </c>
      <c r="D2">
        <v>0.1</v>
      </c>
      <c r="J2">
        <v>1.3300000000000001E-4</v>
      </c>
      <c r="K2">
        <v>1.22E-4</v>
      </c>
      <c r="L2" s="1">
        <v>-9.9642723789738395E-5</v>
      </c>
      <c r="M2">
        <f>STDEV(J2:L2)/SQRT(3)</f>
        <v>7.5780800097401834E-5</v>
      </c>
      <c r="N2">
        <v>0</v>
      </c>
    </row>
    <row r="3" spans="2:14" x14ac:dyDescent="0.35">
      <c r="B3">
        <v>110</v>
      </c>
      <c r="C3">
        <v>110.2</v>
      </c>
      <c r="D3">
        <v>1E-4</v>
      </c>
      <c r="E3">
        <v>2.31079440267331E-2</v>
      </c>
      <c r="F3">
        <v>2.3155006451187801E-2</v>
      </c>
      <c r="G3">
        <v>2.3173220267722901E-2</v>
      </c>
      <c r="I3">
        <f>SUM(E3:G3)/3</f>
        <v>2.3145390248547934E-2</v>
      </c>
    </row>
    <row r="4" spans="2:14" x14ac:dyDescent="0.35">
      <c r="B4">
        <v>105</v>
      </c>
      <c r="C4">
        <v>104.8</v>
      </c>
      <c r="D4">
        <v>1E-4</v>
      </c>
      <c r="E4">
        <v>4.8573556733185001E-4</v>
      </c>
      <c r="F4">
        <v>6.5660289359156104E-4</v>
      </c>
      <c r="G4">
        <v>7.0521409528690403E-4</v>
      </c>
      <c r="I4">
        <f t="shared" ref="I4:I8" si="0">SUM(E4:G4)/3</f>
        <v>6.1585085207010505E-4</v>
      </c>
    </row>
    <row r="5" spans="2:14" x14ac:dyDescent="0.35">
      <c r="B5">
        <v>120</v>
      </c>
      <c r="C5">
        <v>120.2</v>
      </c>
      <c r="D5">
        <v>1E-4</v>
      </c>
      <c r="E5">
        <v>3.4098504361413699E-2</v>
      </c>
      <c r="F5">
        <v>3.4110978869583898E-2</v>
      </c>
      <c r="G5">
        <v>3.4110436734714797E-2</v>
      </c>
      <c r="I5">
        <f t="shared" si="0"/>
        <v>3.4106639988570796E-2</v>
      </c>
    </row>
    <row r="6" spans="2:14" x14ac:dyDescent="0.35">
      <c r="B6">
        <v>140</v>
      </c>
      <c r="C6">
        <v>140.19999999999999</v>
      </c>
      <c r="D6">
        <v>1E-4</v>
      </c>
      <c r="E6">
        <v>4.2653753094581498E-2</v>
      </c>
      <c r="F6">
        <v>3.8314285072761002E-2</v>
      </c>
      <c r="G6">
        <v>3.8314285072761002E-2</v>
      </c>
      <c r="I6">
        <f t="shared" si="0"/>
        <v>3.9760774413367832E-2</v>
      </c>
    </row>
    <row r="7" spans="2:14" x14ac:dyDescent="0.35">
      <c r="B7">
        <v>160</v>
      </c>
      <c r="C7">
        <v>159</v>
      </c>
      <c r="D7">
        <v>1E-4</v>
      </c>
      <c r="E7">
        <v>4.4818579137261699E-2</v>
      </c>
      <c r="F7">
        <v>4.5671737301966199E-2</v>
      </c>
      <c r="G7">
        <v>4.5810335053862797E-2</v>
      </c>
      <c r="I7">
        <f t="shared" si="0"/>
        <v>4.5433550497696894E-2</v>
      </c>
    </row>
    <row r="8" spans="2:14" x14ac:dyDescent="0.35">
      <c r="B8">
        <v>180</v>
      </c>
      <c r="C8">
        <v>180.4</v>
      </c>
      <c r="D8">
        <v>1E-4</v>
      </c>
      <c r="E8">
        <v>4.8426240856370602E-2</v>
      </c>
      <c r="F8">
        <v>4.8668997697248501E-2</v>
      </c>
      <c r="G8">
        <v>4.87377825011873E-2</v>
      </c>
      <c r="I8">
        <f t="shared" si="0"/>
        <v>4.8611007018268794E-2</v>
      </c>
    </row>
    <row r="9" spans="2:14" x14ac:dyDescent="0.35">
      <c r="B9">
        <v>90</v>
      </c>
      <c r="D9">
        <v>1E-4</v>
      </c>
    </row>
    <row r="10" spans="2:14" x14ac:dyDescent="0.35">
      <c r="B10">
        <v>80</v>
      </c>
      <c r="D10">
        <v>1E-4</v>
      </c>
    </row>
    <row r="11" spans="2:14" x14ac:dyDescent="0.35">
      <c r="B11">
        <v>106</v>
      </c>
      <c r="D11">
        <v>1E-4</v>
      </c>
    </row>
    <row r="12" spans="2:14" x14ac:dyDescent="0.35">
      <c r="B12">
        <v>107</v>
      </c>
      <c r="D12">
        <v>1E-4</v>
      </c>
    </row>
    <row r="13" spans="2:14" x14ac:dyDescent="0.35">
      <c r="B13">
        <v>108</v>
      </c>
      <c r="D13">
        <v>1E-4</v>
      </c>
    </row>
    <row r="14" spans="2:14" x14ac:dyDescent="0.35">
      <c r="B14">
        <v>109</v>
      </c>
      <c r="D14">
        <v>1E-4</v>
      </c>
    </row>
    <row r="15" spans="2:14" x14ac:dyDescent="0.35">
      <c r="B15">
        <v>110</v>
      </c>
      <c r="D15">
        <v>1E-4</v>
      </c>
    </row>
    <row r="16" spans="2:14" x14ac:dyDescent="0.35">
      <c r="D16">
        <v>1E-4</v>
      </c>
    </row>
    <row r="17" spans="4:4" x14ac:dyDescent="0.35">
      <c r="D17">
        <v>1E-4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8F44-8238-4567-9D99-160A684E54E3}">
  <dimension ref="B1:M18"/>
  <sheetViews>
    <sheetView topLeftCell="D1" workbookViewId="0">
      <selection activeCell="H5" sqref="H5"/>
    </sheetView>
  </sheetViews>
  <sheetFormatPr defaultRowHeight="14.5" x14ac:dyDescent="0.35"/>
  <cols>
    <col min="2" max="2" width="18.90625" customWidth="1"/>
    <col min="3" max="3" width="23.08984375" customWidth="1"/>
    <col min="4" max="4" width="22.6328125" customWidth="1"/>
    <col min="5" max="5" width="22.36328125" customWidth="1"/>
    <col min="6" max="6" width="17.6328125" customWidth="1"/>
    <col min="7" max="9" width="15.1796875" customWidth="1"/>
    <col min="11" max="11" width="16.6328125" customWidth="1"/>
  </cols>
  <sheetData>
    <row r="1" spans="2:13" x14ac:dyDescent="0.35">
      <c r="B1" t="s">
        <v>4</v>
      </c>
      <c r="C1" t="s">
        <v>5</v>
      </c>
      <c r="D1" t="s">
        <v>0</v>
      </c>
      <c r="E1" t="s">
        <v>2</v>
      </c>
      <c r="F1" t="s">
        <v>6</v>
      </c>
      <c r="G1" t="s">
        <v>7</v>
      </c>
      <c r="H1" t="s">
        <v>9</v>
      </c>
      <c r="I1" t="s">
        <v>10</v>
      </c>
      <c r="J1" t="s">
        <v>8</v>
      </c>
      <c r="K1" t="s">
        <v>11</v>
      </c>
    </row>
    <row r="2" spans="2:13" x14ac:dyDescent="0.35">
      <c r="B2">
        <v>85</v>
      </c>
      <c r="C2">
        <v>84.9</v>
      </c>
      <c r="D2">
        <v>0.1</v>
      </c>
      <c r="E2">
        <v>3.54295630573112E-3</v>
      </c>
      <c r="F2">
        <v>3.6800129090801899E-3</v>
      </c>
      <c r="G2">
        <v>3.6820276477231898E-3</v>
      </c>
      <c r="H2">
        <v>3.6376959495243899E-3</v>
      </c>
      <c r="I2">
        <v>3.5739055950235201E-3</v>
      </c>
      <c r="J2">
        <f>SUM(E2:I2)/5</f>
        <v>3.6233196814164821E-3</v>
      </c>
      <c r="K2">
        <f>STDEV(E2:I2)/SQRT(5)</f>
        <v>2.8077970493882508E-5</v>
      </c>
      <c r="M2" s="1"/>
    </row>
    <row r="3" spans="2:13" x14ac:dyDescent="0.35">
      <c r="B3">
        <v>90</v>
      </c>
      <c r="C3">
        <v>90</v>
      </c>
      <c r="D3">
        <v>0.1</v>
      </c>
      <c r="E3">
        <v>5.6698079140496396E-3</v>
      </c>
      <c r="F3">
        <v>5.8843066945104897E-3</v>
      </c>
      <c r="G3">
        <v>5.91818580854308E-3</v>
      </c>
      <c r="H3">
        <v>5.9025581108846101E-3</v>
      </c>
      <c r="I3">
        <v>5.9092855431675598E-3</v>
      </c>
      <c r="J3">
        <f>SUM(E3:I3)/5</f>
        <v>5.8568288142310755E-3</v>
      </c>
      <c r="K3">
        <f t="shared" ref="K3:K18" si="0">STDEV(E3:I3)/SQRT(5)</f>
        <v>4.7084715536716655E-5</v>
      </c>
    </row>
    <row r="4" spans="2:13" x14ac:dyDescent="0.35">
      <c r="B4">
        <v>100</v>
      </c>
      <c r="C4">
        <v>100.3</v>
      </c>
      <c r="D4">
        <v>0.1</v>
      </c>
      <c r="E4">
        <v>1.73557396224885E-2</v>
      </c>
      <c r="F4">
        <v>1.73779036930642E-2</v>
      </c>
      <c r="G4">
        <v>1.7090586011837799E-2</v>
      </c>
      <c r="H4">
        <v>1.7074610682111201E-2</v>
      </c>
      <c r="I4">
        <v>1.7076332016895901E-2</v>
      </c>
      <c r="J4">
        <f t="shared" ref="J4:J18" si="1">SUM(E4:I4)/5</f>
        <v>1.7195034405279523E-2</v>
      </c>
      <c r="K4">
        <f t="shared" si="0"/>
        <v>7.0274084930119657E-5</v>
      </c>
    </row>
    <row r="5" spans="2:13" x14ac:dyDescent="0.35">
      <c r="B5">
        <v>103</v>
      </c>
      <c r="C5">
        <v>103</v>
      </c>
      <c r="D5">
        <v>0.01</v>
      </c>
      <c r="E5">
        <v>2.32603825072666E-2</v>
      </c>
      <c r="F5">
        <v>2.3984623407057301E-2</v>
      </c>
      <c r="G5">
        <v>2.4412502365058798E-2</v>
      </c>
      <c r="H5">
        <v>2.4537666220563099E-2</v>
      </c>
      <c r="J5">
        <f t="shared" si="1"/>
        <v>1.9239034899989158E-2</v>
      </c>
      <c r="K5">
        <f t="shared" si="0"/>
        <v>2.5781005536689241E-4</v>
      </c>
    </row>
    <row r="6" spans="2:13" x14ac:dyDescent="0.35">
      <c r="B6">
        <v>105</v>
      </c>
      <c r="D6">
        <v>1E-4</v>
      </c>
      <c r="J6">
        <f t="shared" si="1"/>
        <v>0</v>
      </c>
      <c r="K6" t="e">
        <f t="shared" si="0"/>
        <v>#DIV/0!</v>
      </c>
    </row>
    <row r="7" spans="2:13" x14ac:dyDescent="0.35">
      <c r="B7">
        <v>106</v>
      </c>
      <c r="D7">
        <v>1E-4</v>
      </c>
      <c r="J7">
        <f t="shared" si="1"/>
        <v>0</v>
      </c>
      <c r="K7" t="e">
        <f t="shared" si="0"/>
        <v>#DIV/0!</v>
      </c>
    </row>
    <row r="8" spans="2:13" x14ac:dyDescent="0.35">
      <c r="B8">
        <v>107</v>
      </c>
      <c r="D8">
        <v>1E-4</v>
      </c>
      <c r="J8">
        <f t="shared" si="1"/>
        <v>0</v>
      </c>
      <c r="K8" t="e">
        <f t="shared" si="0"/>
        <v>#DIV/0!</v>
      </c>
    </row>
    <row r="9" spans="2:13" x14ac:dyDescent="0.35">
      <c r="B9">
        <v>108</v>
      </c>
      <c r="D9">
        <v>1E-4</v>
      </c>
      <c r="J9">
        <f t="shared" si="1"/>
        <v>0</v>
      </c>
      <c r="K9" t="e">
        <f t="shared" si="0"/>
        <v>#DIV/0!</v>
      </c>
    </row>
    <row r="10" spans="2:13" x14ac:dyDescent="0.35">
      <c r="B10">
        <v>109</v>
      </c>
      <c r="D10">
        <v>1E-4</v>
      </c>
      <c r="J10">
        <f t="shared" si="1"/>
        <v>0</v>
      </c>
      <c r="K10" t="e">
        <f t="shared" si="0"/>
        <v>#DIV/0!</v>
      </c>
    </row>
    <row r="11" spans="2:13" x14ac:dyDescent="0.35">
      <c r="B11">
        <v>110</v>
      </c>
      <c r="D11">
        <v>1E-4</v>
      </c>
      <c r="J11">
        <f t="shared" si="1"/>
        <v>0</v>
      </c>
      <c r="K11" t="e">
        <f t="shared" si="0"/>
        <v>#DIV/0!</v>
      </c>
    </row>
    <row r="12" spans="2:13" x14ac:dyDescent="0.35">
      <c r="B12">
        <v>115</v>
      </c>
      <c r="D12">
        <v>1E-4</v>
      </c>
      <c r="J12">
        <f t="shared" si="1"/>
        <v>0</v>
      </c>
      <c r="K12" t="e">
        <f t="shared" si="0"/>
        <v>#DIV/0!</v>
      </c>
    </row>
    <row r="13" spans="2:13" x14ac:dyDescent="0.35">
      <c r="B13">
        <v>120</v>
      </c>
      <c r="D13">
        <v>1E-4</v>
      </c>
      <c r="J13">
        <f t="shared" si="1"/>
        <v>0</v>
      </c>
      <c r="K13" t="e">
        <f t="shared" si="0"/>
        <v>#DIV/0!</v>
      </c>
    </row>
    <row r="14" spans="2:13" x14ac:dyDescent="0.35">
      <c r="B14">
        <v>130</v>
      </c>
      <c r="D14">
        <v>1E-4</v>
      </c>
      <c r="J14">
        <f t="shared" si="1"/>
        <v>0</v>
      </c>
      <c r="K14" t="e">
        <f t="shared" si="0"/>
        <v>#DIV/0!</v>
      </c>
    </row>
    <row r="15" spans="2:13" x14ac:dyDescent="0.35">
      <c r="B15">
        <v>140</v>
      </c>
      <c r="D15">
        <v>1E-4</v>
      </c>
      <c r="J15">
        <f t="shared" si="1"/>
        <v>0</v>
      </c>
      <c r="K15" t="e">
        <f t="shared" si="0"/>
        <v>#DIV/0!</v>
      </c>
    </row>
    <row r="16" spans="2:13" x14ac:dyDescent="0.35">
      <c r="B16">
        <v>160</v>
      </c>
      <c r="D16">
        <v>1E-4</v>
      </c>
      <c r="J16">
        <f t="shared" si="1"/>
        <v>0</v>
      </c>
      <c r="K16" t="e">
        <f t="shared" si="0"/>
        <v>#DIV/0!</v>
      </c>
    </row>
    <row r="17" spans="2:11" x14ac:dyDescent="0.35">
      <c r="B17">
        <v>180</v>
      </c>
      <c r="D17">
        <v>1E-4</v>
      </c>
      <c r="J17">
        <f t="shared" si="1"/>
        <v>0</v>
      </c>
      <c r="K17" t="e">
        <f t="shared" si="0"/>
        <v>#DIV/0!</v>
      </c>
    </row>
    <row r="18" spans="2:11" x14ac:dyDescent="0.35">
      <c r="D18">
        <v>1E-4</v>
      </c>
      <c r="J18">
        <f t="shared" si="1"/>
        <v>0</v>
      </c>
      <c r="K18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PHYUG</dc:creator>
  <cp:lastModifiedBy>Li Zhejun</cp:lastModifiedBy>
  <dcterms:created xsi:type="dcterms:W3CDTF">2015-06-05T18:17:20Z</dcterms:created>
  <dcterms:modified xsi:type="dcterms:W3CDTF">2023-02-23T17:12:58Z</dcterms:modified>
</cp:coreProperties>
</file>