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JavaScript\GSAP_GreenSock\DraggableObjects-3\img\parts\"/>
    </mc:Choice>
  </mc:AlternateContent>
  <bookViews>
    <workbookView xWindow="0" yWindow="0" windowWidth="24165" windowHeight="1227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  <c r="E37" i="1"/>
  <c r="E36" i="1"/>
  <c r="E35" i="1"/>
  <c r="E34" i="1"/>
  <c r="F24" i="1" l="1"/>
  <c r="G24" i="1"/>
  <c r="D23" i="1"/>
  <c r="C23" i="1"/>
  <c r="D22" i="1"/>
  <c r="C22" i="1"/>
  <c r="D20" i="1"/>
  <c r="D27" i="1"/>
  <c r="C27" i="1"/>
  <c r="G30" i="1"/>
  <c r="AB12" i="1"/>
  <c r="AB11" i="1"/>
  <c r="AB10" i="1"/>
  <c r="AB9" i="1"/>
  <c r="AB8" i="1"/>
  <c r="AB7" i="1"/>
  <c r="AB6" i="1"/>
  <c r="AB5" i="1"/>
  <c r="AB4" i="1"/>
  <c r="AB3" i="1"/>
  <c r="P12" i="1"/>
  <c r="P11" i="1"/>
  <c r="U11" i="1"/>
  <c r="G11" i="1"/>
  <c r="S11" i="1"/>
  <c r="S12" i="1" s="1"/>
  <c r="AA12" i="1"/>
  <c r="AA11" i="1"/>
  <c r="AA10" i="1"/>
  <c r="AA9" i="1"/>
  <c r="AA8" i="1"/>
  <c r="AA7" i="1"/>
  <c r="AA6" i="1"/>
  <c r="AA5" i="1"/>
  <c r="AA4" i="1"/>
  <c r="AD5" i="1"/>
  <c r="AD6" i="1" s="1"/>
  <c r="AD7" i="1" s="1"/>
  <c r="AD8" i="1" s="1"/>
  <c r="AD9" i="1" s="1"/>
  <c r="AD10" i="1" s="1"/>
  <c r="AD11" i="1" s="1"/>
  <c r="AD12" i="1" s="1"/>
  <c r="AC5" i="1"/>
  <c r="AC6" i="1" s="1"/>
  <c r="AC7" i="1" s="1"/>
  <c r="AC8" i="1" s="1"/>
  <c r="AC9" i="1" s="1"/>
  <c r="AC10" i="1" s="1"/>
  <c r="AC11" i="1" s="1"/>
  <c r="AC12" i="1" s="1"/>
  <c r="AD4" i="1"/>
  <c r="AC4" i="1"/>
  <c r="Y4" i="1"/>
  <c r="Y5" i="1" s="1"/>
  <c r="Y6" i="1" s="1"/>
  <c r="Y7" i="1" s="1"/>
  <c r="Y8" i="1" s="1"/>
  <c r="Y9" i="1" s="1"/>
  <c r="Y10" i="1" s="1"/>
  <c r="S4" i="1"/>
  <c r="S5" i="1" s="1"/>
  <c r="S6" i="1" s="1"/>
  <c r="S7" i="1" s="1"/>
  <c r="S8" i="1" s="1"/>
  <c r="S9" i="1" s="1"/>
  <c r="S10" i="1" s="1"/>
  <c r="X4" i="1"/>
  <c r="X5" i="1" s="1"/>
  <c r="X6" i="1" s="1"/>
  <c r="X7" i="1" s="1"/>
  <c r="X8" i="1" s="1"/>
  <c r="X9" i="1" s="1"/>
  <c r="X10" i="1" s="1"/>
  <c r="X11" i="1" s="1"/>
  <c r="X12" i="1" s="1"/>
  <c r="W4" i="1"/>
  <c r="W5" i="1" s="1"/>
  <c r="W6" i="1" s="1"/>
  <c r="W7" i="1" s="1"/>
  <c r="W8" i="1" s="1"/>
  <c r="W9" i="1" s="1"/>
  <c r="W10" i="1" s="1"/>
  <c r="W11" i="1" s="1"/>
  <c r="W12" i="1" s="1"/>
  <c r="V10" i="1"/>
  <c r="V9" i="1"/>
  <c r="V8" i="1"/>
  <c r="V7" i="1"/>
  <c r="V6" i="1"/>
  <c r="V5" i="1"/>
  <c r="V4" i="1"/>
  <c r="V3" i="1"/>
  <c r="P9" i="1"/>
  <c r="U10" i="1"/>
  <c r="U9" i="1"/>
  <c r="U8" i="1"/>
  <c r="U7" i="1"/>
  <c r="U6" i="1"/>
  <c r="U5" i="1"/>
  <c r="U4" i="1"/>
  <c r="R4" i="1"/>
  <c r="R5" i="1" s="1"/>
  <c r="R6" i="1" s="1"/>
  <c r="R7" i="1" s="1"/>
  <c r="R8" i="1" s="1"/>
  <c r="R9" i="1" s="1"/>
  <c r="R10" i="1" s="1"/>
  <c r="R11" i="1" s="1"/>
  <c r="R12" i="1" s="1"/>
  <c r="Q6" i="1"/>
  <c r="Q7" i="1" s="1"/>
  <c r="Q8" i="1" s="1"/>
  <c r="Q9" i="1" s="1"/>
  <c r="Q10" i="1" s="1"/>
  <c r="Q11" i="1" s="1"/>
  <c r="Q12" i="1" s="1"/>
  <c r="Q5" i="1"/>
  <c r="Q4" i="1"/>
  <c r="P10" i="1"/>
  <c r="P8" i="1"/>
  <c r="P7" i="1"/>
  <c r="P6" i="1"/>
  <c r="P5" i="1"/>
  <c r="P4" i="1"/>
  <c r="AA3" i="1"/>
  <c r="X3" i="1"/>
  <c r="W3" i="1"/>
  <c r="R3" i="1"/>
  <c r="Q3" i="1"/>
  <c r="P3" i="1"/>
  <c r="U3" i="1"/>
  <c r="J10" i="1"/>
  <c r="M10" i="1" s="1"/>
  <c r="J8" i="1"/>
  <c r="M8" i="1" s="1"/>
  <c r="J7" i="1"/>
  <c r="M13" i="1"/>
  <c r="M7" i="1"/>
  <c r="M6" i="1"/>
  <c r="M3" i="1"/>
  <c r="L13" i="1"/>
  <c r="L3" i="1"/>
  <c r="G9" i="1"/>
  <c r="G12" i="1"/>
  <c r="I13" i="1"/>
  <c r="G13" i="1"/>
  <c r="J13" i="1"/>
  <c r="G5" i="1"/>
  <c r="G4" i="1"/>
  <c r="J4" i="1"/>
  <c r="I4" i="1" s="1"/>
  <c r="L4" i="1" s="1"/>
  <c r="G10" i="1"/>
  <c r="G8" i="1"/>
  <c r="G7" i="1"/>
  <c r="I7" i="1" s="1"/>
  <c r="L7" i="1" s="1"/>
  <c r="G3" i="1"/>
  <c r="I6" i="1"/>
  <c r="I3" i="1" s="1"/>
  <c r="J3" i="1" s="1"/>
  <c r="G6" i="1"/>
  <c r="G23" i="1" l="1"/>
  <c r="F23" i="1"/>
  <c r="M4" i="1"/>
  <c r="J5" i="1"/>
  <c r="I8" i="1"/>
  <c r="L8" i="1" s="1"/>
  <c r="L6" i="1"/>
  <c r="I10" i="1"/>
  <c r="I9" i="1" s="1"/>
  <c r="L9" i="1"/>
  <c r="J9" i="1"/>
  <c r="M9" i="1" s="1"/>
  <c r="I11" i="1"/>
  <c r="I12" i="1"/>
  <c r="L10" i="1" l="1"/>
  <c r="I5" i="1"/>
  <c r="L5" i="1" s="1"/>
  <c r="M5" i="1"/>
  <c r="L12" i="1"/>
  <c r="J12" i="1"/>
  <c r="M12" i="1" s="1"/>
  <c r="J11" i="1"/>
  <c r="M11" i="1" s="1"/>
  <c r="L11" i="1"/>
</calcChain>
</file>

<file path=xl/sharedStrings.xml><?xml version="1.0" encoding="utf-8"?>
<sst xmlns="http://schemas.openxmlformats.org/spreadsheetml/2006/main" count="55" uniqueCount="35">
  <si>
    <t>W</t>
  </si>
  <si>
    <t>H</t>
  </si>
  <si>
    <t>t04</t>
  </si>
  <si>
    <t>t01</t>
  </si>
  <si>
    <t>t02</t>
  </si>
  <si>
    <t>t03</t>
  </si>
  <si>
    <t>t05</t>
  </si>
  <si>
    <t>t06</t>
  </si>
  <si>
    <t>t07</t>
  </si>
  <si>
    <t>t08</t>
  </si>
  <si>
    <t>t09</t>
  </si>
  <si>
    <t>t10</t>
  </si>
  <si>
    <t>t11</t>
  </si>
  <si>
    <t>?</t>
  </si>
  <si>
    <t>разделитель</t>
  </si>
  <si>
    <t>угловая 90</t>
  </si>
  <si>
    <t>угловая 45</t>
  </si>
  <si>
    <t>урна</t>
  </si>
  <si>
    <t>со спинкой</t>
  </si>
  <si>
    <t>без спинки</t>
  </si>
  <si>
    <t>Коэффицинт</t>
  </si>
  <si>
    <t>&lt;&lt;&lt;</t>
  </si>
  <si>
    <t>(округленные)</t>
  </si>
  <si>
    <t>PortalLeft</t>
  </si>
  <si>
    <t>PortalRight</t>
  </si>
  <si>
    <t>Core</t>
  </si>
  <si>
    <t>cX</t>
  </si>
  <si>
    <t>cY</t>
  </si>
  <si>
    <t>w</t>
  </si>
  <si>
    <t>h</t>
  </si>
  <si>
    <t>ang</t>
  </si>
  <si>
    <t>rotation matrix</t>
  </si>
  <si>
    <t>x</t>
  </si>
  <si>
    <t>y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</si>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</sst>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tabSelected="1" workbookViewId="0">
      <selection activeCell="L16" sqref="L16"/>
    </sheetView>
  </sheetViews>
  <sheetFormatPr defaultRowHeight="15" x14ac:dyDescent="0.25"/>
  <cols>
    <col min="5" max="5" width="13.7109375" customWidth="1"/>
    <col min="7" max="7" width="13.7109375" customWidth="1"/>
    <col min="15" max="15" width="6" customWidth="1"/>
    <col min="16" max="16" width="5.85546875" customWidth="1"/>
    <col min="17" max="17" width="5.5703125" customWidth="1"/>
    <col min="18" max="18" width="5.42578125" customWidth="1"/>
    <col min="19" max="19" width="5.5703125" customWidth="1"/>
    <col min="20" max="20" width="2.5703125" customWidth="1"/>
    <col min="21" max="21" width="5.5703125" customWidth="1"/>
    <col min="22" max="22" width="5.85546875" customWidth="1"/>
    <col min="23" max="24" width="5.42578125" customWidth="1"/>
    <col min="25" max="25" width="5.140625" customWidth="1"/>
    <col min="26" max="26" width="1.85546875" customWidth="1"/>
    <col min="27" max="27" width="5.140625" customWidth="1"/>
    <col min="28" max="28" width="5.28515625" customWidth="1"/>
    <col min="29" max="29" width="5.140625" customWidth="1"/>
    <col min="30" max="30" width="5.5703125" customWidth="1"/>
    <col min="31" max="31" width="5.140625" customWidth="1"/>
  </cols>
  <sheetData>
    <row r="1" spans="1:30" x14ac:dyDescent="0.25">
      <c r="B1" t="s">
        <v>0</v>
      </c>
      <c r="C1" t="s">
        <v>1</v>
      </c>
      <c r="G1" t="s">
        <v>20</v>
      </c>
      <c r="I1" t="s">
        <v>0</v>
      </c>
      <c r="J1" t="s">
        <v>1</v>
      </c>
      <c r="L1" t="s">
        <v>0</v>
      </c>
      <c r="M1" t="s">
        <v>1</v>
      </c>
      <c r="O1" t="s">
        <v>23</v>
      </c>
      <c r="U1" t="s">
        <v>24</v>
      </c>
      <c r="AA1" t="s">
        <v>25</v>
      </c>
    </row>
    <row r="2" spans="1:30" x14ac:dyDescent="0.25">
      <c r="L2" t="s">
        <v>22</v>
      </c>
      <c r="O2" t="s">
        <v>26</v>
      </c>
      <c r="P2" t="s">
        <v>27</v>
      </c>
      <c r="Q2" t="s">
        <v>28</v>
      </c>
      <c r="R2" t="s">
        <v>29</v>
      </c>
      <c r="S2" t="s">
        <v>30</v>
      </c>
      <c r="U2" t="s">
        <v>26</v>
      </c>
      <c r="V2" t="s">
        <v>27</v>
      </c>
      <c r="W2" t="s">
        <v>28</v>
      </c>
      <c r="X2" t="s">
        <v>29</v>
      </c>
      <c r="Y2" t="s">
        <v>30</v>
      </c>
      <c r="AA2" t="s">
        <v>26</v>
      </c>
      <c r="AB2" t="s">
        <v>27</v>
      </c>
      <c r="AC2" t="s">
        <v>28</v>
      </c>
      <c r="AD2" t="s">
        <v>29</v>
      </c>
    </row>
    <row r="3" spans="1:30" x14ac:dyDescent="0.25">
      <c r="A3" t="s">
        <v>3</v>
      </c>
      <c r="B3">
        <v>540</v>
      </c>
      <c r="C3">
        <v>535</v>
      </c>
      <c r="E3" t="s">
        <v>18</v>
      </c>
      <c r="G3">
        <f>B3/C3</f>
        <v>1.0093457943925233</v>
      </c>
      <c r="I3">
        <f>I6</f>
        <v>134.1614906832298</v>
      </c>
      <c r="J3">
        <f>I3/G3</f>
        <v>132.91925465838509</v>
      </c>
      <c r="L3">
        <f>ROUND(I3,0)</f>
        <v>134</v>
      </c>
      <c r="M3">
        <f t="shared" ref="M3:M13" si="0">ROUND(J3,0)</f>
        <v>133</v>
      </c>
      <c r="O3">
        <v>0</v>
      </c>
      <c r="P3">
        <f>M13/2</f>
        <v>60</v>
      </c>
      <c r="Q3">
        <f>L13</f>
        <v>15</v>
      </c>
      <c r="R3">
        <f>M13</f>
        <v>120</v>
      </c>
      <c r="S3">
        <v>-90</v>
      </c>
      <c r="U3">
        <f>L3</f>
        <v>134</v>
      </c>
      <c r="V3">
        <f>P3</f>
        <v>60</v>
      </c>
      <c r="W3">
        <f>L13</f>
        <v>15</v>
      </c>
      <c r="X3">
        <f>M13</f>
        <v>120</v>
      </c>
      <c r="Y3">
        <v>90</v>
      </c>
      <c r="AA3">
        <f>L3/2</f>
        <v>67</v>
      </c>
      <c r="AB3">
        <f>P3</f>
        <v>60</v>
      </c>
      <c r="AC3">
        <v>20</v>
      </c>
      <c r="AD3">
        <v>20</v>
      </c>
    </row>
    <row r="4" spans="1:30" x14ac:dyDescent="0.25">
      <c r="A4" t="s">
        <v>4</v>
      </c>
      <c r="B4">
        <v>1140.53</v>
      </c>
      <c r="C4">
        <v>535</v>
      </c>
      <c r="E4" t="s">
        <v>18</v>
      </c>
      <c r="G4">
        <f>B4/C4</f>
        <v>2.1318317757009346</v>
      </c>
      <c r="I4">
        <f>J4*G4</f>
        <v>283.36149068322982</v>
      </c>
      <c r="J4">
        <f>J3</f>
        <v>132.91925465838509</v>
      </c>
      <c r="L4">
        <f t="shared" ref="L4:L13" si="1">ROUND(I4,0)</f>
        <v>283</v>
      </c>
      <c r="M4">
        <f t="shared" si="0"/>
        <v>133</v>
      </c>
      <c r="O4">
        <v>0</v>
      </c>
      <c r="P4">
        <f>M13/2</f>
        <v>60</v>
      </c>
      <c r="Q4">
        <f>Q3</f>
        <v>15</v>
      </c>
      <c r="R4">
        <f>R3</f>
        <v>120</v>
      </c>
      <c r="S4">
        <f t="shared" ref="S4:S12" si="2">S3</f>
        <v>-90</v>
      </c>
      <c r="U4">
        <f t="shared" ref="U4:U10" si="3">L4</f>
        <v>283</v>
      </c>
      <c r="V4">
        <f t="shared" ref="V4:V10" si="4">P4</f>
        <v>60</v>
      </c>
      <c r="W4">
        <f t="shared" ref="W4:W12" si="5">W3</f>
        <v>15</v>
      </c>
      <c r="X4">
        <f t="shared" ref="X4:X12" si="6">X3</f>
        <v>120</v>
      </c>
      <c r="Y4">
        <f t="shared" ref="Y4:Y10" si="7">Y3</f>
        <v>90</v>
      </c>
      <c r="AA4">
        <f t="shared" ref="AA4:AA12" si="8">L4/2</f>
        <v>141.5</v>
      </c>
      <c r="AB4">
        <f t="shared" ref="AB4:AB12" si="9">P4</f>
        <v>60</v>
      </c>
      <c r="AC4">
        <f t="shared" ref="AC4:AC12" si="10">AC3</f>
        <v>20</v>
      </c>
      <c r="AD4">
        <f t="shared" ref="AD4:AD12" si="11">AD3</f>
        <v>20</v>
      </c>
    </row>
    <row r="5" spans="1:30" x14ac:dyDescent="0.25">
      <c r="A5" t="s">
        <v>5</v>
      </c>
      <c r="B5">
        <v>1741.7</v>
      </c>
      <c r="C5">
        <v>535</v>
      </c>
      <c r="E5" t="s">
        <v>18</v>
      </c>
      <c r="G5">
        <f>B5/C5</f>
        <v>3.255514018691589</v>
      </c>
      <c r="I5">
        <f>J5*G5</f>
        <v>432.72049689440996</v>
      </c>
      <c r="J5">
        <f>J4</f>
        <v>132.91925465838509</v>
      </c>
      <c r="L5">
        <f t="shared" si="1"/>
        <v>433</v>
      </c>
      <c r="M5">
        <f t="shared" si="0"/>
        <v>133</v>
      </c>
      <c r="O5">
        <v>0</v>
      </c>
      <c r="P5">
        <f>M13/2</f>
        <v>60</v>
      </c>
      <c r="Q5">
        <f t="shared" ref="Q5:Q12" si="12">Q4</f>
        <v>15</v>
      </c>
      <c r="R5">
        <f t="shared" ref="R5:R12" si="13">R4</f>
        <v>120</v>
      </c>
      <c r="S5">
        <f t="shared" si="2"/>
        <v>-90</v>
      </c>
      <c r="U5">
        <f t="shared" si="3"/>
        <v>433</v>
      </c>
      <c r="V5">
        <f t="shared" si="4"/>
        <v>60</v>
      </c>
      <c r="W5">
        <f t="shared" si="5"/>
        <v>15</v>
      </c>
      <c r="X5">
        <f t="shared" si="6"/>
        <v>120</v>
      </c>
      <c r="Y5">
        <f t="shared" si="7"/>
        <v>90</v>
      </c>
      <c r="AA5">
        <f t="shared" si="8"/>
        <v>216.5</v>
      </c>
      <c r="AB5">
        <f t="shared" si="9"/>
        <v>60</v>
      </c>
      <c r="AC5">
        <f t="shared" si="10"/>
        <v>20</v>
      </c>
      <c r="AD5">
        <f t="shared" si="11"/>
        <v>20</v>
      </c>
    </row>
    <row r="6" spans="1:30" x14ac:dyDescent="0.25">
      <c r="A6" t="s">
        <v>2</v>
      </c>
      <c r="B6">
        <v>540</v>
      </c>
      <c r="C6">
        <v>483</v>
      </c>
      <c r="E6" t="s">
        <v>19</v>
      </c>
      <c r="G6">
        <f>B6/C6</f>
        <v>1.1180124223602483</v>
      </c>
      <c r="I6">
        <f>J6*G6</f>
        <v>134.1614906832298</v>
      </c>
      <c r="J6">
        <v>120</v>
      </c>
      <c r="K6" t="s">
        <v>21</v>
      </c>
      <c r="L6">
        <f t="shared" si="1"/>
        <v>134</v>
      </c>
      <c r="M6">
        <f t="shared" si="0"/>
        <v>120</v>
      </c>
      <c r="O6">
        <v>0</v>
      </c>
      <c r="P6">
        <f>M13/2</f>
        <v>60</v>
      </c>
      <c r="Q6">
        <f t="shared" si="12"/>
        <v>15</v>
      </c>
      <c r="R6">
        <f t="shared" si="13"/>
        <v>120</v>
      </c>
      <c r="S6">
        <f t="shared" si="2"/>
        <v>-90</v>
      </c>
      <c r="U6">
        <f t="shared" si="3"/>
        <v>134</v>
      </c>
      <c r="V6">
        <f t="shared" si="4"/>
        <v>60</v>
      </c>
      <c r="W6">
        <f t="shared" si="5"/>
        <v>15</v>
      </c>
      <c r="X6">
        <f t="shared" si="6"/>
        <v>120</v>
      </c>
      <c r="Y6">
        <f t="shared" si="7"/>
        <v>90</v>
      </c>
      <c r="AA6">
        <f t="shared" si="8"/>
        <v>67</v>
      </c>
      <c r="AB6">
        <f t="shared" si="9"/>
        <v>60</v>
      </c>
      <c r="AC6">
        <f t="shared" si="10"/>
        <v>20</v>
      </c>
      <c r="AD6">
        <f t="shared" si="11"/>
        <v>20</v>
      </c>
    </row>
    <row r="7" spans="1:30" x14ac:dyDescent="0.25">
      <c r="A7" t="s">
        <v>6</v>
      </c>
      <c r="B7">
        <v>1140</v>
      </c>
      <c r="C7">
        <v>483</v>
      </c>
      <c r="E7" t="s">
        <v>19</v>
      </c>
      <c r="G7">
        <f t="shared" ref="G7:G9" si="14">B7/C7</f>
        <v>2.360248447204969</v>
      </c>
      <c r="I7">
        <f t="shared" ref="I7:I8" si="15">J7*G7</f>
        <v>283.22981366459629</v>
      </c>
      <c r="J7">
        <f>J6</f>
        <v>120</v>
      </c>
      <c r="L7" s="2">
        <f t="shared" si="1"/>
        <v>283</v>
      </c>
      <c r="M7">
        <f t="shared" si="0"/>
        <v>120</v>
      </c>
      <c r="O7">
        <v>0</v>
      </c>
      <c r="P7">
        <f>M13/2</f>
        <v>60</v>
      </c>
      <c r="Q7">
        <f t="shared" si="12"/>
        <v>15</v>
      </c>
      <c r="R7">
        <f t="shared" si="13"/>
        <v>120</v>
      </c>
      <c r="S7">
        <f t="shared" si="2"/>
        <v>-90</v>
      </c>
      <c r="U7">
        <f t="shared" si="3"/>
        <v>283</v>
      </c>
      <c r="V7">
        <f t="shared" si="4"/>
        <v>60</v>
      </c>
      <c r="W7">
        <f t="shared" si="5"/>
        <v>15</v>
      </c>
      <c r="X7">
        <f t="shared" si="6"/>
        <v>120</v>
      </c>
      <c r="Y7">
        <f t="shared" si="7"/>
        <v>90</v>
      </c>
      <c r="AA7">
        <f t="shared" si="8"/>
        <v>141.5</v>
      </c>
      <c r="AB7">
        <f t="shared" si="9"/>
        <v>60</v>
      </c>
      <c r="AC7">
        <f t="shared" si="10"/>
        <v>20</v>
      </c>
      <c r="AD7">
        <f t="shared" si="11"/>
        <v>20</v>
      </c>
    </row>
    <row r="8" spans="1:30" x14ac:dyDescent="0.25">
      <c r="A8" t="s">
        <v>7</v>
      </c>
      <c r="B8">
        <v>1740</v>
      </c>
      <c r="C8">
        <v>483</v>
      </c>
      <c r="E8" t="s">
        <v>19</v>
      </c>
      <c r="G8">
        <f t="shared" si="14"/>
        <v>3.6024844720496896</v>
      </c>
      <c r="I8">
        <f t="shared" si="15"/>
        <v>432.29813664596276</v>
      </c>
      <c r="J8">
        <f>J6</f>
        <v>120</v>
      </c>
      <c r="L8">
        <f t="shared" si="1"/>
        <v>432</v>
      </c>
      <c r="M8">
        <f t="shared" si="0"/>
        <v>120</v>
      </c>
      <c r="O8">
        <v>0</v>
      </c>
      <c r="P8">
        <f>M13/2</f>
        <v>60</v>
      </c>
      <c r="Q8">
        <f t="shared" si="12"/>
        <v>15</v>
      </c>
      <c r="R8">
        <f t="shared" si="13"/>
        <v>120</v>
      </c>
      <c r="S8">
        <f t="shared" si="2"/>
        <v>-90</v>
      </c>
      <c r="U8">
        <f t="shared" si="3"/>
        <v>432</v>
      </c>
      <c r="V8">
        <f t="shared" si="4"/>
        <v>60</v>
      </c>
      <c r="W8">
        <f t="shared" si="5"/>
        <v>15</v>
      </c>
      <c r="X8">
        <f t="shared" si="6"/>
        <v>120</v>
      </c>
      <c r="Y8">
        <f t="shared" si="7"/>
        <v>90</v>
      </c>
      <c r="AA8">
        <f t="shared" si="8"/>
        <v>216</v>
      </c>
      <c r="AB8">
        <f t="shared" si="9"/>
        <v>60</v>
      </c>
      <c r="AC8">
        <f t="shared" si="10"/>
        <v>20</v>
      </c>
      <c r="AD8">
        <f t="shared" si="11"/>
        <v>20</v>
      </c>
    </row>
    <row r="9" spans="1:30" x14ac:dyDescent="0.25">
      <c r="A9" t="s">
        <v>8</v>
      </c>
      <c r="B9">
        <v>302</v>
      </c>
      <c r="C9">
        <v>512.02</v>
      </c>
      <c r="E9" t="s">
        <v>17</v>
      </c>
      <c r="G9">
        <f t="shared" si="14"/>
        <v>0.58982071012851067</v>
      </c>
      <c r="I9">
        <f>B9*I10/B10</f>
        <v>75.031055900621112</v>
      </c>
      <c r="J9">
        <f>I9/G9</f>
        <v>127.20993788819874</v>
      </c>
      <c r="L9">
        <f t="shared" si="1"/>
        <v>75</v>
      </c>
      <c r="M9">
        <f t="shared" si="0"/>
        <v>127</v>
      </c>
      <c r="N9" t="s">
        <v>13</v>
      </c>
      <c r="O9">
        <v>0</v>
      </c>
      <c r="P9">
        <f>M13/2-5</f>
        <v>55</v>
      </c>
      <c r="Q9">
        <f t="shared" si="12"/>
        <v>15</v>
      </c>
      <c r="R9">
        <f t="shared" si="13"/>
        <v>120</v>
      </c>
      <c r="S9">
        <f t="shared" si="2"/>
        <v>-90</v>
      </c>
      <c r="U9">
        <f t="shared" si="3"/>
        <v>75</v>
      </c>
      <c r="V9">
        <f t="shared" si="4"/>
        <v>55</v>
      </c>
      <c r="W9">
        <f t="shared" si="5"/>
        <v>15</v>
      </c>
      <c r="X9">
        <f t="shared" si="6"/>
        <v>120</v>
      </c>
      <c r="Y9">
        <f t="shared" si="7"/>
        <v>90</v>
      </c>
      <c r="AA9">
        <f t="shared" si="8"/>
        <v>37.5</v>
      </c>
      <c r="AB9">
        <f t="shared" si="9"/>
        <v>55</v>
      </c>
      <c r="AC9">
        <f t="shared" si="10"/>
        <v>20</v>
      </c>
      <c r="AD9">
        <f t="shared" si="11"/>
        <v>20</v>
      </c>
    </row>
    <row r="10" spans="1:30" x14ac:dyDescent="0.25">
      <c r="A10" t="s">
        <v>9</v>
      </c>
      <c r="B10">
        <v>540</v>
      </c>
      <c r="C10">
        <v>483</v>
      </c>
      <c r="E10" t="s">
        <v>19</v>
      </c>
      <c r="G10">
        <f>B10/C10</f>
        <v>1.1180124223602483</v>
      </c>
      <c r="I10">
        <f>J10*G10</f>
        <v>134.1614906832298</v>
      </c>
      <c r="J10">
        <f>J6</f>
        <v>120</v>
      </c>
      <c r="L10">
        <f t="shared" si="1"/>
        <v>134</v>
      </c>
      <c r="M10">
        <f t="shared" si="0"/>
        <v>120</v>
      </c>
      <c r="O10">
        <v>0</v>
      </c>
      <c r="P10">
        <f>M13/2</f>
        <v>60</v>
      </c>
      <c r="Q10">
        <f t="shared" si="12"/>
        <v>15</v>
      </c>
      <c r="R10">
        <f t="shared" si="13"/>
        <v>120</v>
      </c>
      <c r="S10">
        <f t="shared" si="2"/>
        <v>-90</v>
      </c>
      <c r="U10">
        <f t="shared" si="3"/>
        <v>134</v>
      </c>
      <c r="V10">
        <f t="shared" si="4"/>
        <v>60</v>
      </c>
      <c r="W10">
        <f t="shared" si="5"/>
        <v>15</v>
      </c>
      <c r="X10">
        <f t="shared" si="6"/>
        <v>120</v>
      </c>
      <c r="Y10">
        <f t="shared" si="7"/>
        <v>90</v>
      </c>
      <c r="AA10">
        <f t="shared" si="8"/>
        <v>67</v>
      </c>
      <c r="AB10">
        <f t="shared" si="9"/>
        <v>60</v>
      </c>
      <c r="AC10">
        <f t="shared" si="10"/>
        <v>20</v>
      </c>
      <c r="AD10">
        <f t="shared" si="11"/>
        <v>20</v>
      </c>
    </row>
    <row r="11" spans="1:30" x14ac:dyDescent="0.25">
      <c r="A11" t="s">
        <v>10</v>
      </c>
      <c r="B11">
        <v>601</v>
      </c>
      <c r="C11">
        <v>601</v>
      </c>
      <c r="E11" t="s">
        <v>15</v>
      </c>
      <c r="G11">
        <f>B11/C11</f>
        <v>1</v>
      </c>
      <c r="I11">
        <f>B11*I10/B10</f>
        <v>149.31677018633539</v>
      </c>
      <c r="J11">
        <f>I11</f>
        <v>149.31677018633539</v>
      </c>
      <c r="L11">
        <f t="shared" si="1"/>
        <v>149</v>
      </c>
      <c r="M11">
        <f t="shared" si="0"/>
        <v>149</v>
      </c>
      <c r="O11">
        <v>0</v>
      </c>
      <c r="P11">
        <f>M11-M13/2</f>
        <v>89</v>
      </c>
      <c r="Q11">
        <f t="shared" si="12"/>
        <v>15</v>
      </c>
      <c r="R11">
        <f t="shared" si="13"/>
        <v>120</v>
      </c>
      <c r="S11">
        <f t="shared" si="2"/>
        <v>-90</v>
      </c>
      <c r="U11">
        <f>L11-M13/2</f>
        <v>89</v>
      </c>
      <c r="V11">
        <v>0</v>
      </c>
      <c r="W11">
        <f t="shared" si="5"/>
        <v>15</v>
      </c>
      <c r="X11">
        <f t="shared" si="6"/>
        <v>120</v>
      </c>
      <c r="Y11">
        <v>0</v>
      </c>
      <c r="AA11">
        <f t="shared" si="8"/>
        <v>74.5</v>
      </c>
      <c r="AB11">
        <f t="shared" si="9"/>
        <v>89</v>
      </c>
      <c r="AC11">
        <f t="shared" si="10"/>
        <v>20</v>
      </c>
      <c r="AD11">
        <f t="shared" si="11"/>
        <v>20</v>
      </c>
    </row>
    <row r="12" spans="1:30" x14ac:dyDescent="0.25">
      <c r="A12" t="s">
        <v>11</v>
      </c>
      <c r="B12">
        <v>433.96</v>
      </c>
      <c r="C12">
        <v>507.68</v>
      </c>
      <c r="E12" t="s">
        <v>16</v>
      </c>
      <c r="G12">
        <f>B12/C12</f>
        <v>0.85479041916167664</v>
      </c>
      <c r="I12">
        <f>B12*I10/B10</f>
        <v>107.81614906832296</v>
      </c>
      <c r="J12">
        <f>I12/G12</f>
        <v>126.13167701863351</v>
      </c>
      <c r="L12">
        <f t="shared" si="1"/>
        <v>108</v>
      </c>
      <c r="M12">
        <f t="shared" si="0"/>
        <v>126</v>
      </c>
      <c r="O12">
        <v>0</v>
      </c>
      <c r="P12">
        <f>M12-M13/2</f>
        <v>66</v>
      </c>
      <c r="Q12">
        <f t="shared" si="12"/>
        <v>15</v>
      </c>
      <c r="R12">
        <f t="shared" si="13"/>
        <v>120</v>
      </c>
      <c r="S12">
        <f t="shared" si="2"/>
        <v>-90</v>
      </c>
      <c r="U12">
        <v>70</v>
      </c>
      <c r="V12">
        <v>39</v>
      </c>
      <c r="W12">
        <f t="shared" si="5"/>
        <v>15</v>
      </c>
      <c r="X12">
        <f t="shared" si="6"/>
        <v>120</v>
      </c>
      <c r="Y12">
        <v>135</v>
      </c>
      <c r="AA12">
        <f t="shared" si="8"/>
        <v>54</v>
      </c>
      <c r="AB12">
        <f t="shared" si="9"/>
        <v>66</v>
      </c>
      <c r="AC12">
        <f t="shared" si="10"/>
        <v>20</v>
      </c>
      <c r="AD12">
        <f t="shared" si="11"/>
        <v>20</v>
      </c>
    </row>
    <row r="13" spans="1:30" x14ac:dyDescent="0.25">
      <c r="A13" t="s">
        <v>12</v>
      </c>
      <c r="B13">
        <v>60</v>
      </c>
      <c r="C13">
        <v>484</v>
      </c>
      <c r="E13" t="s">
        <v>14</v>
      </c>
      <c r="G13">
        <f>B13/C13</f>
        <v>0.12396694214876033</v>
      </c>
      <c r="I13">
        <f>J13*G13</f>
        <v>14.906832298136646</v>
      </c>
      <c r="J13">
        <f>120*484/483</f>
        <v>120.24844720496894</v>
      </c>
      <c r="L13">
        <f t="shared" si="1"/>
        <v>15</v>
      </c>
      <c r="M13">
        <f t="shared" si="0"/>
        <v>120</v>
      </c>
    </row>
    <row r="20" spans="3:7" x14ac:dyDescent="0.25">
      <c r="C20" s="3">
        <v>45</v>
      </c>
      <c r="D20">
        <f>RADIANS(C20)</f>
        <v>0.78539816339744828</v>
      </c>
      <c r="F20" t="s">
        <v>32</v>
      </c>
      <c r="G20" t="s">
        <v>33</v>
      </c>
    </row>
    <row r="21" spans="3:7" x14ac:dyDescent="0.25">
      <c r="C21" t="s">
        <v>31</v>
      </c>
      <c r="F21" s="3">
        <v>0</v>
      </c>
      <c r="G21" s="3">
        <v>66</v>
      </c>
    </row>
    <row r="22" spans="3:7" x14ac:dyDescent="0.25">
      <c r="C22">
        <f>COS(D20)</f>
        <v>0.70710678118654757</v>
      </c>
      <c r="D22">
        <f>SIN(D20)</f>
        <v>0.70710678118654746</v>
      </c>
      <c r="G22">
        <v>90</v>
      </c>
    </row>
    <row r="23" spans="3:7" x14ac:dyDescent="0.25">
      <c r="C23">
        <f>-SIN(D20)</f>
        <v>-0.70710678118654746</v>
      </c>
      <c r="D23">
        <f>COS(D20)</f>
        <v>0.70710678118654757</v>
      </c>
      <c r="F23">
        <f>F21*C22+G21*C23</f>
        <v>-46.66904755831213</v>
      </c>
      <c r="G23">
        <f>F21*D22+G21*D23</f>
        <v>46.669047558312137</v>
      </c>
    </row>
    <row r="24" spans="3:7" x14ac:dyDescent="0.25">
      <c r="F24" s="1">
        <f>F23-C27</f>
        <v>-50.644202837815236</v>
      </c>
      <c r="G24" s="1">
        <f>G21+D27</f>
        <v>41.403726708074529</v>
      </c>
    </row>
    <row r="26" spans="3:7" x14ac:dyDescent="0.25">
      <c r="C26" t="s">
        <v>26</v>
      </c>
      <c r="D26" t="s">
        <v>27</v>
      </c>
    </row>
    <row r="27" spans="3:7" x14ac:dyDescent="0.25">
      <c r="C27" s="3">
        <f>C29*G30</f>
        <v>3.9751552795031055</v>
      </c>
      <c r="D27" s="3">
        <f>D29*G30</f>
        <v>-24.596273291925467</v>
      </c>
    </row>
    <row r="29" spans="3:7" x14ac:dyDescent="0.25">
      <c r="C29">
        <v>16</v>
      </c>
      <c r="D29">
        <v>-99</v>
      </c>
    </row>
    <row r="30" spans="3:7" x14ac:dyDescent="0.25">
      <c r="F30" t="s">
        <v>34</v>
      </c>
      <c r="G30">
        <f>J6/C6</f>
        <v>0.2484472049689441</v>
      </c>
    </row>
    <row r="33" spans="3:6" x14ac:dyDescent="0.25">
      <c r="C33">
        <v>1</v>
      </c>
      <c r="E33">
        <v>46</v>
      </c>
    </row>
    <row r="34" spans="3:6" x14ac:dyDescent="0.25">
      <c r="C34">
        <v>0.95</v>
      </c>
      <c r="E34">
        <f>C34 * F34</f>
        <v>43.699999999999996</v>
      </c>
      <c r="F34">
        <v>46</v>
      </c>
    </row>
    <row r="35" spans="3:6" x14ac:dyDescent="0.25">
      <c r="C35">
        <v>0.94</v>
      </c>
      <c r="E35">
        <f t="shared" ref="E35:E38" si="16">C35 * F35</f>
        <v>43.239999999999995</v>
      </c>
      <c r="F35">
        <v>46</v>
      </c>
    </row>
    <row r="36" spans="3:6" x14ac:dyDescent="0.25">
      <c r="C36">
        <v>0.8</v>
      </c>
      <c r="E36">
        <f t="shared" si="16"/>
        <v>36.800000000000004</v>
      </c>
      <c r="F36">
        <v>46</v>
      </c>
    </row>
    <row r="37" spans="3:6" x14ac:dyDescent="0.25">
      <c r="C37">
        <v>0.79</v>
      </c>
      <c r="E37">
        <f t="shared" si="16"/>
        <v>36.340000000000003</v>
      </c>
      <c r="F37">
        <v>46</v>
      </c>
    </row>
    <row r="38" spans="3:6" x14ac:dyDescent="0.25">
      <c r="C38">
        <v>0.65</v>
      </c>
      <c r="E38">
        <f t="shared" si="16"/>
        <v>29.900000000000002</v>
      </c>
      <c r="F38">
        <v>46</v>
      </c>
    </row>
  </sheetData>
  <pageMargins left="0.7" right="0.7" top="0.75" bottom="0.75" header="0.3" footer="0.3"/>
  <ignoredErrors>
    <ignoredError sqref="I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</dc:creator>
  <cp:lastModifiedBy>Boris</cp:lastModifiedBy>
  <dcterms:created xsi:type="dcterms:W3CDTF">2019-05-13T04:32:42Z</dcterms:created>
  <dcterms:modified xsi:type="dcterms:W3CDTF">2019-05-15T06:34:04Z</dcterms:modified>
</cp:coreProperties>
</file>