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Ms Numb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<sst xmlns="http://schemas.openxmlformats.org/spreadsheetml/2006/main" count="12" uniqueCount="12">
  <si>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Número de máquinas ATMs</t>
  </si>
  <si>
    <t xml:space="preserve">Cidade de Maputo</t>
  </si>
  <si>
    <t xml:space="preserve">Província de Maputo</t>
  </si>
  <si>
    <t xml:space="preserve">Gaza</t>
  </si>
  <si>
    <t xml:space="preserve">Inhambane</t>
  </si>
  <si>
    <t xml:space="preserve">Sofala</t>
  </si>
  <si>
    <t xml:space="preserve">Manica</t>
  </si>
  <si>
    <t xml:space="preserve">Tete</t>
  </si>
  <si>
    <t xml:space="preserve">Zambézia</t>
  </si>
  <si>
    <t xml:space="preserve">Nampula</t>
  </si>
  <si>
    <t xml:space="preserve">Cabo Delgado</t>
  </si>
  <si>
    <t xml:space="preserve">Niassa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</si>
</sst>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\-yy;@"/>
    <numFmt numFmtId="166" formatCode="\ * #,##0.00&quot;       &quot;;\-* #,##0.00&quot;       &quot;;\ * \-#&quot;       &quot;;\ @\ "/>
    <numFmt numFmtId="167" formatCode="\ * #,##0&quot;       &quot;;\-* #,##0&quot;       &quot;;\ * \-#&quot;       &quot;;\ @\ "/>
    <numFmt numFmtId="168" formatCode="#,##0"/>
    <numFmt numFmtId="169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5" activeCellId="0" sqref="E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6.25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2" t="n">
        <v>41640</v>
      </c>
      <c r="C2" s="2" t="n">
        <v>41671</v>
      </c>
      <c r="D2" s="2" t="n">
        <v>41699</v>
      </c>
      <c r="E2" s="2" t="n">
        <v>41730</v>
      </c>
      <c r="F2" s="2" t="n">
        <v>41760</v>
      </c>
      <c r="G2" s="2" t="n">
        <v>41791</v>
      </c>
      <c r="H2" s="2" t="n">
        <v>41821</v>
      </c>
      <c r="I2" s="2" t="n">
        <v>41852</v>
      </c>
      <c r="J2" s="2" t="n">
        <v>41883</v>
      </c>
      <c r="K2" s="2" t="n">
        <v>41913</v>
      </c>
      <c r="L2" s="2" t="n">
        <v>41944</v>
      </c>
      <c r="M2" s="2" t="n">
        <v>41974</v>
      </c>
      <c r="N2" s="2" t="n">
        <v>42005</v>
      </c>
      <c r="O2" s="2" t="n">
        <v>42036</v>
      </c>
      <c r="P2" s="2" t="n">
        <v>42064</v>
      </c>
      <c r="Q2" s="2" t="n">
        <v>42095</v>
      </c>
      <c r="R2" s="2" t="n">
        <v>42125</v>
      </c>
      <c r="S2" s="2" t="n">
        <v>42156</v>
      </c>
      <c r="T2" s="2" t="n">
        <v>42186</v>
      </c>
      <c r="U2" s="2" t="n">
        <v>42217</v>
      </c>
      <c r="V2" s="2" t="n">
        <v>42248</v>
      </c>
      <c r="W2" s="2" t="n">
        <v>42278</v>
      </c>
      <c r="X2" s="2" t="n">
        <v>42309</v>
      </c>
      <c r="Y2" s="2" t="n">
        <v>42339</v>
      </c>
      <c r="Z2" s="2" t="n">
        <v>42370</v>
      </c>
      <c r="AA2" s="2" t="n">
        <v>42401</v>
      </c>
      <c r="AB2" s="2" t="n">
        <v>42430</v>
      </c>
      <c r="AC2" s="2" t="n">
        <v>42461</v>
      </c>
      <c r="AD2" s="2" t="n">
        <v>42491</v>
      </c>
      <c r="AE2" s="2" t="n">
        <v>42522</v>
      </c>
      <c r="AF2" s="2" t="n">
        <v>42552</v>
      </c>
      <c r="AG2" s="2" t="n">
        <v>42583</v>
      </c>
      <c r="AH2" s="2" t="n">
        <v>42614</v>
      </c>
      <c r="AI2" s="2" t="n">
        <v>42644</v>
      </c>
      <c r="AJ2" s="2" t="n">
        <v>42675</v>
      </c>
      <c r="AK2" s="2" t="n">
        <v>42705</v>
      </c>
      <c r="AL2" s="2" t="n">
        <v>42736</v>
      </c>
      <c r="AM2" s="2" t="n">
        <v>42767</v>
      </c>
      <c r="AN2" s="2" t="n">
        <v>42795</v>
      </c>
      <c r="AO2" s="2" t="n">
        <v>42826</v>
      </c>
      <c r="AP2" s="2" t="n">
        <v>42856</v>
      </c>
      <c r="AQ2" s="2" t="n">
        <v>42887</v>
      </c>
      <c r="AR2" s="2" t="n">
        <v>42917</v>
      </c>
      <c r="AS2" s="2" t="n">
        <v>42948</v>
      </c>
      <c r="AT2" s="2" t="n">
        <v>42979</v>
      </c>
      <c r="AU2" s="2" t="n">
        <v>43009</v>
      </c>
      <c r="AV2" s="2" t="n">
        <v>43040</v>
      </c>
      <c r="AW2" s="2" t="n">
        <v>43070</v>
      </c>
      <c r="AX2" s="2" t="n">
        <v>43101</v>
      </c>
      <c r="AY2" s="2" t="n">
        <v>43132</v>
      </c>
      <c r="AZ2" s="2" t="n">
        <v>43160</v>
      </c>
      <c r="BA2" s="2" t="n">
        <v>43191</v>
      </c>
      <c r="BB2" s="2" t="n">
        <v>43221</v>
      </c>
      <c r="BC2" s="2" t="n">
        <v>43252</v>
      </c>
      <c r="BD2" s="2" t="n">
        <v>43282</v>
      </c>
      <c r="BE2" s="2" t="n">
        <v>43313</v>
      </c>
      <c r="BF2" s="2" t="n">
        <v>43344</v>
      </c>
      <c r="BG2" s="2" t="n">
        <v>43374</v>
      </c>
      <c r="BH2" s="2" t="n">
        <v>43405</v>
      </c>
      <c r="BI2" s="2" t="n">
        <v>43435</v>
      </c>
      <c r="BJ2" s="2" t="n">
        <v>43466</v>
      </c>
      <c r="BK2" s="2" t="n">
        <v>43497</v>
      </c>
      <c r="BL2" s="2" t="n">
        <v>43525</v>
      </c>
      <c r="BM2" s="2" t="n">
        <v>43556</v>
      </c>
      <c r="BN2" s="2" t="n">
        <v>43586</v>
      </c>
      <c r="BO2" s="2" t="n">
        <v>43617</v>
      </c>
      <c r="BP2" s="2" t="n">
        <v>43647</v>
      </c>
      <c r="BQ2" s="2" t="n">
        <v>43678</v>
      </c>
      <c r="BR2" s="2" t="n">
        <v>43709</v>
      </c>
      <c r="BS2" s="2" t="n">
        <v>43739</v>
      </c>
      <c r="BT2" s="2" t="n">
        <v>43770</v>
      </c>
      <c r="BU2" s="2" t="n">
        <v>43800</v>
      </c>
      <c r="BV2" s="2" t="n">
        <v>43831</v>
      </c>
      <c r="BW2" s="2" t="n">
        <v>43862</v>
      </c>
      <c r="BX2" s="2" t="n">
        <v>43891</v>
      </c>
      <c r="BY2" s="2" t="n">
        <v>43922</v>
      </c>
      <c r="BZ2" s="2" t="n">
        <v>43952</v>
      </c>
      <c r="CA2" s="2" t="n">
        <v>43983</v>
      </c>
      <c r="CB2" s="2" t="n">
        <v>44013</v>
      </c>
      <c r="CC2" s="2" t="n">
        <v>44044</v>
      </c>
      <c r="CD2" s="2" t="n">
        <v>44075</v>
      </c>
      <c r="CE2" s="2" t="n">
        <v>44105</v>
      </c>
      <c r="CF2" s="2" t="n">
        <v>44136</v>
      </c>
      <c r="CG2" s="2" t="n">
        <v>44166</v>
      </c>
      <c r="CH2" s="2" t="n">
        <v>44197</v>
      </c>
      <c r="CI2" s="2" t="n">
        <v>44228</v>
      </c>
      <c r="CJ2" s="2" t="n">
        <v>44256</v>
      </c>
      <c r="CK2" s="2" t="n">
        <v>44287</v>
      </c>
      <c r="CL2" s="2" t="n">
        <v>44317</v>
      </c>
      <c r="CM2" s="2" t="n">
        <v>44348</v>
      </c>
      <c r="CN2" s="2" t="n">
        <v>44378</v>
      </c>
      <c r="CO2" s="2" t="n">
        <v>44409</v>
      </c>
      <c r="CP2" s="2" t="n">
        <v>44440</v>
      </c>
      <c r="CQ2" s="2" t="n">
        <v>44470</v>
      </c>
      <c r="CR2" s="2" t="n">
        <v>44501</v>
      </c>
      <c r="CS2" s="2" t="n">
        <v>44531</v>
      </c>
      <c r="CT2" s="2" t="n">
        <v>44562</v>
      </c>
      <c r="CU2" s="2" t="n">
        <v>44593</v>
      </c>
      <c r="CV2" s="2" t="n">
        <v>44621</v>
      </c>
      <c r="CW2" s="2" t="n">
        <v>44652</v>
      </c>
      <c r="CX2" s="2" t="n">
        <v>44682</v>
      </c>
      <c r="CY2" s="2" t="n">
        <v>44713</v>
      </c>
      <c r="CZ2" s="2" t="n">
        <v>44743</v>
      </c>
      <c r="DA2" s="2" t="n">
        <v>44774</v>
      </c>
      <c r="DB2" s="2" t="n">
        <v>44805</v>
      </c>
      <c r="DC2" s="2"/>
      <c r="DD2" s="2"/>
      <c r="DE2" s="2"/>
    </row>
    <row r="3" customFormat="false" ht="12.8" hidden="false" customHeight="false" outlineLevel="0" collapsed="false">
      <c r="A3" s="3" t="s">
        <v>1</v>
      </c>
      <c r="B3" s="4" t="n">
        <f aca="false">190+203</f>
        <v>393</v>
      </c>
      <c r="C3" s="4" t="n">
        <f aca="false">208+193</f>
        <v>401</v>
      </c>
      <c r="D3" s="4" t="n">
        <v>405</v>
      </c>
      <c r="E3" s="4" t="n">
        <f aca="false">211+191</f>
        <v>402</v>
      </c>
      <c r="F3" s="4" t="n">
        <v>400</v>
      </c>
      <c r="G3" s="4" t="n">
        <f aca="false">219+196</f>
        <v>415</v>
      </c>
      <c r="H3" s="5" t="n">
        <f aca="false">223+197</f>
        <v>420</v>
      </c>
      <c r="I3" s="5" t="n">
        <f aca="false">222+202</f>
        <v>424</v>
      </c>
      <c r="J3" s="5" t="n">
        <f aca="false">226+201</f>
        <v>427</v>
      </c>
      <c r="K3" s="5" t="n">
        <f aca="false">233+205</f>
        <v>438</v>
      </c>
      <c r="L3" s="5" t="n">
        <f aca="false">240+165</f>
        <v>405</v>
      </c>
      <c r="M3" s="5" t="n">
        <f aca="false">261+168</f>
        <v>429</v>
      </c>
      <c r="N3" s="6" t="n">
        <f aca="false">269+203</f>
        <v>472</v>
      </c>
      <c r="O3" s="6" t="n">
        <v>477</v>
      </c>
      <c r="P3" s="6" t="n">
        <v>484</v>
      </c>
      <c r="Q3" s="6" t="n">
        <v>483</v>
      </c>
      <c r="R3" s="6" t="n">
        <f aca="false">294+206</f>
        <v>500</v>
      </c>
      <c r="S3" s="6" t="n">
        <f aca="false">298+213</f>
        <v>511</v>
      </c>
      <c r="T3" s="7" t="n">
        <v>515</v>
      </c>
      <c r="U3" s="7" t="n">
        <v>516</v>
      </c>
      <c r="V3" s="7" t="n">
        <v>519</v>
      </c>
      <c r="W3" s="7" t="n">
        <v>523</v>
      </c>
      <c r="X3" s="7" t="n">
        <v>535</v>
      </c>
      <c r="Y3" s="7" t="n">
        <v>556</v>
      </c>
      <c r="Z3" s="6" t="n">
        <v>557</v>
      </c>
      <c r="AA3" s="6" t="n">
        <v>562</v>
      </c>
      <c r="AB3" s="6" t="n">
        <v>565</v>
      </c>
      <c r="AC3" s="6" t="n">
        <v>576</v>
      </c>
      <c r="AD3" s="6" t="n">
        <v>578</v>
      </c>
      <c r="AE3" s="6" t="n">
        <v>579</v>
      </c>
      <c r="AF3" s="7" t="n">
        <v>582</v>
      </c>
      <c r="AG3" s="7" t="n">
        <v>578</v>
      </c>
      <c r="AH3" s="7" t="n">
        <v>578</v>
      </c>
      <c r="AI3" s="7" t="n">
        <v>577</v>
      </c>
      <c r="AJ3" s="7" t="n">
        <v>577</v>
      </c>
      <c r="AK3" s="7" t="n">
        <v>574</v>
      </c>
      <c r="AL3" s="6" t="n">
        <v>578</v>
      </c>
      <c r="AM3" s="6" t="n">
        <v>578</v>
      </c>
      <c r="AN3" s="6" t="n">
        <v>580</v>
      </c>
      <c r="AO3" s="6" t="n">
        <v>582</v>
      </c>
      <c r="AP3" s="6" t="n">
        <v>578</v>
      </c>
      <c r="AQ3" s="6" t="n">
        <v>578</v>
      </c>
      <c r="AR3" s="6" t="n">
        <v>576</v>
      </c>
      <c r="AS3" s="6" t="n">
        <v>590</v>
      </c>
      <c r="AT3" s="6" t="n">
        <v>586</v>
      </c>
      <c r="AU3" s="6" t="n">
        <v>587</v>
      </c>
      <c r="AV3" s="6" t="n">
        <v>597</v>
      </c>
      <c r="AW3" s="6" t="n">
        <v>597</v>
      </c>
      <c r="AX3" s="6" t="n">
        <v>586</v>
      </c>
      <c r="AY3" s="6" t="n">
        <v>581</v>
      </c>
      <c r="AZ3" s="6" t="n">
        <v>576</v>
      </c>
      <c r="BA3" s="6" t="n">
        <v>575</v>
      </c>
      <c r="BB3" s="6" t="n">
        <v>580</v>
      </c>
      <c r="BC3" s="6" t="n">
        <v>568</v>
      </c>
      <c r="BD3" s="6" t="n">
        <v>569</v>
      </c>
      <c r="BE3" s="6" t="n">
        <v>582</v>
      </c>
      <c r="BF3" s="6" t="n">
        <v>680</v>
      </c>
      <c r="BG3" s="6" t="n">
        <v>588</v>
      </c>
      <c r="BH3" s="6" t="n">
        <v>589</v>
      </c>
      <c r="BI3" s="6" t="n">
        <v>591</v>
      </c>
      <c r="BJ3" s="8" t="n">
        <v>588</v>
      </c>
      <c r="BK3" s="8" t="n">
        <v>587</v>
      </c>
      <c r="BL3" s="8" t="n">
        <v>587</v>
      </c>
      <c r="BM3" s="8" t="n">
        <v>589</v>
      </c>
      <c r="BN3" s="9" t="n">
        <v>592</v>
      </c>
      <c r="BO3" s="9" t="n">
        <v>593</v>
      </c>
      <c r="BP3" s="9" t="n">
        <v>588</v>
      </c>
      <c r="BQ3" s="9" t="n">
        <v>586</v>
      </c>
      <c r="BR3" s="9" t="n">
        <v>588</v>
      </c>
      <c r="BS3" s="9" t="n">
        <v>578</v>
      </c>
      <c r="BT3" s="9" t="n">
        <v>574</v>
      </c>
      <c r="BU3" s="9" t="n">
        <v>572</v>
      </c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1" t="n">
        <v>534</v>
      </c>
      <c r="CI3" s="11" t="n">
        <v>539</v>
      </c>
      <c r="CJ3" s="11" t="n">
        <v>535</v>
      </c>
      <c r="CK3" s="11" t="n">
        <v>538</v>
      </c>
      <c r="CL3" s="11" t="n">
        <v>539</v>
      </c>
      <c r="CM3" s="11" t="n">
        <v>537</v>
      </c>
      <c r="CN3" s="11" t="n">
        <v>531</v>
      </c>
      <c r="CO3" s="11" t="n">
        <v>528</v>
      </c>
      <c r="CP3" s="11" t="n">
        <v>524</v>
      </c>
      <c r="CQ3" s="11" t="n">
        <v>521</v>
      </c>
      <c r="CR3" s="11" t="n">
        <v>520</v>
      </c>
      <c r="CS3" s="11" t="n">
        <v>515</v>
      </c>
      <c r="CT3" s="11" t="n">
        <v>510</v>
      </c>
      <c r="CU3" s="11" t="n">
        <v>513</v>
      </c>
      <c r="CV3" s="11" t="n">
        <v>508</v>
      </c>
      <c r="CW3" s="11" t="n">
        <v>509</v>
      </c>
      <c r="CX3" s="11" t="n">
        <v>507</v>
      </c>
      <c r="CY3" s="11" t="n">
        <v>506</v>
      </c>
      <c r="CZ3" s="11" t="n">
        <v>499</v>
      </c>
      <c r="DA3" s="11" t="n">
        <v>497</v>
      </c>
      <c r="DB3" s="11" t="n">
        <v>500</v>
      </c>
      <c r="DC3" s="11"/>
      <c r="DD3" s="11"/>
      <c r="DE3" s="11"/>
    </row>
    <row r="4" customFormat="false" ht="12.8" hidden="false" customHeight="false" outlineLevel="0" collapsed="false">
      <c r="A4" s="3" t="s">
        <v>2</v>
      </c>
      <c r="B4" s="4" t="n">
        <f aca="false">261+237-393</f>
        <v>105</v>
      </c>
      <c r="C4" s="4" t="n">
        <f aca="false">266+240-401</f>
        <v>105</v>
      </c>
      <c r="D4" s="4" t="n">
        <v>107</v>
      </c>
      <c r="E4" s="4" t="n">
        <f aca="false">271+244-401</f>
        <v>114</v>
      </c>
      <c r="F4" s="4" t="n">
        <v>114</v>
      </c>
      <c r="G4" s="4" t="n">
        <f aca="false">532-415</f>
        <v>117</v>
      </c>
      <c r="H4" s="5" t="n">
        <f aca="false">538-420</f>
        <v>118</v>
      </c>
      <c r="I4" s="5" t="n">
        <f aca="false">542-424</f>
        <v>118</v>
      </c>
      <c r="J4" s="5" t="n">
        <f aca="false">546-427</f>
        <v>119</v>
      </c>
      <c r="K4" s="5" t="n">
        <f aca="false">345+250-438</f>
        <v>157</v>
      </c>
      <c r="L4" s="5" t="n">
        <f aca="false">578-L3</f>
        <v>173</v>
      </c>
      <c r="M4" s="5" t="n">
        <f aca="false">617-M3</f>
        <v>188</v>
      </c>
      <c r="N4" s="6" t="n">
        <v>155</v>
      </c>
      <c r="O4" s="6" t="n">
        <f aca="false">635-475</f>
        <v>160</v>
      </c>
      <c r="P4" s="6" t="n">
        <v>162</v>
      </c>
      <c r="Q4" s="6" t="n">
        <f aca="false">646-481</f>
        <v>165</v>
      </c>
      <c r="R4" s="6" t="n">
        <f aca="false">669-500</f>
        <v>169</v>
      </c>
      <c r="S4" s="6" t="n">
        <v>172</v>
      </c>
      <c r="T4" s="7" t="n">
        <f aca="false">692-515</f>
        <v>177</v>
      </c>
      <c r="U4" s="7" t="n">
        <f aca="false">695-516</f>
        <v>179</v>
      </c>
      <c r="V4" s="7" t="n">
        <v>183</v>
      </c>
      <c r="W4" s="7" t="n">
        <v>188</v>
      </c>
      <c r="X4" s="7" t="n">
        <v>198</v>
      </c>
      <c r="Y4" s="7" t="n">
        <v>208</v>
      </c>
      <c r="Z4" s="6" t="n">
        <v>220</v>
      </c>
      <c r="AA4" s="6" t="n">
        <v>219</v>
      </c>
      <c r="AB4" s="6" t="n">
        <v>225</v>
      </c>
      <c r="AC4" s="6" t="n">
        <v>233</v>
      </c>
      <c r="AD4" s="6" t="n">
        <v>233</v>
      </c>
      <c r="AE4" s="6" t="n">
        <v>233</v>
      </c>
      <c r="AF4" s="7" t="n">
        <v>237</v>
      </c>
      <c r="AG4" s="7" t="n">
        <v>237</v>
      </c>
      <c r="AH4" s="7" t="n">
        <v>237</v>
      </c>
      <c r="AI4" s="7" t="n">
        <v>236</v>
      </c>
      <c r="AJ4" s="7" t="n">
        <v>233</v>
      </c>
      <c r="AK4" s="7" t="n">
        <v>237</v>
      </c>
      <c r="AL4" s="6" t="n">
        <v>241</v>
      </c>
      <c r="AM4" s="6" t="n">
        <v>240</v>
      </c>
      <c r="AN4" s="6" t="n">
        <v>240</v>
      </c>
      <c r="AO4" s="6" t="n">
        <v>240</v>
      </c>
      <c r="AP4" s="6" t="n">
        <v>240</v>
      </c>
      <c r="AQ4" s="6" t="n">
        <v>240</v>
      </c>
      <c r="AR4" s="6" t="n">
        <v>240</v>
      </c>
      <c r="AS4" s="6" t="n">
        <v>251</v>
      </c>
      <c r="AT4" s="6" t="n">
        <v>242</v>
      </c>
      <c r="AU4" s="6" t="n">
        <v>241</v>
      </c>
      <c r="AV4" s="6" t="n">
        <v>239</v>
      </c>
      <c r="AW4" s="6" t="n">
        <v>237</v>
      </c>
      <c r="AX4" s="6" t="n">
        <v>237</v>
      </c>
      <c r="AY4" s="6" t="n">
        <v>233</v>
      </c>
      <c r="AZ4" s="6" t="n">
        <v>235</v>
      </c>
      <c r="BA4" s="6" t="n">
        <v>239</v>
      </c>
      <c r="BB4" s="6" t="n">
        <v>242</v>
      </c>
      <c r="BC4" s="6" t="n">
        <v>236</v>
      </c>
      <c r="BD4" s="6" t="n">
        <v>242</v>
      </c>
      <c r="BE4" s="6" t="n">
        <v>250</v>
      </c>
      <c r="BF4" s="6" t="n">
        <v>242</v>
      </c>
      <c r="BG4" s="6" t="n">
        <v>241</v>
      </c>
      <c r="BH4" s="6" t="n">
        <v>425</v>
      </c>
      <c r="BI4" s="6" t="n">
        <v>251</v>
      </c>
      <c r="BJ4" s="8" t="n">
        <v>250</v>
      </c>
      <c r="BK4" s="8" t="n">
        <v>251</v>
      </c>
      <c r="BL4" s="8" t="n">
        <v>248</v>
      </c>
      <c r="BM4" s="8" t="n">
        <v>249</v>
      </c>
      <c r="BN4" s="9" t="n">
        <v>249</v>
      </c>
      <c r="BO4" s="9" t="n">
        <v>246</v>
      </c>
      <c r="BP4" s="9" t="n">
        <v>248</v>
      </c>
      <c r="BQ4" s="9" t="n">
        <v>247</v>
      </c>
      <c r="BR4" s="9" t="n">
        <v>243</v>
      </c>
      <c r="BS4" s="9" t="n">
        <v>241</v>
      </c>
      <c r="BT4" s="9" t="n">
        <v>233</v>
      </c>
      <c r="BU4" s="9" t="n">
        <v>235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9" t="n">
        <v>229</v>
      </c>
      <c r="CI4" s="9" t="n">
        <v>226</v>
      </c>
      <c r="CJ4" s="9" t="n">
        <v>225</v>
      </c>
      <c r="CK4" s="9" t="n">
        <v>225</v>
      </c>
      <c r="CL4" s="9" t="n">
        <v>225</v>
      </c>
      <c r="CM4" s="9" t="n">
        <v>224</v>
      </c>
      <c r="CN4" s="9" t="n">
        <v>221</v>
      </c>
      <c r="CO4" s="9" t="n">
        <v>217</v>
      </c>
      <c r="CP4" s="9" t="n">
        <v>213</v>
      </c>
      <c r="CQ4" s="9" t="n">
        <v>214</v>
      </c>
      <c r="CR4" s="9" t="n">
        <v>209</v>
      </c>
      <c r="CS4" s="9" t="n">
        <v>216</v>
      </c>
      <c r="CT4" s="9" t="n">
        <v>211</v>
      </c>
      <c r="CU4" s="9" t="n">
        <v>214</v>
      </c>
      <c r="CV4" s="9" t="n">
        <v>213</v>
      </c>
      <c r="CW4" s="9" t="n">
        <v>212</v>
      </c>
      <c r="CX4" s="9" t="n">
        <v>213</v>
      </c>
      <c r="CY4" s="9" t="n">
        <v>214</v>
      </c>
      <c r="CZ4" s="9" t="n">
        <v>214</v>
      </c>
      <c r="DA4" s="9" t="n">
        <v>217</v>
      </c>
      <c r="DB4" s="9" t="n">
        <v>214</v>
      </c>
      <c r="DC4" s="9"/>
      <c r="DD4" s="9"/>
      <c r="DE4" s="9"/>
    </row>
    <row r="5" customFormat="false" ht="12.8" hidden="false" customHeight="false" outlineLevel="0" collapsed="false">
      <c r="A5" s="3" t="s">
        <v>3</v>
      </c>
      <c r="B5" s="4" t="n">
        <f aca="false">34+29</f>
        <v>63</v>
      </c>
      <c r="C5" s="4" t="n">
        <f aca="false">34+29</f>
        <v>63</v>
      </c>
      <c r="D5" s="4" t="n">
        <f aca="false">34+29</f>
        <v>63</v>
      </c>
      <c r="E5" s="4" t="n">
        <f aca="false">37+29</f>
        <v>66</v>
      </c>
      <c r="F5" s="4" t="n">
        <f aca="false">37+29</f>
        <v>66</v>
      </c>
      <c r="G5" s="4" t="n">
        <f aca="false">37+29</f>
        <v>66</v>
      </c>
      <c r="H5" s="5" t="n">
        <f aca="false">37+29</f>
        <v>66</v>
      </c>
      <c r="I5" s="5" t="n">
        <f aca="false">37+29</f>
        <v>66</v>
      </c>
      <c r="J5" s="5" t="n">
        <f aca="false">37+29</f>
        <v>66</v>
      </c>
      <c r="K5" s="5" t="n">
        <f aca="false">37+29</f>
        <v>66</v>
      </c>
      <c r="L5" s="5" t="n">
        <f aca="false">40+29</f>
        <v>69</v>
      </c>
      <c r="M5" s="5" t="n">
        <f aca="false">41+28</f>
        <v>69</v>
      </c>
      <c r="N5" s="6" t="n">
        <f aca="false">40+30</f>
        <v>70</v>
      </c>
      <c r="O5" s="6" t="n">
        <f aca="false">40+30</f>
        <v>70</v>
      </c>
      <c r="P5" s="6" t="n">
        <f aca="false">41+31</f>
        <v>72</v>
      </c>
      <c r="Q5" s="6" t="n">
        <f aca="false">41+31</f>
        <v>72</v>
      </c>
      <c r="R5" s="6" t="n">
        <f aca="false">40+31</f>
        <v>71</v>
      </c>
      <c r="S5" s="6" t="n">
        <f aca="false">43+30</f>
        <v>73</v>
      </c>
      <c r="T5" s="7" t="n">
        <v>73</v>
      </c>
      <c r="U5" s="7" t="n">
        <v>73</v>
      </c>
      <c r="V5" s="7" t="n">
        <v>73</v>
      </c>
      <c r="W5" s="7" t="n">
        <v>75</v>
      </c>
      <c r="X5" s="7" t="n">
        <v>75</v>
      </c>
      <c r="Y5" s="7" t="n">
        <v>77</v>
      </c>
      <c r="Z5" s="6" t="n">
        <v>79</v>
      </c>
      <c r="AA5" s="6" t="n">
        <v>78</v>
      </c>
      <c r="AB5" s="6" t="n">
        <v>80</v>
      </c>
      <c r="AC5" s="6" t="n">
        <v>79</v>
      </c>
      <c r="AD5" s="6" t="n">
        <v>82</v>
      </c>
      <c r="AE5" s="6" t="n">
        <v>82</v>
      </c>
      <c r="AF5" s="7" t="n">
        <v>81</v>
      </c>
      <c r="AG5" s="7" t="n">
        <v>80</v>
      </c>
      <c r="AH5" s="7" t="n">
        <v>80</v>
      </c>
      <c r="AI5" s="7" t="n">
        <f aca="false">49+32</f>
        <v>81</v>
      </c>
      <c r="AJ5" s="7" t="n">
        <v>81</v>
      </c>
      <c r="AK5" s="7" t="n">
        <v>81</v>
      </c>
      <c r="AL5" s="6" t="n">
        <v>81</v>
      </c>
      <c r="AM5" s="6" t="n">
        <v>81</v>
      </c>
      <c r="AN5" s="6" t="n">
        <v>81</v>
      </c>
      <c r="AO5" s="6" t="n">
        <v>81</v>
      </c>
      <c r="AP5" s="6" t="n">
        <v>81</v>
      </c>
      <c r="AQ5" s="6" t="n">
        <v>80</v>
      </c>
      <c r="AR5" s="6" t="n">
        <v>80</v>
      </c>
      <c r="AS5" s="6" t="n">
        <v>80</v>
      </c>
      <c r="AT5" s="6" t="n">
        <v>79</v>
      </c>
      <c r="AU5" s="6" t="n">
        <v>79</v>
      </c>
      <c r="AV5" s="6" t="n">
        <v>79</v>
      </c>
      <c r="AW5" s="6" t="n">
        <v>78</v>
      </c>
      <c r="AX5" s="6" t="n">
        <v>78</v>
      </c>
      <c r="AY5" s="6" t="n">
        <v>78</v>
      </c>
      <c r="AZ5" s="6" t="n">
        <v>77</v>
      </c>
      <c r="BA5" s="6" t="n">
        <v>83</v>
      </c>
      <c r="BB5" s="6" t="n">
        <v>77</v>
      </c>
      <c r="BC5" s="6" t="n">
        <v>77</v>
      </c>
      <c r="BD5" s="6" t="n">
        <v>76</v>
      </c>
      <c r="BE5" s="6" t="n">
        <v>76</v>
      </c>
      <c r="BF5" s="6" t="n">
        <v>78</v>
      </c>
      <c r="BG5" s="6" t="n">
        <v>79</v>
      </c>
      <c r="BH5" s="6" t="n">
        <v>80</v>
      </c>
      <c r="BI5" s="6" t="n">
        <v>82</v>
      </c>
      <c r="BJ5" s="8" t="n">
        <v>82</v>
      </c>
      <c r="BK5" s="8" t="n">
        <v>82</v>
      </c>
      <c r="BL5" s="8" t="n">
        <v>82</v>
      </c>
      <c r="BM5" s="8" t="n">
        <v>83</v>
      </c>
      <c r="BN5" s="9" t="n">
        <v>83</v>
      </c>
      <c r="BO5" s="9" t="n">
        <v>83</v>
      </c>
      <c r="BP5" s="9" t="n">
        <v>83</v>
      </c>
      <c r="BQ5" s="9" t="n">
        <v>83</v>
      </c>
      <c r="BR5" s="9" t="n">
        <v>81</v>
      </c>
      <c r="BS5" s="9" t="n">
        <v>81</v>
      </c>
      <c r="BT5" s="9" t="n">
        <v>81</v>
      </c>
      <c r="BU5" s="9" t="n">
        <v>81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9" t="n">
        <v>81</v>
      </c>
      <c r="CI5" s="9" t="n">
        <v>80</v>
      </c>
      <c r="CJ5" s="9" t="n">
        <v>80</v>
      </c>
      <c r="CK5" s="9" t="n">
        <v>80</v>
      </c>
      <c r="CL5" s="9" t="n">
        <v>80</v>
      </c>
      <c r="CM5" s="9" t="n">
        <v>80</v>
      </c>
      <c r="CN5" s="9" t="n">
        <v>78</v>
      </c>
      <c r="CO5" s="9" t="n">
        <v>79</v>
      </c>
      <c r="CP5" s="9" t="n">
        <v>80</v>
      </c>
      <c r="CQ5" s="9" t="n">
        <v>82</v>
      </c>
      <c r="CR5" s="9" t="n">
        <v>82</v>
      </c>
      <c r="CS5" s="9" t="n">
        <v>82</v>
      </c>
      <c r="CT5" s="11" t="n">
        <v>82</v>
      </c>
      <c r="CU5" s="11" t="n">
        <v>82</v>
      </c>
      <c r="CV5" s="11" t="n">
        <v>81</v>
      </c>
      <c r="CW5" s="11" t="n">
        <v>82</v>
      </c>
      <c r="CX5" s="11" t="n">
        <v>82</v>
      </c>
      <c r="CY5" s="11" t="n">
        <v>81</v>
      </c>
      <c r="CZ5" s="11" t="n">
        <v>80</v>
      </c>
      <c r="DA5" s="11" t="n">
        <v>80</v>
      </c>
      <c r="DB5" s="11" t="n">
        <v>80</v>
      </c>
      <c r="DC5" s="11"/>
      <c r="DD5" s="11"/>
      <c r="DE5" s="11"/>
    </row>
    <row r="6" customFormat="false" ht="12.8" hidden="false" customHeight="false" outlineLevel="0" collapsed="false">
      <c r="A6" s="3" t="s">
        <v>4</v>
      </c>
      <c r="B6" s="4" t="n">
        <f aca="false">34+30</f>
        <v>64</v>
      </c>
      <c r="C6" s="4" t="n">
        <f aca="false">34+30</f>
        <v>64</v>
      </c>
      <c r="D6" s="4" t="n">
        <f aca="false">30+34</f>
        <v>64</v>
      </c>
      <c r="E6" s="4" t="n">
        <f aca="false">34+30</f>
        <v>64</v>
      </c>
      <c r="F6" s="4" t="n">
        <f aca="false">35+30</f>
        <v>65</v>
      </c>
      <c r="G6" s="4" t="n">
        <f aca="false">35+31</f>
        <v>66</v>
      </c>
      <c r="H6" s="5" t="n">
        <f aca="false">35+31</f>
        <v>66</v>
      </c>
      <c r="I6" s="5" t="n">
        <f aca="false">35+31</f>
        <v>66</v>
      </c>
      <c r="J6" s="5" t="n">
        <f aca="false">35+31</f>
        <v>66</v>
      </c>
      <c r="K6" s="5" t="n">
        <f aca="false">36+31</f>
        <v>67</v>
      </c>
      <c r="L6" s="5" t="n">
        <f aca="false">36+31</f>
        <v>67</v>
      </c>
      <c r="M6" s="5" t="n">
        <f aca="false">36+31</f>
        <v>67</v>
      </c>
      <c r="N6" s="6" t="n">
        <f aca="false">35+31</f>
        <v>66</v>
      </c>
      <c r="O6" s="6" t="n">
        <f aca="false">35+31</f>
        <v>66</v>
      </c>
      <c r="P6" s="6" t="n">
        <f aca="false">38+31</f>
        <v>69</v>
      </c>
      <c r="Q6" s="6" t="n">
        <f aca="false">38+31</f>
        <v>69</v>
      </c>
      <c r="R6" s="6" t="n">
        <f aca="false">37+31</f>
        <v>68</v>
      </c>
      <c r="S6" s="6" t="n">
        <f aca="false">37+35</f>
        <v>72</v>
      </c>
      <c r="T6" s="7" t="n">
        <v>74</v>
      </c>
      <c r="U6" s="7" t="n">
        <v>74</v>
      </c>
      <c r="V6" s="7" t="n">
        <v>74</v>
      </c>
      <c r="W6" s="7" t="n">
        <v>75</v>
      </c>
      <c r="X6" s="7" t="n">
        <v>75</v>
      </c>
      <c r="Y6" s="7" t="n">
        <v>75</v>
      </c>
      <c r="Z6" s="6" t="n">
        <v>77</v>
      </c>
      <c r="AA6" s="6" t="n">
        <v>77</v>
      </c>
      <c r="AB6" s="6" t="n">
        <v>79</v>
      </c>
      <c r="AC6" s="6" t="n">
        <v>79</v>
      </c>
      <c r="AD6" s="6" t="n">
        <v>80</v>
      </c>
      <c r="AE6" s="6" t="n">
        <v>80</v>
      </c>
      <c r="AF6" s="7" t="n">
        <v>80</v>
      </c>
      <c r="AG6" s="7" t="n">
        <v>80</v>
      </c>
      <c r="AH6" s="7" t="n">
        <v>80</v>
      </c>
      <c r="AI6" s="7" t="n">
        <f aca="false">42+38</f>
        <v>80</v>
      </c>
      <c r="AJ6" s="7" t="n">
        <v>78</v>
      </c>
      <c r="AK6" s="7" t="n">
        <v>78</v>
      </c>
      <c r="AL6" s="6" t="n">
        <v>80</v>
      </c>
      <c r="AM6" s="6" t="n">
        <v>80</v>
      </c>
      <c r="AN6" s="6" t="n">
        <v>80</v>
      </c>
      <c r="AO6" s="6" t="n">
        <v>80</v>
      </c>
      <c r="AP6" s="6" t="n">
        <v>82</v>
      </c>
      <c r="AQ6" s="6" t="n">
        <v>82</v>
      </c>
      <c r="AR6" s="6" t="n">
        <v>83</v>
      </c>
      <c r="AS6" s="6" t="n">
        <v>85</v>
      </c>
      <c r="AT6" s="6" t="n">
        <v>83</v>
      </c>
      <c r="AU6" s="6" t="n">
        <v>82</v>
      </c>
      <c r="AV6" s="6" t="n">
        <v>82</v>
      </c>
      <c r="AW6" s="6" t="n">
        <v>82</v>
      </c>
      <c r="AX6" s="6" t="n">
        <v>81</v>
      </c>
      <c r="AY6" s="6" t="n">
        <v>81</v>
      </c>
      <c r="AZ6" s="6" t="n">
        <v>81</v>
      </c>
      <c r="BA6" s="6" t="n">
        <v>85</v>
      </c>
      <c r="BB6" s="6" t="n">
        <v>80</v>
      </c>
      <c r="BC6" s="6" t="n">
        <v>80</v>
      </c>
      <c r="BD6" s="6" t="n">
        <v>80</v>
      </c>
      <c r="BE6" s="6" t="n">
        <v>81</v>
      </c>
      <c r="BF6" s="6" t="n">
        <v>82</v>
      </c>
      <c r="BG6" s="6" t="n">
        <v>82</v>
      </c>
      <c r="BH6" s="6" t="n">
        <v>82</v>
      </c>
      <c r="BI6" s="6" t="n">
        <v>82</v>
      </c>
      <c r="BJ6" s="8" t="n">
        <v>82</v>
      </c>
      <c r="BK6" s="8" t="n">
        <v>82</v>
      </c>
      <c r="BL6" s="8" t="n">
        <v>82</v>
      </c>
      <c r="BM6" s="8" t="n">
        <v>85</v>
      </c>
      <c r="BN6" s="9" t="n">
        <v>85</v>
      </c>
      <c r="BO6" s="9" t="n">
        <v>86</v>
      </c>
      <c r="BP6" s="9" t="n">
        <v>86</v>
      </c>
      <c r="BQ6" s="9" t="n">
        <v>86</v>
      </c>
      <c r="BR6" s="9" t="n">
        <v>85</v>
      </c>
      <c r="BS6" s="9" t="n">
        <v>83</v>
      </c>
      <c r="BT6" s="9" t="n">
        <v>82</v>
      </c>
      <c r="BU6" s="9" t="n">
        <v>82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9" t="n">
        <v>83</v>
      </c>
      <c r="CI6" s="9" t="n">
        <v>84</v>
      </c>
      <c r="CJ6" s="9" t="n">
        <v>84</v>
      </c>
      <c r="CK6" s="9" t="n">
        <v>84</v>
      </c>
      <c r="CL6" s="9" t="n">
        <v>84</v>
      </c>
      <c r="CM6" s="9" t="n">
        <v>83</v>
      </c>
      <c r="CN6" s="9" t="n">
        <v>82</v>
      </c>
      <c r="CO6" s="9" t="n">
        <v>82</v>
      </c>
      <c r="CP6" s="9" t="n">
        <v>83</v>
      </c>
      <c r="CQ6" s="9" t="n">
        <v>83</v>
      </c>
      <c r="CR6" s="9" t="n">
        <v>83</v>
      </c>
      <c r="CS6" s="9" t="n">
        <v>84</v>
      </c>
      <c r="CT6" s="11" t="n">
        <v>84</v>
      </c>
      <c r="CU6" s="11" t="n">
        <v>84</v>
      </c>
      <c r="CV6" s="11" t="n">
        <v>84</v>
      </c>
      <c r="CW6" s="11" t="n">
        <v>84</v>
      </c>
      <c r="CX6" s="11" t="n">
        <v>83</v>
      </c>
      <c r="CY6" s="11" t="n">
        <v>83</v>
      </c>
      <c r="CZ6" s="11" t="n">
        <v>83</v>
      </c>
      <c r="DA6" s="11" t="n">
        <v>83</v>
      </c>
      <c r="DB6" s="11" t="n">
        <v>81</v>
      </c>
      <c r="DC6" s="11"/>
      <c r="DD6" s="11"/>
      <c r="DE6" s="11"/>
    </row>
    <row r="7" customFormat="false" ht="12.8" hidden="false" customHeight="false" outlineLevel="0" collapsed="false">
      <c r="A7" s="3" t="s">
        <v>5</v>
      </c>
      <c r="B7" s="4" t="n">
        <f aca="false">45+52</f>
        <v>97</v>
      </c>
      <c r="C7" s="4" t="n">
        <f aca="false">45+52</f>
        <v>97</v>
      </c>
      <c r="D7" s="4" t="n">
        <f aca="false">53+46</f>
        <v>99</v>
      </c>
      <c r="E7" s="4" t="n">
        <f aca="false">46+50</f>
        <v>96</v>
      </c>
      <c r="F7" s="4" t="n">
        <f aca="false">46+53</f>
        <v>99</v>
      </c>
      <c r="G7" s="4" t="n">
        <f aca="false">46+53</f>
        <v>99</v>
      </c>
      <c r="H7" s="5" t="n">
        <f aca="false">49+53</f>
        <v>102</v>
      </c>
      <c r="I7" s="5" t="n">
        <f aca="false">47+53</f>
        <v>100</v>
      </c>
      <c r="J7" s="5" t="n">
        <f aca="false">47+53</f>
        <v>100</v>
      </c>
      <c r="K7" s="5" t="n">
        <f aca="false">48+53</f>
        <v>101</v>
      </c>
      <c r="L7" s="5" t="n">
        <f aca="false">48+56</f>
        <v>104</v>
      </c>
      <c r="M7" s="5" t="n">
        <f aca="false">54+56</f>
        <v>110</v>
      </c>
      <c r="N7" s="6" t="n">
        <f aca="false">52+56</f>
        <v>108</v>
      </c>
      <c r="O7" s="6" t="n">
        <f aca="false">52+56</f>
        <v>108</v>
      </c>
      <c r="P7" s="6" t="n">
        <f aca="false">42+56</f>
        <v>98</v>
      </c>
      <c r="Q7" s="6" t="n">
        <f aca="false">54+56</f>
        <v>110</v>
      </c>
      <c r="R7" s="6" t="n">
        <f aca="false">54+56</f>
        <v>110</v>
      </c>
      <c r="S7" s="6" t="n">
        <f aca="false">49+61</f>
        <v>110</v>
      </c>
      <c r="T7" s="7" t="n">
        <v>112</v>
      </c>
      <c r="U7" s="7" t="n">
        <v>112</v>
      </c>
      <c r="V7" s="7" t="n">
        <v>114</v>
      </c>
      <c r="W7" s="7" t="n">
        <v>115</v>
      </c>
      <c r="X7" s="7" t="n">
        <v>117</v>
      </c>
      <c r="Y7" s="7" t="n">
        <v>126</v>
      </c>
      <c r="Z7" s="6" t="n">
        <v>129</v>
      </c>
      <c r="AA7" s="6" t="n">
        <v>127</v>
      </c>
      <c r="AB7" s="6" t="n">
        <v>129</v>
      </c>
      <c r="AC7" s="6" t="n">
        <v>131</v>
      </c>
      <c r="AD7" s="6" t="n">
        <v>131</v>
      </c>
      <c r="AE7" s="6" t="n">
        <v>131</v>
      </c>
      <c r="AF7" s="7" t="n">
        <v>131</v>
      </c>
      <c r="AG7" s="7" t="n">
        <v>132</v>
      </c>
      <c r="AH7" s="7" t="n">
        <v>132</v>
      </c>
      <c r="AI7" s="7" t="n">
        <f aca="false">68+62</f>
        <v>130</v>
      </c>
      <c r="AJ7" s="7" t="n">
        <v>129</v>
      </c>
      <c r="AK7" s="7" t="n">
        <v>130</v>
      </c>
      <c r="AL7" s="6" t="n">
        <v>132</v>
      </c>
      <c r="AM7" s="6" t="n">
        <v>132</v>
      </c>
      <c r="AN7" s="6" t="n">
        <v>134</v>
      </c>
      <c r="AO7" s="6" t="n">
        <v>134</v>
      </c>
      <c r="AP7" s="6" t="n">
        <v>133</v>
      </c>
      <c r="AQ7" s="6" t="n">
        <v>134</v>
      </c>
      <c r="AR7" s="6" t="n">
        <v>134</v>
      </c>
      <c r="AS7" s="6" t="n">
        <v>137</v>
      </c>
      <c r="AT7" s="6" t="n">
        <v>140</v>
      </c>
      <c r="AU7" s="6" t="n">
        <v>142</v>
      </c>
      <c r="AV7" s="6" t="n">
        <v>143</v>
      </c>
      <c r="AW7" s="6" t="n">
        <v>141</v>
      </c>
      <c r="AX7" s="6" t="n">
        <v>140</v>
      </c>
      <c r="AY7" s="6" t="n">
        <v>139</v>
      </c>
      <c r="AZ7" s="6" t="n">
        <v>137</v>
      </c>
      <c r="BA7" s="6" t="n">
        <v>149</v>
      </c>
      <c r="BB7" s="6" t="n">
        <v>136</v>
      </c>
      <c r="BC7" s="6" t="n">
        <v>137</v>
      </c>
      <c r="BD7" s="6" t="n">
        <v>133</v>
      </c>
      <c r="BE7" s="6" t="n">
        <v>139</v>
      </c>
      <c r="BF7" s="6" t="n">
        <v>139</v>
      </c>
      <c r="BG7" s="6" t="n">
        <v>140</v>
      </c>
      <c r="BH7" s="6" t="n">
        <v>141</v>
      </c>
      <c r="BI7" s="6" t="n">
        <v>138</v>
      </c>
      <c r="BJ7" s="8" t="n">
        <v>137</v>
      </c>
      <c r="BK7" s="8" t="n">
        <v>138</v>
      </c>
      <c r="BL7" s="8" t="n">
        <v>138</v>
      </c>
      <c r="BM7" s="8" t="n">
        <v>139</v>
      </c>
      <c r="BN7" s="9" t="n">
        <v>139</v>
      </c>
      <c r="BO7" s="9" t="n">
        <v>138</v>
      </c>
      <c r="BP7" s="9" t="n">
        <v>138</v>
      </c>
      <c r="BQ7" s="9" t="n">
        <v>138</v>
      </c>
      <c r="BR7" s="9" t="n">
        <v>136</v>
      </c>
      <c r="BS7" s="9" t="n">
        <v>137</v>
      </c>
      <c r="BT7" s="9" t="n">
        <v>140</v>
      </c>
      <c r="BU7" s="9" t="n">
        <v>140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9" t="n">
        <v>147</v>
      </c>
      <c r="CI7" s="9" t="n">
        <v>147</v>
      </c>
      <c r="CJ7" s="9" t="n">
        <v>145</v>
      </c>
      <c r="CK7" s="9" t="n">
        <v>145</v>
      </c>
      <c r="CL7" s="9" t="n">
        <v>142</v>
      </c>
      <c r="CM7" s="9" t="n">
        <v>142</v>
      </c>
      <c r="CN7" s="9" t="n">
        <v>143</v>
      </c>
      <c r="CO7" s="9" t="n">
        <v>142</v>
      </c>
      <c r="CP7" s="9" t="n">
        <v>139</v>
      </c>
      <c r="CQ7" s="9" t="n">
        <v>139</v>
      </c>
      <c r="CR7" s="9" t="n">
        <v>136</v>
      </c>
      <c r="CS7" s="9" t="n">
        <v>135</v>
      </c>
      <c r="CT7" s="11" t="n">
        <v>135</v>
      </c>
      <c r="CU7" s="11" t="n">
        <v>133</v>
      </c>
      <c r="CV7" s="11" t="n">
        <v>133</v>
      </c>
      <c r="CW7" s="11" t="n">
        <v>133</v>
      </c>
      <c r="CX7" s="11" t="n">
        <v>134</v>
      </c>
      <c r="CY7" s="11" t="n">
        <v>135</v>
      </c>
      <c r="CZ7" s="11" t="n">
        <v>135</v>
      </c>
      <c r="DA7" s="11" t="n">
        <v>135</v>
      </c>
      <c r="DB7" s="11" t="n">
        <v>134</v>
      </c>
      <c r="DC7" s="11"/>
      <c r="DD7" s="11"/>
      <c r="DE7" s="11"/>
    </row>
    <row r="8" customFormat="false" ht="12.8" hidden="false" customHeight="false" outlineLevel="0" collapsed="false">
      <c r="A8" s="3" t="s">
        <v>6</v>
      </c>
      <c r="B8" s="4" t="n">
        <f aca="false">20+21</f>
        <v>41</v>
      </c>
      <c r="C8" s="4" t="n">
        <f aca="false">20+21</f>
        <v>41</v>
      </c>
      <c r="D8" s="4" t="n">
        <f aca="false">20+21</f>
        <v>41</v>
      </c>
      <c r="E8" s="4" t="n">
        <f aca="false">20+21</f>
        <v>41</v>
      </c>
      <c r="F8" s="4" t="n">
        <f aca="false">20+22</f>
        <v>42</v>
      </c>
      <c r="G8" s="4" t="n">
        <f aca="false">20+22</f>
        <v>42</v>
      </c>
      <c r="H8" s="5" t="n">
        <f aca="false">20+22</f>
        <v>42</v>
      </c>
      <c r="I8" s="5" t="n">
        <f aca="false">20+22</f>
        <v>42</v>
      </c>
      <c r="J8" s="5" t="n">
        <f aca="false">20+22</f>
        <v>42</v>
      </c>
      <c r="K8" s="5" t="n">
        <f aca="false">20+22</f>
        <v>42</v>
      </c>
      <c r="L8" s="5" t="n">
        <f aca="false">20+24</f>
        <v>44</v>
      </c>
      <c r="M8" s="5" t="n">
        <f aca="false">22+24</f>
        <v>46</v>
      </c>
      <c r="N8" s="6" t="n">
        <f aca="false">21+24</f>
        <v>45</v>
      </c>
      <c r="O8" s="6" t="n">
        <f aca="false">23+24</f>
        <v>47</v>
      </c>
      <c r="P8" s="6" t="n">
        <f aca="false">22+24</f>
        <v>46</v>
      </c>
      <c r="Q8" s="6" t="n">
        <f aca="false">22+25</f>
        <v>47</v>
      </c>
      <c r="R8" s="6" t="n">
        <f aca="false">27+25</f>
        <v>52</v>
      </c>
      <c r="S8" s="6" t="n">
        <f aca="false">27+25</f>
        <v>52</v>
      </c>
      <c r="T8" s="7" t="n">
        <v>52</v>
      </c>
      <c r="U8" s="7" t="n">
        <v>52</v>
      </c>
      <c r="V8" s="7" t="n">
        <v>52</v>
      </c>
      <c r="W8" s="7" t="n">
        <v>52</v>
      </c>
      <c r="X8" s="7" t="n">
        <v>54</v>
      </c>
      <c r="Y8" s="7" t="n">
        <v>58</v>
      </c>
      <c r="Z8" s="6" t="n">
        <v>58</v>
      </c>
      <c r="AA8" s="6" t="n">
        <v>58</v>
      </c>
      <c r="AB8" s="6" t="n">
        <v>58</v>
      </c>
      <c r="AC8" s="6" t="n">
        <v>58</v>
      </c>
      <c r="AD8" s="6" t="n">
        <v>57</v>
      </c>
      <c r="AE8" s="6" t="n">
        <v>60</v>
      </c>
      <c r="AF8" s="7" t="n">
        <v>60</v>
      </c>
      <c r="AG8" s="7" t="n">
        <v>60</v>
      </c>
      <c r="AH8" s="7" t="n">
        <v>60</v>
      </c>
      <c r="AI8" s="7" t="n">
        <f aca="false">32+28</f>
        <v>60</v>
      </c>
      <c r="AJ8" s="7" t="n">
        <v>61</v>
      </c>
      <c r="AK8" s="7" t="n">
        <v>62</v>
      </c>
      <c r="AL8" s="6" t="n">
        <v>62</v>
      </c>
      <c r="AM8" s="6" t="n">
        <v>62</v>
      </c>
      <c r="AN8" s="6" t="n">
        <v>62</v>
      </c>
      <c r="AO8" s="6" t="n">
        <v>62</v>
      </c>
      <c r="AP8" s="6" t="n">
        <v>62</v>
      </c>
      <c r="AQ8" s="6" t="n">
        <v>62</v>
      </c>
      <c r="AR8" s="6" t="n">
        <v>62</v>
      </c>
      <c r="AS8" s="6" t="n">
        <v>63</v>
      </c>
      <c r="AT8" s="6" t="n">
        <v>66</v>
      </c>
      <c r="AU8" s="6" t="n">
        <v>65</v>
      </c>
      <c r="AV8" s="6" t="n">
        <v>65</v>
      </c>
      <c r="AW8" s="6" t="n">
        <v>64</v>
      </c>
      <c r="AX8" s="6" t="n">
        <v>63</v>
      </c>
      <c r="AY8" s="6" t="n">
        <v>62</v>
      </c>
      <c r="AZ8" s="6" t="n">
        <v>61</v>
      </c>
      <c r="BA8" s="6" t="n">
        <v>65</v>
      </c>
      <c r="BB8" s="6" t="n">
        <v>61</v>
      </c>
      <c r="BC8" s="6" t="n">
        <v>61</v>
      </c>
      <c r="BD8" s="6" t="n">
        <v>59</v>
      </c>
      <c r="BE8" s="6" t="n">
        <v>62</v>
      </c>
      <c r="BF8" s="6" t="n">
        <v>63</v>
      </c>
      <c r="BG8" s="6" t="n">
        <v>63</v>
      </c>
      <c r="BH8" s="6" t="n">
        <v>69</v>
      </c>
      <c r="BI8" s="6" t="n">
        <v>62</v>
      </c>
      <c r="BJ8" s="8" t="n">
        <v>63</v>
      </c>
      <c r="BK8" s="8" t="n">
        <v>63</v>
      </c>
      <c r="BL8" s="8" t="n">
        <v>63</v>
      </c>
      <c r="BM8" s="8" t="n">
        <v>57</v>
      </c>
      <c r="BN8" s="9" t="n">
        <v>66</v>
      </c>
      <c r="BO8" s="9" t="n">
        <v>66</v>
      </c>
      <c r="BP8" s="9" t="n">
        <v>66</v>
      </c>
      <c r="BQ8" s="9" t="n">
        <v>65</v>
      </c>
      <c r="BR8" s="9" t="n">
        <v>65</v>
      </c>
      <c r="BS8" s="9" t="n">
        <v>65</v>
      </c>
      <c r="BT8" s="9" t="n">
        <v>64</v>
      </c>
      <c r="BU8" s="9" t="n">
        <v>64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9" t="n">
        <v>64</v>
      </c>
      <c r="CI8" s="9" t="n">
        <v>63</v>
      </c>
      <c r="CJ8" s="9" t="n">
        <v>64</v>
      </c>
      <c r="CK8" s="9" t="n">
        <v>64</v>
      </c>
      <c r="CL8" s="9" t="n">
        <v>64</v>
      </c>
      <c r="CM8" s="9" t="n">
        <v>64</v>
      </c>
      <c r="CN8" s="9" t="n">
        <v>63</v>
      </c>
      <c r="CO8" s="9" t="n">
        <v>65</v>
      </c>
      <c r="CP8" s="9" t="n">
        <v>65</v>
      </c>
      <c r="CQ8" s="9" t="n">
        <v>64</v>
      </c>
      <c r="CR8" s="9" t="n">
        <v>64</v>
      </c>
      <c r="CS8" s="9" t="n">
        <v>64</v>
      </c>
      <c r="CT8" s="11" t="n">
        <v>64</v>
      </c>
      <c r="CU8" s="11" t="n">
        <v>64</v>
      </c>
      <c r="CV8" s="11" t="n">
        <v>64</v>
      </c>
      <c r="CW8" s="11" t="n">
        <v>64</v>
      </c>
      <c r="CX8" s="11" t="n">
        <v>64</v>
      </c>
      <c r="CY8" s="11" t="n">
        <v>64</v>
      </c>
      <c r="CZ8" s="11" t="n">
        <v>63</v>
      </c>
      <c r="DA8" s="11" t="n">
        <v>63</v>
      </c>
      <c r="DB8" s="11" t="n">
        <v>63</v>
      </c>
      <c r="DC8" s="11"/>
      <c r="DD8" s="11"/>
      <c r="DE8" s="11"/>
    </row>
    <row r="9" customFormat="false" ht="12.8" hidden="false" customHeight="false" outlineLevel="0" collapsed="false">
      <c r="A9" s="3" t="s">
        <v>7</v>
      </c>
      <c r="B9" s="4" t="n">
        <f aca="false">35+40</f>
        <v>75</v>
      </c>
      <c r="C9" s="4" t="n">
        <f aca="false">35+41</f>
        <v>76</v>
      </c>
      <c r="D9" s="4" t="n">
        <f aca="false">35+41</f>
        <v>76</v>
      </c>
      <c r="E9" s="4" t="n">
        <f aca="false">36+54</f>
        <v>90</v>
      </c>
      <c r="F9" s="4" t="n">
        <f aca="false">39+44</f>
        <v>83</v>
      </c>
      <c r="G9" s="4" t="n">
        <f aca="false">40+44</f>
        <v>84</v>
      </c>
      <c r="H9" s="5" t="n">
        <f aca="false">40+44</f>
        <v>84</v>
      </c>
      <c r="I9" s="5" t="n">
        <f aca="false">40+44</f>
        <v>84</v>
      </c>
      <c r="J9" s="5" t="n">
        <f aca="false">41+44</f>
        <v>85</v>
      </c>
      <c r="K9" s="5" t="n">
        <f aca="false">42+46</f>
        <v>88</v>
      </c>
      <c r="L9" s="5" t="n">
        <f aca="false">42+46</f>
        <v>88</v>
      </c>
      <c r="M9" s="5" t="n">
        <f aca="false">42+46</f>
        <v>88</v>
      </c>
      <c r="N9" s="6" t="n">
        <f aca="false">44+46</f>
        <v>90</v>
      </c>
      <c r="O9" s="6" t="n">
        <f aca="false">44+46</f>
        <v>90</v>
      </c>
      <c r="P9" s="6" t="n">
        <f aca="false">44+49</f>
        <v>93</v>
      </c>
      <c r="Q9" s="6" t="n">
        <f aca="false">44+45</f>
        <v>89</v>
      </c>
      <c r="R9" s="6" t="n">
        <f aca="false">46+45</f>
        <v>91</v>
      </c>
      <c r="S9" s="6" t="n">
        <f aca="false">46+48</f>
        <v>94</v>
      </c>
      <c r="T9" s="7" t="n">
        <v>94</v>
      </c>
      <c r="U9" s="7" t="n">
        <v>94</v>
      </c>
      <c r="V9" s="7" t="n">
        <v>102</v>
      </c>
      <c r="W9" s="7" t="n">
        <v>95</v>
      </c>
      <c r="X9" s="7" t="n">
        <v>96</v>
      </c>
      <c r="Y9" s="7" t="n">
        <v>100</v>
      </c>
      <c r="Z9" s="6" t="n">
        <v>102</v>
      </c>
      <c r="AA9" s="6" t="n">
        <v>102</v>
      </c>
      <c r="AB9" s="6" t="n">
        <v>103</v>
      </c>
      <c r="AC9" s="6" t="n">
        <v>104</v>
      </c>
      <c r="AD9" s="6" t="n">
        <v>103</v>
      </c>
      <c r="AE9" s="6" t="n">
        <v>103</v>
      </c>
      <c r="AF9" s="7" t="n">
        <v>103</v>
      </c>
      <c r="AG9" s="7" t="n">
        <v>103</v>
      </c>
      <c r="AH9" s="7" t="n">
        <v>103</v>
      </c>
      <c r="AI9" s="7" t="n">
        <f aca="false">56+48</f>
        <v>104</v>
      </c>
      <c r="AJ9" s="7" t="n">
        <v>104</v>
      </c>
      <c r="AK9" s="7" t="n">
        <v>104</v>
      </c>
      <c r="AL9" s="6" t="n">
        <v>107</v>
      </c>
      <c r="AM9" s="6" t="n">
        <v>107</v>
      </c>
      <c r="AN9" s="6" t="n">
        <v>107</v>
      </c>
      <c r="AO9" s="6" t="n">
        <v>108</v>
      </c>
      <c r="AP9" s="6" t="n">
        <v>109</v>
      </c>
      <c r="AQ9" s="6" t="n">
        <v>111</v>
      </c>
      <c r="AR9" s="6" t="n">
        <v>111</v>
      </c>
      <c r="AS9" s="6" t="n">
        <v>109</v>
      </c>
      <c r="AT9" s="6" t="n">
        <v>111</v>
      </c>
      <c r="AU9" s="6" t="n">
        <v>111</v>
      </c>
      <c r="AV9" s="6" t="n">
        <v>115</v>
      </c>
      <c r="AW9" s="6" t="n">
        <v>111</v>
      </c>
      <c r="AX9" s="6" t="n">
        <v>111</v>
      </c>
      <c r="AY9" s="6" t="n">
        <v>109</v>
      </c>
      <c r="AZ9" s="6" t="n">
        <v>108</v>
      </c>
      <c r="BA9" s="6" t="n">
        <v>110</v>
      </c>
      <c r="BB9" s="6" t="n">
        <v>106</v>
      </c>
      <c r="BC9" s="6" t="n">
        <v>105</v>
      </c>
      <c r="BD9" s="6" t="n">
        <v>103</v>
      </c>
      <c r="BE9" s="6" t="n">
        <v>108</v>
      </c>
      <c r="BF9" s="6" t="n">
        <v>108</v>
      </c>
      <c r="BG9" s="6" t="n">
        <v>108</v>
      </c>
      <c r="BH9" s="6" t="n">
        <v>108</v>
      </c>
      <c r="BI9" s="6" t="n">
        <v>108</v>
      </c>
      <c r="BJ9" s="8" t="n">
        <v>105</v>
      </c>
      <c r="BK9" s="8" t="n">
        <v>105</v>
      </c>
      <c r="BL9" s="8" t="n">
        <v>105</v>
      </c>
      <c r="BM9" s="8" t="n">
        <v>106</v>
      </c>
      <c r="BN9" s="9" t="n">
        <v>106</v>
      </c>
      <c r="BO9" s="9" t="n">
        <v>106</v>
      </c>
      <c r="BP9" s="9" t="n">
        <v>106</v>
      </c>
      <c r="BQ9" s="9" t="n">
        <v>107</v>
      </c>
      <c r="BR9" s="9" t="n">
        <v>107</v>
      </c>
      <c r="BS9" s="9" t="n">
        <v>107</v>
      </c>
      <c r="BT9" s="9" t="n">
        <v>109</v>
      </c>
      <c r="BU9" s="9" t="n">
        <v>106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11" t="n">
        <v>109</v>
      </c>
      <c r="CI9" s="11" t="n">
        <v>107</v>
      </c>
      <c r="CJ9" s="11" t="n">
        <v>108</v>
      </c>
      <c r="CK9" s="11" t="n">
        <v>108</v>
      </c>
      <c r="CL9" s="11" t="n">
        <v>108</v>
      </c>
      <c r="CM9" s="11" t="n">
        <v>107</v>
      </c>
      <c r="CN9" s="11" t="n">
        <v>109</v>
      </c>
      <c r="CO9" s="11" t="n">
        <v>107</v>
      </c>
      <c r="CP9" s="11" t="n">
        <v>107</v>
      </c>
      <c r="CQ9" s="11" t="n">
        <v>106</v>
      </c>
      <c r="CR9" s="11" t="n">
        <v>106</v>
      </c>
      <c r="CS9" s="11" t="n">
        <v>105</v>
      </c>
      <c r="CT9" s="11" t="n">
        <v>104</v>
      </c>
      <c r="CU9" s="11" t="n">
        <v>104</v>
      </c>
      <c r="CV9" s="11" t="n">
        <v>103</v>
      </c>
      <c r="CW9" s="11" t="n">
        <v>103</v>
      </c>
      <c r="CX9" s="11" t="n">
        <v>103</v>
      </c>
      <c r="CY9" s="11" t="n">
        <v>102</v>
      </c>
      <c r="CZ9" s="11" t="n">
        <v>102</v>
      </c>
      <c r="DA9" s="11" t="n">
        <v>102</v>
      </c>
      <c r="DB9" s="11" t="n">
        <v>101</v>
      </c>
      <c r="DC9" s="11"/>
      <c r="DD9" s="11"/>
      <c r="DE9" s="11"/>
    </row>
    <row r="10" customFormat="false" ht="12.8" hidden="false" customHeight="false" outlineLevel="0" collapsed="false">
      <c r="A10" s="3" t="s">
        <v>8</v>
      </c>
      <c r="B10" s="4" t="n">
        <f aca="false">27+30</f>
        <v>57</v>
      </c>
      <c r="C10" s="4" t="n">
        <f aca="false">31+29</f>
        <v>60</v>
      </c>
      <c r="D10" s="4" t="n">
        <f aca="false">29+31</f>
        <v>60</v>
      </c>
      <c r="E10" s="4" t="n">
        <f aca="false">30+29</f>
        <v>59</v>
      </c>
      <c r="F10" s="4" t="n">
        <f aca="false">30+29</f>
        <v>59</v>
      </c>
      <c r="G10" s="4" t="n">
        <f aca="false">30+29</f>
        <v>59</v>
      </c>
      <c r="H10" s="5" t="n">
        <f aca="false">30+29</f>
        <v>59</v>
      </c>
      <c r="I10" s="5" t="n">
        <f aca="false">32+31</f>
        <v>63</v>
      </c>
      <c r="J10" s="5" t="n">
        <f aca="false">34+31</f>
        <v>65</v>
      </c>
      <c r="K10" s="5" t="n">
        <f aca="false">34+31</f>
        <v>65</v>
      </c>
      <c r="L10" s="5" t="n">
        <f aca="false">34+33</f>
        <v>67</v>
      </c>
      <c r="M10" s="5" t="n">
        <f aca="false">46+32</f>
        <v>78</v>
      </c>
      <c r="N10" s="6" t="n">
        <f aca="false">45+33</f>
        <v>78</v>
      </c>
      <c r="O10" s="6" t="n">
        <f aca="false">44+35</f>
        <v>79</v>
      </c>
      <c r="P10" s="6" t="n">
        <f aca="false">53+35</f>
        <v>88</v>
      </c>
      <c r="Q10" s="6" t="n">
        <f aca="false">55+35</f>
        <v>90</v>
      </c>
      <c r="R10" s="6" t="n">
        <f aca="false">54+35</f>
        <v>89</v>
      </c>
      <c r="S10" s="6" t="n">
        <f aca="false">56+35</f>
        <v>91</v>
      </c>
      <c r="T10" s="7" t="n">
        <v>91</v>
      </c>
      <c r="U10" s="7" t="n">
        <v>91</v>
      </c>
      <c r="V10" s="7" t="n">
        <v>91</v>
      </c>
      <c r="W10" s="7" t="n">
        <v>92</v>
      </c>
      <c r="X10" s="7" t="n">
        <v>92</v>
      </c>
      <c r="Y10" s="7" t="n">
        <v>93</v>
      </c>
      <c r="Z10" s="6" t="n">
        <v>96</v>
      </c>
      <c r="AA10" s="6" t="n">
        <v>100</v>
      </c>
      <c r="AB10" s="6" t="n">
        <v>100</v>
      </c>
      <c r="AC10" s="6" t="n">
        <v>100</v>
      </c>
      <c r="AD10" s="6" t="n">
        <v>102</v>
      </c>
      <c r="AE10" s="6" t="n">
        <v>102</v>
      </c>
      <c r="AF10" s="7" t="n">
        <v>102</v>
      </c>
      <c r="AG10" s="7" t="n">
        <v>102</v>
      </c>
      <c r="AH10" s="7" t="n">
        <v>102</v>
      </c>
      <c r="AI10" s="7" t="n">
        <v>105</v>
      </c>
      <c r="AJ10" s="7" t="n">
        <v>108</v>
      </c>
      <c r="AK10" s="7" t="n">
        <v>108</v>
      </c>
      <c r="AL10" s="6" t="n">
        <v>109</v>
      </c>
      <c r="AM10" s="6" t="n">
        <v>109</v>
      </c>
      <c r="AN10" s="6" t="n">
        <v>109</v>
      </c>
      <c r="AO10" s="6" t="n">
        <v>109</v>
      </c>
      <c r="AP10" s="6" t="n">
        <v>112</v>
      </c>
      <c r="AQ10" s="6" t="n">
        <v>112</v>
      </c>
      <c r="AR10" s="6" t="n">
        <v>112</v>
      </c>
      <c r="AS10" s="6" t="n">
        <v>113</v>
      </c>
      <c r="AT10" s="6" t="n">
        <v>113</v>
      </c>
      <c r="AU10" s="6" t="n">
        <v>111</v>
      </c>
      <c r="AV10" s="6" t="n">
        <v>112</v>
      </c>
      <c r="AW10" s="6" t="n">
        <v>111</v>
      </c>
      <c r="AX10" s="6" t="n">
        <v>111</v>
      </c>
      <c r="AY10" s="6" t="n">
        <v>111</v>
      </c>
      <c r="AZ10" s="6" t="n">
        <v>112</v>
      </c>
      <c r="BA10" s="6" t="n">
        <v>116</v>
      </c>
      <c r="BB10" s="6" t="n">
        <v>112</v>
      </c>
      <c r="BC10" s="6" t="n">
        <v>110</v>
      </c>
      <c r="BD10" s="6" t="n">
        <v>110</v>
      </c>
      <c r="BE10" s="6" t="n">
        <v>110</v>
      </c>
      <c r="BF10" s="6" t="n">
        <v>111</v>
      </c>
      <c r="BG10" s="6" t="n">
        <v>111</v>
      </c>
      <c r="BH10" s="6" t="n">
        <v>113.35</v>
      </c>
      <c r="BI10" s="6" t="n">
        <v>112</v>
      </c>
      <c r="BJ10" s="8" t="n">
        <v>110</v>
      </c>
      <c r="BK10" s="8" t="n">
        <v>113</v>
      </c>
      <c r="BL10" s="8" t="n">
        <v>113</v>
      </c>
      <c r="BM10" s="8" t="n">
        <v>131</v>
      </c>
      <c r="BN10" s="9" t="n">
        <v>113</v>
      </c>
      <c r="BO10" s="9" t="n">
        <v>113</v>
      </c>
      <c r="BP10" s="9" t="n">
        <v>113</v>
      </c>
      <c r="BQ10" s="9" t="n">
        <v>113</v>
      </c>
      <c r="BR10" s="9" t="n">
        <v>112</v>
      </c>
      <c r="BS10" s="9" t="n">
        <v>113</v>
      </c>
      <c r="BT10" s="9" t="n">
        <v>112</v>
      </c>
      <c r="BU10" s="9" t="n">
        <v>112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11" t="n">
        <v>112</v>
      </c>
      <c r="CI10" s="11" t="n">
        <v>111</v>
      </c>
      <c r="CJ10" s="11" t="n">
        <v>107</v>
      </c>
      <c r="CK10" s="11" t="n">
        <v>107</v>
      </c>
      <c r="CL10" s="11" t="n">
        <v>107</v>
      </c>
      <c r="CM10" s="11" t="n">
        <v>107</v>
      </c>
      <c r="CN10" s="11" t="n">
        <v>107</v>
      </c>
      <c r="CO10" s="11" t="n">
        <v>106</v>
      </c>
      <c r="CP10" s="11" t="n">
        <v>106</v>
      </c>
      <c r="CQ10" s="11" t="n">
        <v>106</v>
      </c>
      <c r="CR10" s="11" t="n">
        <v>106</v>
      </c>
      <c r="CS10" s="11" t="n">
        <v>104</v>
      </c>
      <c r="CT10" s="11" t="n">
        <v>104</v>
      </c>
      <c r="CU10" s="11" t="n">
        <v>104</v>
      </c>
      <c r="CV10" s="11" t="n">
        <v>104</v>
      </c>
      <c r="CW10" s="11" t="n">
        <v>104</v>
      </c>
      <c r="CX10" s="11" t="n">
        <v>103</v>
      </c>
      <c r="CY10" s="11" t="n">
        <v>103</v>
      </c>
      <c r="CZ10" s="11" t="n">
        <v>102</v>
      </c>
      <c r="DA10" s="11" t="n">
        <v>104</v>
      </c>
      <c r="DB10" s="11" t="n">
        <v>104</v>
      </c>
      <c r="DC10" s="11"/>
      <c r="DD10" s="11"/>
      <c r="DE10" s="11"/>
    </row>
    <row r="11" customFormat="false" ht="12.8" hidden="false" customHeight="false" outlineLevel="0" collapsed="false">
      <c r="A11" s="3" t="s">
        <v>9</v>
      </c>
      <c r="B11" s="4" t="n">
        <f aca="false">57+61</f>
        <v>118</v>
      </c>
      <c r="C11" s="4" t="n">
        <f aca="false">58+63</f>
        <v>121</v>
      </c>
      <c r="D11" s="4" t="n">
        <f aca="false">63+58</f>
        <v>121</v>
      </c>
      <c r="E11" s="4" t="n">
        <f aca="false">58+58</f>
        <v>116</v>
      </c>
      <c r="F11" s="4" t="n">
        <f aca="false">59+62</f>
        <v>121</v>
      </c>
      <c r="G11" s="4" t="n">
        <f aca="false">61+62</f>
        <v>123</v>
      </c>
      <c r="H11" s="5" t="n">
        <f aca="false">61+62</f>
        <v>123</v>
      </c>
      <c r="I11" s="5" t="n">
        <f aca="false">65+65</f>
        <v>130</v>
      </c>
      <c r="J11" s="5" t="n">
        <f aca="false">66+65</f>
        <v>131</v>
      </c>
      <c r="K11" s="5" t="n">
        <f aca="false">66+65</f>
        <v>131</v>
      </c>
      <c r="L11" s="5" t="n">
        <f aca="false">67+65</f>
        <v>132</v>
      </c>
      <c r="M11" s="5" t="n">
        <f aca="false">73+65</f>
        <v>138</v>
      </c>
      <c r="N11" s="6" t="n">
        <f aca="false">71+65</f>
        <v>136</v>
      </c>
      <c r="O11" s="6" t="n">
        <f aca="false">70+65</f>
        <v>135</v>
      </c>
      <c r="P11" s="6" t="n">
        <f aca="false">75+69</f>
        <v>144</v>
      </c>
      <c r="Q11" s="6" t="n">
        <f aca="false">76+67</f>
        <v>143</v>
      </c>
      <c r="R11" s="6" t="n">
        <f aca="false">79+68</f>
        <v>147</v>
      </c>
      <c r="S11" s="6" t="n">
        <f aca="false">75+70</f>
        <v>145</v>
      </c>
      <c r="T11" s="7" t="n">
        <v>145</v>
      </c>
      <c r="U11" s="7" t="n">
        <v>145</v>
      </c>
      <c r="V11" s="7" t="n">
        <v>148</v>
      </c>
      <c r="W11" s="7" t="n">
        <v>152</v>
      </c>
      <c r="X11" s="7" t="n">
        <v>152</v>
      </c>
      <c r="Y11" s="7" t="n">
        <v>163</v>
      </c>
      <c r="Z11" s="6" t="n">
        <v>163</v>
      </c>
      <c r="AA11" s="6" t="n">
        <v>166</v>
      </c>
      <c r="AB11" s="6" t="n">
        <v>165</v>
      </c>
      <c r="AC11" s="6" t="n">
        <v>167</v>
      </c>
      <c r="AD11" s="6" t="n">
        <v>171</v>
      </c>
      <c r="AE11" s="6" t="n">
        <v>172</v>
      </c>
      <c r="AF11" s="7" t="n">
        <v>174</v>
      </c>
      <c r="AG11" s="7" t="n">
        <v>175</v>
      </c>
      <c r="AH11" s="7" t="n">
        <v>175</v>
      </c>
      <c r="AI11" s="7" t="n">
        <f aca="false">102+75</f>
        <v>177</v>
      </c>
      <c r="AJ11" s="7" t="n">
        <v>178</v>
      </c>
      <c r="AK11" s="7" t="n">
        <v>179</v>
      </c>
      <c r="AL11" s="6" t="n">
        <v>180</v>
      </c>
      <c r="AM11" s="6" t="n">
        <v>180</v>
      </c>
      <c r="AN11" s="6" t="n">
        <v>180</v>
      </c>
      <c r="AO11" s="6" t="n">
        <v>180</v>
      </c>
      <c r="AP11" s="6" t="n">
        <v>181</v>
      </c>
      <c r="AQ11" s="6" t="n">
        <v>181</v>
      </c>
      <c r="AR11" s="6" t="n">
        <v>181</v>
      </c>
      <c r="AS11" s="6" t="n">
        <v>182</v>
      </c>
      <c r="AT11" s="6" t="n">
        <v>185</v>
      </c>
      <c r="AU11" s="6" t="n">
        <v>189</v>
      </c>
      <c r="AV11" s="6" t="n">
        <v>186</v>
      </c>
      <c r="AW11" s="6" t="n">
        <v>191</v>
      </c>
      <c r="AX11" s="6" t="n">
        <v>186</v>
      </c>
      <c r="AY11" s="6" t="n">
        <v>185</v>
      </c>
      <c r="AZ11" s="6" t="n">
        <v>187</v>
      </c>
      <c r="BA11" s="6" t="n">
        <v>194</v>
      </c>
      <c r="BB11" s="6" t="n">
        <v>186</v>
      </c>
      <c r="BC11" s="6" t="n">
        <v>185</v>
      </c>
      <c r="BD11" s="6" t="n">
        <v>185</v>
      </c>
      <c r="BE11" s="6" t="n">
        <v>187</v>
      </c>
      <c r="BF11" s="6" t="n">
        <v>191</v>
      </c>
      <c r="BG11" s="6" t="n">
        <v>194</v>
      </c>
      <c r="BH11" s="6" t="n">
        <v>193</v>
      </c>
      <c r="BI11" s="6" t="n">
        <v>193</v>
      </c>
      <c r="BJ11" s="8" t="n">
        <v>193</v>
      </c>
      <c r="BK11" s="8" t="n">
        <v>194</v>
      </c>
      <c r="BL11" s="8" t="n">
        <v>193</v>
      </c>
      <c r="BM11" s="8" t="n">
        <v>195</v>
      </c>
      <c r="BN11" s="9" t="n">
        <v>195</v>
      </c>
      <c r="BO11" s="9" t="n">
        <v>197</v>
      </c>
      <c r="BP11" s="9" t="n">
        <v>195</v>
      </c>
      <c r="BQ11" s="9" t="n">
        <v>201</v>
      </c>
      <c r="BR11" s="9" t="n">
        <v>201</v>
      </c>
      <c r="BS11" s="9" t="n">
        <v>202</v>
      </c>
      <c r="BT11" s="9" t="n">
        <v>202</v>
      </c>
      <c r="BU11" s="9" t="n">
        <v>202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11" t="n">
        <v>195</v>
      </c>
      <c r="CI11" s="11" t="n">
        <v>192</v>
      </c>
      <c r="CJ11" s="11" t="n">
        <v>190</v>
      </c>
      <c r="CK11" s="11" t="n">
        <v>192</v>
      </c>
      <c r="CL11" s="11" t="n">
        <v>192</v>
      </c>
      <c r="CM11" s="11" t="n">
        <v>191</v>
      </c>
      <c r="CN11" s="11" t="n">
        <v>191</v>
      </c>
      <c r="CO11" s="11" t="n">
        <v>191</v>
      </c>
      <c r="CP11" s="11" t="n">
        <v>190</v>
      </c>
      <c r="CQ11" s="11" t="n">
        <v>187</v>
      </c>
      <c r="CR11" s="11" t="n">
        <v>185</v>
      </c>
      <c r="CS11" s="11" t="n">
        <v>182</v>
      </c>
      <c r="CT11" s="11" t="n">
        <v>182</v>
      </c>
      <c r="CU11" s="11" t="n">
        <v>182</v>
      </c>
      <c r="CV11" s="11" t="n">
        <v>182</v>
      </c>
      <c r="CW11" s="11" t="n">
        <v>180</v>
      </c>
      <c r="CX11" s="11" t="n">
        <v>182</v>
      </c>
      <c r="CY11" s="11" t="n">
        <v>181</v>
      </c>
      <c r="CZ11" s="11" t="n">
        <v>181</v>
      </c>
      <c r="DA11" s="11" t="n">
        <v>181</v>
      </c>
      <c r="DB11" s="11" t="n">
        <v>181</v>
      </c>
      <c r="DC11" s="11"/>
      <c r="DD11" s="11"/>
      <c r="DE11" s="11"/>
      <c r="DF11" s="12"/>
      <c r="DG11" s="13"/>
      <c r="DH11" s="13"/>
      <c r="DI11" s="12"/>
      <c r="DJ11" s="12"/>
    </row>
    <row r="12" customFormat="false" ht="12.8" hidden="false" customHeight="false" outlineLevel="0" collapsed="false">
      <c r="A12" s="3" t="s">
        <v>10</v>
      </c>
      <c r="B12" s="4" t="n">
        <f aca="false">26+22</f>
        <v>48</v>
      </c>
      <c r="C12" s="4" t="n">
        <f aca="false">26+23</f>
        <v>49</v>
      </c>
      <c r="D12" s="4" t="n">
        <f aca="false">23+26</f>
        <v>49</v>
      </c>
      <c r="E12" s="4" t="n">
        <f aca="false">26+23</f>
        <v>49</v>
      </c>
      <c r="F12" s="4" t="n">
        <f aca="false">26+23</f>
        <v>49</v>
      </c>
      <c r="G12" s="4" t="n">
        <f aca="false">28+23</f>
        <v>51</v>
      </c>
      <c r="H12" s="5" t="n">
        <f aca="false">28+24</f>
        <v>52</v>
      </c>
      <c r="I12" s="5" t="n">
        <f aca="false">28+24</f>
        <v>52</v>
      </c>
      <c r="J12" s="5" t="n">
        <f aca="false">30+25</f>
        <v>55</v>
      </c>
      <c r="K12" s="5" t="n">
        <f aca="false">30+25</f>
        <v>55</v>
      </c>
      <c r="L12" s="5" t="n">
        <f aca="false">30+25</f>
        <v>55</v>
      </c>
      <c r="M12" s="5" t="n">
        <f aca="false">30+24</f>
        <v>54</v>
      </c>
      <c r="N12" s="6" t="n">
        <f aca="false">29+24</f>
        <v>53</v>
      </c>
      <c r="O12" s="6" t="n">
        <f aca="false">29+24</f>
        <v>53</v>
      </c>
      <c r="P12" s="6" t="n">
        <f aca="false">30+25</f>
        <v>55</v>
      </c>
      <c r="Q12" s="6" t="n">
        <f aca="false">30+25</f>
        <v>55</v>
      </c>
      <c r="R12" s="6" t="n">
        <f aca="false">29+25</f>
        <v>54</v>
      </c>
      <c r="S12" s="6" t="n">
        <f aca="false">29+25</f>
        <v>54</v>
      </c>
      <c r="T12" s="7" t="n">
        <v>57</v>
      </c>
      <c r="U12" s="7" t="n">
        <v>57</v>
      </c>
      <c r="V12" s="7" t="n">
        <v>59</v>
      </c>
      <c r="W12" s="7" t="n">
        <v>62</v>
      </c>
      <c r="X12" s="7" t="n">
        <v>69</v>
      </c>
      <c r="Y12" s="7" t="n">
        <v>74</v>
      </c>
      <c r="Z12" s="6" t="n">
        <v>75</v>
      </c>
      <c r="AA12" s="6" t="n">
        <v>75</v>
      </c>
      <c r="AB12" s="6" t="n">
        <v>75</v>
      </c>
      <c r="AC12" s="6" t="n">
        <v>75</v>
      </c>
      <c r="AD12" s="6" t="n">
        <v>75</v>
      </c>
      <c r="AE12" s="6" t="n">
        <v>75</v>
      </c>
      <c r="AF12" s="7" t="n">
        <v>75</v>
      </c>
      <c r="AG12" s="7" t="n">
        <v>75</v>
      </c>
      <c r="AH12" s="7" t="n">
        <v>75</v>
      </c>
      <c r="AI12" s="7" t="n">
        <f aca="false">44+30</f>
        <v>74</v>
      </c>
      <c r="AJ12" s="7" t="n">
        <v>74</v>
      </c>
      <c r="AK12" s="7" t="n">
        <v>76</v>
      </c>
      <c r="AL12" s="6" t="n">
        <v>77</v>
      </c>
      <c r="AM12" s="6" t="n">
        <v>77</v>
      </c>
      <c r="AN12" s="6" t="n">
        <v>77</v>
      </c>
      <c r="AO12" s="6" t="n">
        <v>77</v>
      </c>
      <c r="AP12" s="6" t="n">
        <v>77</v>
      </c>
      <c r="AQ12" s="6" t="n">
        <v>77</v>
      </c>
      <c r="AR12" s="6" t="n">
        <v>78</v>
      </c>
      <c r="AS12" s="6" t="n">
        <v>78</v>
      </c>
      <c r="AT12" s="6" t="n">
        <v>83</v>
      </c>
      <c r="AU12" s="6" t="n">
        <v>80</v>
      </c>
      <c r="AV12" s="6" t="n">
        <v>84</v>
      </c>
      <c r="AW12" s="6" t="n">
        <v>84</v>
      </c>
      <c r="AX12" s="6" t="n">
        <v>82</v>
      </c>
      <c r="AY12" s="6" t="n">
        <v>82</v>
      </c>
      <c r="AZ12" s="6" t="n">
        <v>80</v>
      </c>
      <c r="BA12" s="6" t="n">
        <v>86</v>
      </c>
      <c r="BB12" s="6" t="n">
        <v>82</v>
      </c>
      <c r="BC12" s="6" t="n">
        <v>82</v>
      </c>
      <c r="BD12" s="6" t="n">
        <v>83</v>
      </c>
      <c r="BE12" s="6" t="n">
        <v>85</v>
      </c>
      <c r="BF12" s="6" t="n">
        <v>89</v>
      </c>
      <c r="BG12" s="6" t="n">
        <v>89</v>
      </c>
      <c r="BH12" s="6" t="n">
        <v>91</v>
      </c>
      <c r="BI12" s="6" t="n">
        <v>90</v>
      </c>
      <c r="BJ12" s="8" t="n">
        <v>94</v>
      </c>
      <c r="BK12" s="8" t="n">
        <v>93</v>
      </c>
      <c r="BL12" s="8" t="n">
        <v>93</v>
      </c>
      <c r="BM12" s="8" t="n">
        <v>94</v>
      </c>
      <c r="BN12" s="9" t="n">
        <v>95</v>
      </c>
      <c r="BO12" s="9" t="n">
        <v>95</v>
      </c>
      <c r="BP12" s="9" t="n">
        <v>95</v>
      </c>
      <c r="BQ12" s="9" t="n">
        <v>97</v>
      </c>
      <c r="BR12" s="9" t="n">
        <v>96</v>
      </c>
      <c r="BS12" s="9" t="n">
        <v>98</v>
      </c>
      <c r="BT12" s="9" t="n">
        <v>98</v>
      </c>
      <c r="BU12" s="9" t="n">
        <v>98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11" t="n">
        <v>92</v>
      </c>
      <c r="CI12" s="11" t="n">
        <v>90</v>
      </c>
      <c r="CJ12" s="11" t="n">
        <v>89</v>
      </c>
      <c r="CK12" s="11" t="n">
        <v>87</v>
      </c>
      <c r="CL12" s="11" t="n">
        <v>88</v>
      </c>
      <c r="CM12" s="11" t="n">
        <v>88</v>
      </c>
      <c r="CN12" s="11" t="n">
        <v>88</v>
      </c>
      <c r="CO12" s="11" t="n">
        <v>88</v>
      </c>
      <c r="CP12" s="11" t="n">
        <v>84</v>
      </c>
      <c r="CQ12" s="11" t="n">
        <v>83</v>
      </c>
      <c r="CR12" s="11" t="n">
        <v>83</v>
      </c>
      <c r="CS12" s="11" t="n">
        <v>84</v>
      </c>
      <c r="CT12" s="11" t="n">
        <v>79</v>
      </c>
      <c r="CU12" s="11" t="n">
        <v>79</v>
      </c>
      <c r="CV12" s="11" t="n">
        <v>79</v>
      </c>
      <c r="CW12" s="11" t="n">
        <v>76</v>
      </c>
      <c r="CX12" s="11" t="n">
        <v>78</v>
      </c>
      <c r="CY12" s="11" t="n">
        <v>76</v>
      </c>
      <c r="CZ12" s="11" t="n">
        <v>76</v>
      </c>
      <c r="DA12" s="11" t="n">
        <v>78</v>
      </c>
      <c r="DB12" s="11" t="n">
        <v>80</v>
      </c>
      <c r="DC12" s="11"/>
      <c r="DD12" s="11"/>
      <c r="DE12" s="11"/>
    </row>
    <row r="13" customFormat="false" ht="12.8" hidden="false" customHeight="false" outlineLevel="0" collapsed="false">
      <c r="A13" s="3" t="s">
        <v>11</v>
      </c>
      <c r="B13" s="4" t="n">
        <f aca="false">20+9</f>
        <v>29</v>
      </c>
      <c r="C13" s="4" t="n">
        <f aca="false">9+20</f>
        <v>29</v>
      </c>
      <c r="D13" s="4" t="n">
        <f aca="false">20+11</f>
        <v>31</v>
      </c>
      <c r="E13" s="4" t="n">
        <f aca="false">11+20</f>
        <v>31</v>
      </c>
      <c r="F13" s="4" t="n">
        <f aca="false">11+20</f>
        <v>31</v>
      </c>
      <c r="G13" s="4" t="n">
        <f aca="false">11+20</f>
        <v>31</v>
      </c>
      <c r="H13" s="5" t="n">
        <f aca="false">11+20</f>
        <v>31</v>
      </c>
      <c r="I13" s="5" t="n">
        <f aca="false">11+20</f>
        <v>31</v>
      </c>
      <c r="J13" s="5" t="n">
        <f aca="false">12+19</f>
        <v>31</v>
      </c>
      <c r="K13" s="5" t="n">
        <f aca="false">12+18</f>
        <v>30</v>
      </c>
      <c r="L13" s="5" t="n">
        <f aca="false">12+24</f>
        <v>36</v>
      </c>
      <c r="M13" s="5" t="n">
        <f aca="false">12+23</f>
        <v>35</v>
      </c>
      <c r="N13" s="6" t="n">
        <f aca="false">16+23</f>
        <v>39</v>
      </c>
      <c r="O13" s="6" t="n">
        <f aca="false">16+23</f>
        <v>39</v>
      </c>
      <c r="P13" s="6" t="n">
        <f aca="false">14+23</f>
        <v>37</v>
      </c>
      <c r="Q13" s="6" t="n">
        <f aca="false">14+23</f>
        <v>37</v>
      </c>
      <c r="R13" s="6" t="n">
        <f aca="false">21+24</f>
        <v>45</v>
      </c>
      <c r="S13" s="6" t="n">
        <f aca="false">16+24</f>
        <v>40</v>
      </c>
      <c r="T13" s="7" t="n">
        <v>40</v>
      </c>
      <c r="U13" s="7" t="n">
        <v>40</v>
      </c>
      <c r="V13" s="7" t="n">
        <v>40</v>
      </c>
      <c r="W13" s="7" t="n">
        <v>40</v>
      </c>
      <c r="X13" s="7" t="n">
        <v>46</v>
      </c>
      <c r="Y13" s="7" t="n">
        <v>46</v>
      </c>
      <c r="Z13" s="6" t="n">
        <v>46</v>
      </c>
      <c r="AA13" s="6" t="n">
        <v>46</v>
      </c>
      <c r="AB13" s="6" t="n">
        <v>46</v>
      </c>
      <c r="AC13" s="6" t="n">
        <v>46</v>
      </c>
      <c r="AD13" s="6" t="n">
        <v>44</v>
      </c>
      <c r="AE13" s="6" t="n">
        <v>46</v>
      </c>
      <c r="AF13" s="7" t="n">
        <v>46</v>
      </c>
      <c r="AG13" s="7" t="n">
        <v>48</v>
      </c>
      <c r="AH13" s="7" t="n">
        <v>48</v>
      </c>
      <c r="AI13" s="7" t="n">
        <f aca="false">22+26</f>
        <v>48</v>
      </c>
      <c r="AJ13" s="7" t="n">
        <v>48</v>
      </c>
      <c r="AK13" s="7" t="n">
        <v>49</v>
      </c>
      <c r="AL13" s="6" t="n">
        <v>49</v>
      </c>
      <c r="AM13" s="6" t="n">
        <v>49</v>
      </c>
      <c r="AN13" s="6" t="n">
        <v>50</v>
      </c>
      <c r="AO13" s="6" t="n">
        <v>50</v>
      </c>
      <c r="AP13" s="6" t="n">
        <v>50</v>
      </c>
      <c r="AQ13" s="6" t="n">
        <v>50</v>
      </c>
      <c r="AR13" s="6" t="n">
        <v>50</v>
      </c>
      <c r="AS13" s="6" t="n">
        <v>49</v>
      </c>
      <c r="AT13" s="6" t="n">
        <v>49</v>
      </c>
      <c r="AU13" s="6" t="n">
        <v>49</v>
      </c>
      <c r="AV13" s="6" t="n">
        <v>49</v>
      </c>
      <c r="AW13" s="6" t="n">
        <v>49</v>
      </c>
      <c r="AX13" s="6" t="n">
        <v>54</v>
      </c>
      <c r="AY13" s="6" t="n">
        <v>53</v>
      </c>
      <c r="AZ13" s="6" t="n">
        <v>53</v>
      </c>
      <c r="BA13" s="6" t="n">
        <v>56</v>
      </c>
      <c r="BB13" s="6" t="n">
        <v>53</v>
      </c>
      <c r="BC13" s="6" t="n">
        <v>55</v>
      </c>
      <c r="BD13" s="6" t="n">
        <v>55</v>
      </c>
      <c r="BE13" s="6" t="n">
        <v>55</v>
      </c>
      <c r="BF13" s="6" t="n">
        <v>55</v>
      </c>
      <c r="BG13" s="6" t="n">
        <v>55</v>
      </c>
      <c r="BH13" s="6" t="n">
        <v>57</v>
      </c>
      <c r="BI13" s="6" t="n">
        <v>57</v>
      </c>
      <c r="BJ13" s="8" t="n">
        <v>56</v>
      </c>
      <c r="BK13" s="8" t="n">
        <v>57</v>
      </c>
      <c r="BL13" s="8" t="n">
        <v>58</v>
      </c>
      <c r="BM13" s="8" t="n">
        <v>58</v>
      </c>
      <c r="BN13" s="9" t="n">
        <v>58</v>
      </c>
      <c r="BO13" s="9" t="n">
        <v>58</v>
      </c>
      <c r="BP13" s="9" t="n">
        <v>58</v>
      </c>
      <c r="BQ13" s="9" t="n">
        <v>58</v>
      </c>
      <c r="BR13" s="9" t="n">
        <v>60</v>
      </c>
      <c r="BS13" s="9" t="n">
        <v>61</v>
      </c>
      <c r="BT13" s="9" t="n">
        <v>63</v>
      </c>
      <c r="BU13" s="9" t="n">
        <v>63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11" t="n">
        <v>66</v>
      </c>
      <c r="CI13" s="11" t="n">
        <v>65</v>
      </c>
      <c r="CJ13" s="11" t="n">
        <v>65</v>
      </c>
      <c r="CK13" s="11" t="n">
        <v>65</v>
      </c>
      <c r="CL13" s="11" t="n">
        <v>64</v>
      </c>
      <c r="CM13" s="11" t="n">
        <v>64</v>
      </c>
      <c r="CN13" s="11" t="n">
        <v>64</v>
      </c>
      <c r="CO13" s="11" t="n">
        <v>64</v>
      </c>
      <c r="CP13" s="11" t="n">
        <v>64</v>
      </c>
      <c r="CQ13" s="11" t="n">
        <v>65</v>
      </c>
      <c r="CR13" s="11" t="n">
        <v>66</v>
      </c>
      <c r="CS13" s="11" t="n">
        <v>66</v>
      </c>
      <c r="CT13" s="11" t="n">
        <v>66</v>
      </c>
      <c r="CU13" s="11" t="n">
        <v>66</v>
      </c>
      <c r="CV13" s="11" t="n">
        <v>64</v>
      </c>
      <c r="CW13" s="11" t="n">
        <v>64</v>
      </c>
      <c r="CX13" s="11" t="n">
        <v>64</v>
      </c>
      <c r="CY13" s="11" t="n">
        <v>63</v>
      </c>
      <c r="CZ13" s="11" t="n">
        <v>63</v>
      </c>
      <c r="DA13" s="11" t="n">
        <v>63</v>
      </c>
      <c r="DB13" s="11" t="n">
        <v>64</v>
      </c>
      <c r="DC13" s="11"/>
      <c r="DD13" s="11"/>
      <c r="DE13" s="11"/>
    </row>
  </sheetData>
  <conditionalFormatting sqref="DG11:DH11">
    <cfRule type="cellIs" priority="2" operator="greaterThan" aboveAverage="0" equalAverage="0" bottom="0" percent="0" rank="0" text="" dxfId="0">
      <formula>0.1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2022-11-17T13:55:51Z</dcterms:created>
  <dc:creator/>
  <dc:description/>
  <dc:language>en-US</dc:language>
  <cp:lastModifiedBy/>
  <dcterms:modified xsi:type="dcterms:W3CDTF">2022-11-18T11:35:09Z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