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Ms Numb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<sst xmlns="http://schemas.openxmlformats.org/spreadsheetml/2006/main" count="12" uniqueCount="12">
  <si>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Número de máquinas POSs</t>
  </si>
  <si>
    <t xml:space="preserve">Cidade de Maputo</t>
  </si>
  <si>
    <t xml:space="preserve">Província de Maputo</t>
  </si>
  <si>
    <t xml:space="preserve">Gaza</t>
  </si>
  <si>
    <t xml:space="preserve">Inhambane</t>
  </si>
  <si>
    <t xml:space="preserve">Sofala</t>
  </si>
  <si>
    <t xml:space="preserve">Manica</t>
  </si>
  <si>
    <t xml:space="preserve">Tete</t>
  </si>
  <si>
    <t xml:space="preserve">Zambézia</t>
  </si>
  <si>
    <t xml:space="preserve">Nampula</t>
  </si>
  <si>
    <t xml:space="preserve">Cabo Delgado</t>
  </si>
  <si>
    <t xml:space="preserve">Niassa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</si>
</sst>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mm\-yy;@"/>
    <numFmt numFmtId="166" formatCode="\ * #,##0.00&quot;       &quot;;\-* #,##0.00&quot;       &quot;;\ * \-#&quot;       &quot;;\ @\ "/>
    <numFmt numFmtId="167" formatCode="\ * #,##0&quot;       &quot;;\-* #,##0&quot;       &quot;;\ * \-#&quot;       &quot;;\ @\ "/>
    <numFmt numFmtId="168" formatCode="#,##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B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G20" activeCellId="0" sqref="G2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6.25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B2" s="2" t="n">
        <v>41640</v>
      </c>
      <c r="C2" s="2" t="n">
        <v>41671</v>
      </c>
      <c r="D2" s="2" t="n">
        <v>41699</v>
      </c>
      <c r="E2" s="2" t="n">
        <v>41730</v>
      </c>
      <c r="F2" s="2" t="n">
        <v>41760</v>
      </c>
      <c r="G2" s="2" t="n">
        <v>41791</v>
      </c>
      <c r="H2" s="2" t="n">
        <v>41821</v>
      </c>
      <c r="I2" s="2" t="n">
        <v>41852</v>
      </c>
      <c r="J2" s="2" t="n">
        <v>41883</v>
      </c>
      <c r="K2" s="2" t="n">
        <v>41913</v>
      </c>
      <c r="L2" s="2" t="n">
        <v>41944</v>
      </c>
      <c r="M2" s="2" t="n">
        <v>41974</v>
      </c>
      <c r="N2" s="2" t="n">
        <v>42005</v>
      </c>
      <c r="O2" s="2" t="n">
        <v>42036</v>
      </c>
      <c r="P2" s="2" t="n">
        <v>42064</v>
      </c>
      <c r="Q2" s="2" t="n">
        <v>42095</v>
      </c>
      <c r="R2" s="2" t="n">
        <v>42125</v>
      </c>
      <c r="S2" s="2" t="n">
        <v>42156</v>
      </c>
      <c r="T2" s="2" t="n">
        <v>42186</v>
      </c>
      <c r="U2" s="2" t="n">
        <v>42217</v>
      </c>
      <c r="V2" s="2" t="n">
        <v>42248</v>
      </c>
      <c r="W2" s="2" t="n">
        <v>42278</v>
      </c>
      <c r="X2" s="2" t="n">
        <v>42309</v>
      </c>
      <c r="Y2" s="2" t="n">
        <v>42339</v>
      </c>
      <c r="Z2" s="2" t="n">
        <v>42370</v>
      </c>
      <c r="AA2" s="2" t="n">
        <v>42401</v>
      </c>
      <c r="AB2" s="2" t="n">
        <v>42430</v>
      </c>
      <c r="AC2" s="2" t="n">
        <v>42461</v>
      </c>
      <c r="AD2" s="2" t="n">
        <v>42491</v>
      </c>
      <c r="AE2" s="2" t="n">
        <v>42522</v>
      </c>
      <c r="AF2" s="2" t="n">
        <v>42552</v>
      </c>
      <c r="AG2" s="2" t="n">
        <v>42583</v>
      </c>
      <c r="AH2" s="2" t="n">
        <v>42614</v>
      </c>
      <c r="AI2" s="2" t="n">
        <v>42644</v>
      </c>
      <c r="AJ2" s="2" t="n">
        <v>42675</v>
      </c>
      <c r="AK2" s="2" t="n">
        <v>42705</v>
      </c>
      <c r="AL2" s="2" t="n">
        <v>42736</v>
      </c>
      <c r="AM2" s="2" t="n">
        <v>42767</v>
      </c>
      <c r="AN2" s="2" t="n">
        <v>42795</v>
      </c>
      <c r="AO2" s="2" t="n">
        <v>42826</v>
      </c>
      <c r="AP2" s="2" t="n">
        <v>42856</v>
      </c>
      <c r="AQ2" s="2" t="n">
        <v>42887</v>
      </c>
      <c r="AR2" s="2" t="n">
        <v>42917</v>
      </c>
      <c r="AS2" s="2" t="n">
        <v>42948</v>
      </c>
      <c r="AT2" s="2" t="n">
        <v>42979</v>
      </c>
      <c r="AU2" s="2" t="n">
        <v>43009</v>
      </c>
      <c r="AV2" s="2" t="n">
        <v>43040</v>
      </c>
      <c r="AW2" s="2" t="n">
        <v>43070</v>
      </c>
      <c r="AX2" s="2" t="n">
        <v>43101</v>
      </c>
      <c r="AY2" s="2" t="n">
        <v>43132</v>
      </c>
      <c r="AZ2" s="2" t="n">
        <v>43160</v>
      </c>
      <c r="BA2" s="2" t="n">
        <v>43191</v>
      </c>
      <c r="BB2" s="2" t="n">
        <v>43221</v>
      </c>
      <c r="BC2" s="2" t="n">
        <v>43252</v>
      </c>
      <c r="BD2" s="2" t="n">
        <v>43282</v>
      </c>
      <c r="BE2" s="2" t="n">
        <v>43313</v>
      </c>
      <c r="BF2" s="2" t="n">
        <v>43344</v>
      </c>
      <c r="BG2" s="2" t="n">
        <v>43374</v>
      </c>
      <c r="BH2" s="2" t="n">
        <v>43405</v>
      </c>
      <c r="BI2" s="2" t="n">
        <v>43435</v>
      </c>
      <c r="BJ2" s="2" t="n">
        <v>43466</v>
      </c>
      <c r="BK2" s="2" t="n">
        <v>43497</v>
      </c>
      <c r="BL2" s="2" t="n">
        <v>43525</v>
      </c>
      <c r="BM2" s="2" t="n">
        <v>43556</v>
      </c>
      <c r="BN2" s="2" t="n">
        <v>43586</v>
      </c>
      <c r="BO2" s="2" t="n">
        <v>43617</v>
      </c>
      <c r="BP2" s="2" t="n">
        <v>43647</v>
      </c>
      <c r="BQ2" s="2" t="n">
        <v>43678</v>
      </c>
      <c r="BR2" s="2" t="n">
        <v>43709</v>
      </c>
      <c r="BS2" s="2" t="n">
        <v>43739</v>
      </c>
      <c r="BT2" s="2" t="n">
        <v>43770</v>
      </c>
      <c r="BU2" s="2" t="n">
        <v>43800</v>
      </c>
      <c r="BV2" s="2" t="n">
        <v>43831</v>
      </c>
      <c r="BW2" s="2" t="n">
        <v>43862</v>
      </c>
      <c r="BX2" s="2" t="n">
        <v>43891</v>
      </c>
      <c r="BY2" s="2" t="n">
        <v>43922</v>
      </c>
      <c r="BZ2" s="2" t="n">
        <v>43952</v>
      </c>
      <c r="CA2" s="2" t="n">
        <v>43983</v>
      </c>
      <c r="CB2" s="2" t="n">
        <v>44013</v>
      </c>
      <c r="CC2" s="2" t="n">
        <v>44044</v>
      </c>
      <c r="CD2" s="2" t="n">
        <v>44075</v>
      </c>
      <c r="CE2" s="2" t="n">
        <v>44105</v>
      </c>
      <c r="CF2" s="2" t="n">
        <v>44136</v>
      </c>
      <c r="CG2" s="2" t="n">
        <v>44166</v>
      </c>
      <c r="CH2" s="2" t="n">
        <v>44197</v>
      </c>
      <c r="CI2" s="2" t="n">
        <v>44228</v>
      </c>
      <c r="CJ2" s="2" t="n">
        <v>44256</v>
      </c>
      <c r="CK2" s="2" t="n">
        <v>44287</v>
      </c>
      <c r="CL2" s="2" t="n">
        <v>44317</v>
      </c>
      <c r="CM2" s="2" t="n">
        <v>44348</v>
      </c>
      <c r="CN2" s="2" t="n">
        <v>44378</v>
      </c>
      <c r="CO2" s="2" t="n">
        <v>44409</v>
      </c>
      <c r="CP2" s="2" t="n">
        <v>44440</v>
      </c>
      <c r="CQ2" s="2" t="n">
        <v>44470</v>
      </c>
      <c r="CR2" s="2" t="n">
        <v>44501</v>
      </c>
      <c r="CS2" s="2" t="n">
        <v>44531</v>
      </c>
      <c r="CT2" s="2" t="n">
        <v>44562</v>
      </c>
      <c r="CU2" s="2" t="n">
        <v>44593</v>
      </c>
      <c r="CV2" s="2" t="n">
        <v>44621</v>
      </c>
      <c r="CW2" s="2" t="n">
        <v>44652</v>
      </c>
      <c r="CX2" s="2" t="n">
        <v>44682</v>
      </c>
      <c r="CY2" s="2" t="n">
        <v>44713</v>
      </c>
      <c r="CZ2" s="2" t="n">
        <v>44743</v>
      </c>
      <c r="DA2" s="2" t="n">
        <v>44774</v>
      </c>
      <c r="DB2" s="2" t="n">
        <v>44805</v>
      </c>
    </row>
    <row r="3" customFormat="false" ht="13.8" hidden="false" customHeight="false" outlineLevel="0" collapsed="false">
      <c r="A3" s="3" t="s">
        <v>1</v>
      </c>
      <c r="B3" s="4" t="n">
        <f aca="false">2898+2859</f>
        <v>5757</v>
      </c>
      <c r="C3" s="4" t="n">
        <f aca="false">2891+2816</f>
        <v>5707</v>
      </c>
      <c r="D3" s="4" t="n">
        <v>5859</v>
      </c>
      <c r="E3" s="4" t="n">
        <f aca="false">2871+2895</f>
        <v>5766</v>
      </c>
      <c r="F3" s="4" t="n">
        <f aca="false">2811+2929</f>
        <v>5740</v>
      </c>
      <c r="G3" s="4" t="n">
        <f aca="false">2969+2926</f>
        <v>5895</v>
      </c>
      <c r="H3" s="5" t="n">
        <f aca="false">3299+2517</f>
        <v>5816</v>
      </c>
      <c r="I3" s="5" t="n">
        <f aca="false">3256+2561</f>
        <v>5817</v>
      </c>
      <c r="J3" s="5" t="n">
        <f aca="false">3455+2675</f>
        <v>6130</v>
      </c>
      <c r="K3" s="5" t="n">
        <f aca="false">3521+2680</f>
        <v>6201</v>
      </c>
      <c r="L3" s="5" t="n">
        <f aca="false">3536+3118</f>
        <v>6654</v>
      </c>
      <c r="M3" s="5" t="n">
        <f aca="false">3732+3444</f>
        <v>7176</v>
      </c>
      <c r="N3" s="6" t="n">
        <v>7688</v>
      </c>
      <c r="O3" s="6" t="n">
        <f aca="false">4090+3644</f>
        <v>7734</v>
      </c>
      <c r="P3" s="6" t="n">
        <f aca="false">4244+3663</f>
        <v>7907</v>
      </c>
      <c r="Q3" s="6" t="n">
        <f aca="false">4013+3745</f>
        <v>7758</v>
      </c>
      <c r="R3" s="6" t="n">
        <v>8360</v>
      </c>
      <c r="S3" s="6" t="n">
        <f aca="false">4580+3835</f>
        <v>8415</v>
      </c>
      <c r="T3" s="7" t="n">
        <v>8601</v>
      </c>
      <c r="U3" s="7" t="n">
        <v>8791</v>
      </c>
      <c r="V3" s="7" t="n">
        <v>8183</v>
      </c>
      <c r="W3" s="7" t="n">
        <v>8468</v>
      </c>
      <c r="X3" s="8" t="n">
        <v>8565</v>
      </c>
      <c r="Y3" s="8" t="n">
        <v>8686</v>
      </c>
      <c r="Z3" s="6" t="n">
        <v>9040</v>
      </c>
      <c r="AA3" s="6" t="n">
        <v>9160</v>
      </c>
      <c r="AB3" s="6" t="n">
        <v>9196</v>
      </c>
      <c r="AC3" s="6" t="n">
        <v>9363</v>
      </c>
      <c r="AD3" s="6" t="n">
        <v>9560</v>
      </c>
      <c r="AE3" s="6" t="n">
        <v>9653</v>
      </c>
      <c r="AF3" s="7" t="n">
        <v>9609</v>
      </c>
      <c r="AG3" s="7" t="n">
        <v>9627</v>
      </c>
      <c r="AH3" s="7" t="n">
        <v>9892</v>
      </c>
      <c r="AI3" s="7" t="n">
        <v>10006</v>
      </c>
      <c r="AJ3" s="9" t="n">
        <v>10031</v>
      </c>
      <c r="AK3" s="9" t="n">
        <v>10171</v>
      </c>
      <c r="AL3" s="6" t="n">
        <v>10137</v>
      </c>
      <c r="AM3" s="6" t="n">
        <v>10208</v>
      </c>
      <c r="AN3" s="6" t="n">
        <v>10281</v>
      </c>
      <c r="AO3" s="6" t="n">
        <v>10457</v>
      </c>
      <c r="AP3" s="6" t="n">
        <v>10416</v>
      </c>
      <c r="AQ3" s="6" t="n">
        <v>10657</v>
      </c>
      <c r="AR3" s="6" t="n">
        <v>10822</v>
      </c>
      <c r="AS3" s="6" t="n">
        <v>11014</v>
      </c>
      <c r="AT3" s="6" t="n">
        <v>11689</v>
      </c>
      <c r="AU3" s="6" t="n">
        <v>11466</v>
      </c>
      <c r="AV3" s="6" t="n">
        <v>12019</v>
      </c>
      <c r="AW3" s="6" t="n">
        <v>12509</v>
      </c>
      <c r="AX3" s="6" t="n">
        <v>11820</v>
      </c>
      <c r="AY3" s="6" t="n">
        <v>11835</v>
      </c>
      <c r="AZ3" s="6" t="n">
        <v>11864</v>
      </c>
      <c r="BA3" s="6" t="n">
        <v>8687</v>
      </c>
      <c r="BB3" s="6" t="n">
        <v>11686</v>
      </c>
      <c r="BC3" s="6" t="n">
        <v>11576</v>
      </c>
      <c r="BD3" s="6" t="n">
        <v>11580</v>
      </c>
      <c r="BE3" s="6" t="n">
        <v>12278</v>
      </c>
      <c r="BF3" s="6" t="n">
        <v>12455</v>
      </c>
      <c r="BG3" s="6" t="n">
        <v>12397</v>
      </c>
      <c r="BH3" s="6" t="n">
        <v>12747</v>
      </c>
      <c r="BI3" s="6" t="n">
        <v>13003</v>
      </c>
      <c r="BJ3" s="10" t="n">
        <v>13394</v>
      </c>
      <c r="BK3" s="10" t="n">
        <v>13331</v>
      </c>
      <c r="BL3" s="10" t="n">
        <v>13366</v>
      </c>
      <c r="BM3" s="10" t="n">
        <v>13484</v>
      </c>
      <c r="BN3" s="10" t="n">
        <v>13611</v>
      </c>
      <c r="BO3" s="10" t="n">
        <v>13739</v>
      </c>
      <c r="BP3" s="10" t="n">
        <v>13948</v>
      </c>
      <c r="BQ3" s="10" t="n">
        <v>14127</v>
      </c>
      <c r="BR3" s="10" t="n">
        <v>14286</v>
      </c>
      <c r="BS3" s="0" t="n">
        <v>14577</v>
      </c>
      <c r="BT3" s="0" t="n">
        <v>14707</v>
      </c>
      <c r="BU3" s="0" t="n">
        <v>14792</v>
      </c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2" t="n">
        <v>14878</v>
      </c>
      <c r="CI3" s="12" t="n">
        <v>14920</v>
      </c>
      <c r="CJ3" s="12" t="n">
        <v>14629</v>
      </c>
      <c r="CK3" s="12" t="n">
        <v>14347</v>
      </c>
      <c r="CL3" s="12" t="n">
        <v>14627</v>
      </c>
      <c r="CM3" s="12" t="n">
        <v>14835</v>
      </c>
      <c r="CN3" s="12" t="n">
        <v>14909</v>
      </c>
      <c r="CO3" s="12" t="n">
        <v>14900</v>
      </c>
      <c r="CP3" s="12" t="n">
        <v>15042</v>
      </c>
      <c r="CQ3" s="12" t="n">
        <v>15091</v>
      </c>
      <c r="CR3" s="12" t="n">
        <v>15147</v>
      </c>
      <c r="CS3" s="12" t="n">
        <v>15339</v>
      </c>
      <c r="CT3" s="12" t="n">
        <v>15959</v>
      </c>
      <c r="CU3" s="12" t="n">
        <v>16024</v>
      </c>
      <c r="CV3" s="12" t="n">
        <v>15364</v>
      </c>
      <c r="CW3" s="12" t="n">
        <v>14900</v>
      </c>
      <c r="CX3" s="12" t="n">
        <v>15072</v>
      </c>
      <c r="CY3" s="12" t="n">
        <v>15125</v>
      </c>
      <c r="CZ3" s="12" t="n">
        <v>15134</v>
      </c>
      <c r="DA3" s="12" t="n">
        <v>15152</v>
      </c>
      <c r="DB3" s="12" t="n">
        <v>14893</v>
      </c>
    </row>
    <row r="4" customFormat="false" ht="12.8" hidden="false" customHeight="false" outlineLevel="0" collapsed="false">
      <c r="A4" s="3" t="s">
        <v>2</v>
      </c>
      <c r="B4" s="4" t="n">
        <f aca="false">3654+3492-B3</f>
        <v>1389</v>
      </c>
      <c r="C4" s="4" t="n">
        <f aca="false">3652+3417-5707</f>
        <v>1362</v>
      </c>
      <c r="D4" s="4" t="n">
        <f aca="false">7259-5859</f>
        <v>1400</v>
      </c>
      <c r="E4" s="4" t="n">
        <f aca="false">3655+3556-5766</f>
        <v>1445</v>
      </c>
      <c r="F4" s="4" t="n">
        <v>1463</v>
      </c>
      <c r="G4" s="4" t="n">
        <f aca="false">7422-G3</f>
        <v>1527</v>
      </c>
      <c r="H4" s="5" t="n">
        <v>1550</v>
      </c>
      <c r="I4" s="5" t="n">
        <f aca="false">7354-I3</f>
        <v>1537</v>
      </c>
      <c r="J4" s="5" t="n">
        <f aca="false">7764-6130</f>
        <v>1634</v>
      </c>
      <c r="K4" s="5" t="n">
        <f aca="false">7875-6201</f>
        <v>1674</v>
      </c>
      <c r="L4" s="5" t="n">
        <f aca="false">8287-L3</f>
        <v>1633</v>
      </c>
      <c r="M4" s="5" t="n">
        <v>1750</v>
      </c>
      <c r="N4" s="6" t="n">
        <v>1590</v>
      </c>
      <c r="O4" s="6" t="n">
        <f aca="false">9336-O3</f>
        <v>1602</v>
      </c>
      <c r="P4" s="6" t="n">
        <f aca="false">9572-7907</f>
        <v>1665</v>
      </c>
      <c r="Q4" s="6" t="n">
        <f aca="false">9413-7758</f>
        <v>1655</v>
      </c>
      <c r="R4" s="6" t="n">
        <f aca="false">10311-R3</f>
        <v>1951</v>
      </c>
      <c r="S4" s="6" t="n">
        <f aca="false">10391-S3</f>
        <v>1976</v>
      </c>
      <c r="T4" s="7" t="n">
        <v>2026</v>
      </c>
      <c r="U4" s="7" t="n">
        <f aca="false">10929-8791</f>
        <v>2138</v>
      </c>
      <c r="V4" s="7" t="n">
        <v>2618</v>
      </c>
      <c r="W4" s="7" t="n">
        <v>2727</v>
      </c>
      <c r="X4" s="7" t="n">
        <v>2852</v>
      </c>
      <c r="Y4" s="7" t="n">
        <v>2916</v>
      </c>
      <c r="Z4" s="6" t="n">
        <v>3013</v>
      </c>
      <c r="AA4" s="6" t="n">
        <v>3003</v>
      </c>
      <c r="AB4" s="6" t="n">
        <v>3074</v>
      </c>
      <c r="AC4" s="6" t="n">
        <v>3168</v>
      </c>
      <c r="AD4" s="6" t="n">
        <v>3349</v>
      </c>
      <c r="AE4" s="6" t="n">
        <v>3389</v>
      </c>
      <c r="AF4" s="7" t="n">
        <v>3397</v>
      </c>
      <c r="AG4" s="7" t="n">
        <v>3404</v>
      </c>
      <c r="AH4" s="7" t="n">
        <v>3566</v>
      </c>
      <c r="AI4" s="7" t="n">
        <v>3629</v>
      </c>
      <c r="AJ4" s="7" t="n">
        <v>3668</v>
      </c>
      <c r="AK4" s="7" t="n">
        <v>3811</v>
      </c>
      <c r="AL4" s="6" t="n">
        <v>3809</v>
      </c>
      <c r="AM4" s="6" t="n">
        <v>3813</v>
      </c>
      <c r="AN4" s="6" t="n">
        <v>3884</v>
      </c>
      <c r="AO4" s="6" t="n">
        <v>3959</v>
      </c>
      <c r="AP4" s="6" t="n">
        <v>3983</v>
      </c>
      <c r="AQ4" s="6" t="n">
        <v>4039</v>
      </c>
      <c r="AR4" s="6" t="n">
        <v>4041</v>
      </c>
      <c r="AS4" s="6" t="n">
        <v>4135</v>
      </c>
      <c r="AT4" s="6" t="n">
        <v>4441</v>
      </c>
      <c r="AU4" s="6" t="n">
        <v>4302</v>
      </c>
      <c r="AV4" s="6" t="n">
        <v>4462</v>
      </c>
      <c r="AW4" s="6" t="n">
        <v>4686</v>
      </c>
      <c r="AX4" s="6" t="n">
        <v>4454</v>
      </c>
      <c r="AY4" s="6" t="n">
        <v>4438</v>
      </c>
      <c r="AZ4" s="6" t="n">
        <v>4673</v>
      </c>
      <c r="BA4" s="6" t="n">
        <v>7734</v>
      </c>
      <c r="BB4" s="6" t="n">
        <v>4650</v>
      </c>
      <c r="BC4" s="6" t="n">
        <v>4618</v>
      </c>
      <c r="BD4" s="6" t="n">
        <v>4614</v>
      </c>
      <c r="BE4" s="6" t="n">
        <v>4980</v>
      </c>
      <c r="BF4" s="6" t="n">
        <v>5020</v>
      </c>
      <c r="BG4" s="6" t="n">
        <v>5068</v>
      </c>
      <c r="BH4" s="6" t="n">
        <v>5084</v>
      </c>
      <c r="BI4" s="6" t="n">
        <v>4960</v>
      </c>
      <c r="BJ4" s="10" t="n">
        <v>4879</v>
      </c>
      <c r="BK4" s="10" t="n">
        <v>4886</v>
      </c>
      <c r="BL4" s="10" t="n">
        <v>4848</v>
      </c>
      <c r="BM4" s="10" t="n">
        <v>4892</v>
      </c>
      <c r="BN4" s="10" t="n">
        <v>4915</v>
      </c>
      <c r="BO4" s="10" t="n">
        <v>5004</v>
      </c>
      <c r="BP4" s="10" t="n">
        <v>5119</v>
      </c>
      <c r="BQ4" s="10" t="n">
        <v>5280</v>
      </c>
      <c r="BR4" s="10" t="n">
        <v>5408</v>
      </c>
      <c r="BS4" s="0" t="n">
        <v>5379</v>
      </c>
      <c r="BT4" s="0" t="n">
        <v>5474</v>
      </c>
      <c r="BU4" s="0" t="n">
        <v>5673</v>
      </c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4" t="n">
        <v>5835</v>
      </c>
      <c r="CI4" s="14" t="n">
        <v>5828</v>
      </c>
      <c r="CJ4" s="14" t="n">
        <v>5784</v>
      </c>
      <c r="CK4" s="14" t="n">
        <v>5714</v>
      </c>
      <c r="CL4" s="14" t="n">
        <v>5815</v>
      </c>
      <c r="CM4" s="14" t="n">
        <v>5856</v>
      </c>
      <c r="CN4" s="14" t="n">
        <v>5848</v>
      </c>
      <c r="CO4" s="14" t="n">
        <v>5845</v>
      </c>
      <c r="CP4" s="14" t="n">
        <v>5877</v>
      </c>
      <c r="CQ4" s="14" t="n">
        <v>5963</v>
      </c>
      <c r="CR4" s="14" t="n">
        <v>6012</v>
      </c>
      <c r="CS4" s="14" t="n">
        <v>6087</v>
      </c>
      <c r="CT4" s="14" t="n">
        <v>6372</v>
      </c>
      <c r="CU4" s="14" t="n">
        <v>6459</v>
      </c>
      <c r="CV4" s="14" t="n">
        <v>5990</v>
      </c>
      <c r="CW4" s="14" t="n">
        <v>5747</v>
      </c>
      <c r="CX4" s="14" t="n">
        <v>5833</v>
      </c>
      <c r="CY4" s="14" t="n">
        <v>5815</v>
      </c>
      <c r="CZ4" s="14" t="n">
        <v>5810</v>
      </c>
      <c r="DA4" s="14" t="n">
        <v>5920</v>
      </c>
      <c r="DB4" s="14" t="n">
        <v>5739</v>
      </c>
    </row>
    <row r="5" customFormat="false" ht="12.8" hidden="false" customHeight="false" outlineLevel="0" collapsed="false">
      <c r="A5" s="3" t="s">
        <v>3</v>
      </c>
      <c r="B5" s="4" t="n">
        <f aca="false">237+313</f>
        <v>550</v>
      </c>
      <c r="C5" s="4" t="n">
        <f aca="false">243+306</f>
        <v>549</v>
      </c>
      <c r="D5" s="4" t="n">
        <v>574</v>
      </c>
      <c r="E5" s="4" t="n">
        <f aca="false">245+337</f>
        <v>582</v>
      </c>
      <c r="F5" s="4" t="n">
        <f aca="false">245+342</f>
        <v>587</v>
      </c>
      <c r="G5" s="4" t="n">
        <f aca="false">268+345</f>
        <v>613</v>
      </c>
      <c r="H5" s="5" t="n">
        <f aca="false">331+263</f>
        <v>594</v>
      </c>
      <c r="I5" s="5" t="n">
        <f aca="false">326+273</f>
        <v>599</v>
      </c>
      <c r="J5" s="5" t="n">
        <f aca="false">347+285</f>
        <v>632</v>
      </c>
      <c r="K5" s="5" t="n">
        <f aca="false">349+286</f>
        <v>635</v>
      </c>
      <c r="L5" s="5" t="n">
        <f aca="false">361+292</f>
        <v>653</v>
      </c>
      <c r="M5" s="5" t="n">
        <f aca="false">387+341</f>
        <v>728</v>
      </c>
      <c r="N5" s="6" t="n">
        <v>662</v>
      </c>
      <c r="O5" s="6" t="n">
        <f aca="false">409+273</f>
        <v>682</v>
      </c>
      <c r="P5" s="6" t="n">
        <f aca="false">407+272</f>
        <v>679</v>
      </c>
      <c r="Q5" s="6" t="n">
        <f aca="false">422+296</f>
        <v>718</v>
      </c>
      <c r="R5" s="6" t="n">
        <f aca="false">455+300</f>
        <v>755</v>
      </c>
      <c r="S5" s="6" t="n">
        <f aca="false">444+324</f>
        <v>768</v>
      </c>
      <c r="T5" s="7" t="n">
        <v>794</v>
      </c>
      <c r="U5" s="7" t="n">
        <v>820</v>
      </c>
      <c r="V5" s="7" t="n">
        <v>871</v>
      </c>
      <c r="W5" s="7" t="n">
        <v>882</v>
      </c>
      <c r="X5" s="7" t="n">
        <v>903</v>
      </c>
      <c r="Y5" s="7" t="n">
        <v>912</v>
      </c>
      <c r="Z5" s="6" t="n">
        <v>934</v>
      </c>
      <c r="AA5" s="6" t="n">
        <v>933</v>
      </c>
      <c r="AB5" s="6" t="n">
        <v>945</v>
      </c>
      <c r="AC5" s="6" t="n">
        <v>959</v>
      </c>
      <c r="AD5" s="6" t="n">
        <v>978</v>
      </c>
      <c r="AE5" s="6" t="n">
        <v>1000</v>
      </c>
      <c r="AF5" s="7" t="n">
        <v>998</v>
      </c>
      <c r="AG5" s="7" t="n">
        <v>992</v>
      </c>
      <c r="AH5" s="7" t="n">
        <v>1060</v>
      </c>
      <c r="AI5" s="7" t="n">
        <v>1033</v>
      </c>
      <c r="AJ5" s="7" t="n">
        <v>1013</v>
      </c>
      <c r="AK5" s="7" t="n">
        <v>1060</v>
      </c>
      <c r="AL5" s="6" t="n">
        <v>1068</v>
      </c>
      <c r="AM5" s="6" t="n">
        <v>1054</v>
      </c>
      <c r="AN5" s="6" t="n">
        <v>1064</v>
      </c>
      <c r="AO5" s="6" t="n">
        <v>1097</v>
      </c>
      <c r="AP5" s="6" t="n">
        <v>1074</v>
      </c>
      <c r="AQ5" s="6" t="n">
        <v>1105</v>
      </c>
      <c r="AR5" s="6" t="n">
        <v>1122</v>
      </c>
      <c r="AS5" s="6" t="n">
        <v>1161</v>
      </c>
      <c r="AT5" s="6" t="n">
        <v>1199</v>
      </c>
      <c r="AU5" s="6" t="n">
        <v>1183</v>
      </c>
      <c r="AV5" s="6" t="n">
        <v>1242</v>
      </c>
      <c r="AW5" s="6" t="n">
        <v>1233</v>
      </c>
      <c r="AX5" s="6" t="n">
        <v>1186</v>
      </c>
      <c r="AY5" s="6" t="n">
        <v>1188</v>
      </c>
      <c r="AZ5" s="6" t="n">
        <v>1212</v>
      </c>
      <c r="BA5" s="6" t="n">
        <v>1289</v>
      </c>
      <c r="BB5" s="6" t="n">
        <v>1274</v>
      </c>
      <c r="BC5" s="6" t="n">
        <v>1361</v>
      </c>
      <c r="BD5" s="6" t="n">
        <v>1216</v>
      </c>
      <c r="BE5" s="6" t="n">
        <v>1270</v>
      </c>
      <c r="BF5" s="6" t="n">
        <v>1281</v>
      </c>
      <c r="BG5" s="6" t="n">
        <v>1288</v>
      </c>
      <c r="BH5" s="6" t="n">
        <v>1295</v>
      </c>
      <c r="BI5" s="6" t="n">
        <v>1331</v>
      </c>
      <c r="BJ5" s="10" t="n">
        <v>1323</v>
      </c>
      <c r="BK5" s="10" t="n">
        <v>1325</v>
      </c>
      <c r="BL5" s="10" t="n">
        <v>1320</v>
      </c>
      <c r="BM5" s="10" t="n">
        <v>1322</v>
      </c>
      <c r="BN5" s="10" t="n">
        <v>1327</v>
      </c>
      <c r="BO5" s="10" t="n">
        <v>1347</v>
      </c>
      <c r="BP5" s="10" t="n">
        <v>1361</v>
      </c>
      <c r="BQ5" s="10" t="n">
        <v>1432</v>
      </c>
      <c r="BR5" s="10" t="n">
        <v>1491</v>
      </c>
      <c r="BS5" s="0" t="n">
        <v>1510</v>
      </c>
      <c r="BT5" s="0" t="n">
        <v>1520</v>
      </c>
      <c r="BU5" s="0" t="n">
        <v>1546</v>
      </c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2" t="n">
        <v>1470</v>
      </c>
      <c r="CI5" s="12" t="n">
        <v>1460</v>
      </c>
      <c r="CJ5" s="12" t="n">
        <v>1334</v>
      </c>
      <c r="CK5" s="12" t="n">
        <v>1233</v>
      </c>
      <c r="CL5" s="12" t="n">
        <v>1224</v>
      </c>
      <c r="CM5" s="12" t="n">
        <v>1257</v>
      </c>
      <c r="CN5" s="12" t="n">
        <v>1259</v>
      </c>
      <c r="CO5" s="12" t="n">
        <v>1273</v>
      </c>
      <c r="CP5" s="12" t="n">
        <v>1207</v>
      </c>
      <c r="CQ5" s="12" t="n">
        <v>1218</v>
      </c>
      <c r="CR5" s="12" t="n">
        <v>1221</v>
      </c>
      <c r="CS5" s="12" t="n">
        <v>1213</v>
      </c>
      <c r="CT5" s="12" t="n">
        <v>1222</v>
      </c>
      <c r="CU5" s="12" t="n">
        <v>1189</v>
      </c>
      <c r="CV5" s="12" t="n">
        <v>1191</v>
      </c>
      <c r="CW5" s="12" t="n">
        <v>1179</v>
      </c>
      <c r="CX5" s="12" t="n">
        <v>1182</v>
      </c>
      <c r="CY5" s="12" t="n">
        <v>1181</v>
      </c>
      <c r="CZ5" s="12" t="n">
        <v>1204</v>
      </c>
      <c r="DA5" s="12" t="n">
        <v>1203</v>
      </c>
      <c r="DB5" s="12" t="n">
        <v>1193</v>
      </c>
    </row>
    <row r="6" customFormat="false" ht="12.8" hidden="false" customHeight="false" outlineLevel="0" collapsed="false">
      <c r="A6" s="3" t="s">
        <v>4</v>
      </c>
      <c r="B6" s="4" t="n">
        <f aca="false">378+250</f>
        <v>628</v>
      </c>
      <c r="C6" s="4" t="n">
        <f aca="false">371+255</f>
        <v>626</v>
      </c>
      <c r="D6" s="4" t="n">
        <v>651</v>
      </c>
      <c r="E6" s="4" t="n">
        <f aca="false">379+280</f>
        <v>659</v>
      </c>
      <c r="F6" s="4" t="n">
        <f aca="false">377+282</f>
        <v>659</v>
      </c>
      <c r="G6" s="4" t="n">
        <f aca="false">385+283</f>
        <v>668</v>
      </c>
      <c r="H6" s="5" t="n">
        <f aca="false">412+226</f>
        <v>638</v>
      </c>
      <c r="I6" s="5" t="n">
        <f aca="false">376+248</f>
        <v>624</v>
      </c>
      <c r="J6" s="5" t="n">
        <f aca="false">429+249</f>
        <v>678</v>
      </c>
      <c r="K6" s="5" t="n">
        <f aca="false">421+250</f>
        <v>671</v>
      </c>
      <c r="L6" s="5" t="n">
        <f aca="false">410+164</f>
        <v>574</v>
      </c>
      <c r="M6" s="5" t="n">
        <f aca="false">468+196</f>
        <v>664</v>
      </c>
      <c r="N6" s="6" t="n">
        <v>737</v>
      </c>
      <c r="O6" s="6" t="n">
        <f aca="false">484+222</f>
        <v>706</v>
      </c>
      <c r="P6" s="6" t="n">
        <f aca="false">493+246</f>
        <v>739</v>
      </c>
      <c r="Q6" s="6" t="n">
        <f aca="false">472+246</f>
        <v>718</v>
      </c>
      <c r="R6" s="6" t="n">
        <f aca="false">503+263</f>
        <v>766</v>
      </c>
      <c r="S6" s="6" t="n">
        <f aca="false">547+294</f>
        <v>841</v>
      </c>
      <c r="T6" s="7" t="n">
        <v>812</v>
      </c>
      <c r="U6" s="7" t="n">
        <v>837</v>
      </c>
      <c r="V6" s="7" t="n">
        <v>922</v>
      </c>
      <c r="W6" s="7" t="n">
        <v>925</v>
      </c>
      <c r="X6" s="7" t="n">
        <v>952</v>
      </c>
      <c r="Y6" s="7" t="n">
        <v>983</v>
      </c>
      <c r="Z6" s="6" t="n">
        <v>1051</v>
      </c>
      <c r="AA6" s="6" t="n">
        <v>1045</v>
      </c>
      <c r="AB6" s="6" t="n">
        <v>1024</v>
      </c>
      <c r="AC6" s="6" t="n">
        <v>1088</v>
      </c>
      <c r="AD6" s="6" t="n">
        <v>1149</v>
      </c>
      <c r="AE6" s="6" t="n">
        <v>1168</v>
      </c>
      <c r="AF6" s="7" t="n">
        <v>1142</v>
      </c>
      <c r="AG6" s="7" t="n">
        <v>1131</v>
      </c>
      <c r="AH6" s="7" t="n">
        <v>1181</v>
      </c>
      <c r="AI6" s="7" t="n">
        <v>1208</v>
      </c>
      <c r="AJ6" s="7" t="n">
        <v>1228</v>
      </c>
      <c r="AK6" s="7" t="n">
        <v>1237</v>
      </c>
      <c r="AL6" s="6" t="n">
        <v>1213</v>
      </c>
      <c r="AM6" s="6" t="n">
        <v>1161</v>
      </c>
      <c r="AN6" s="6" t="n">
        <v>1202</v>
      </c>
      <c r="AO6" s="6" t="n">
        <v>1235</v>
      </c>
      <c r="AP6" s="6" t="n">
        <v>1211</v>
      </c>
      <c r="AQ6" s="6" t="n">
        <v>1268</v>
      </c>
      <c r="AR6" s="6" t="n">
        <v>1291</v>
      </c>
      <c r="AS6" s="6" t="n">
        <v>1314</v>
      </c>
      <c r="AT6" s="6" t="n">
        <v>1384</v>
      </c>
      <c r="AU6" s="6" t="n">
        <v>1382</v>
      </c>
      <c r="AV6" s="6" t="n">
        <v>1407</v>
      </c>
      <c r="AW6" s="6" t="n">
        <v>1461</v>
      </c>
      <c r="AX6" s="6" t="n">
        <v>1425</v>
      </c>
      <c r="AY6" s="6" t="n">
        <v>1410</v>
      </c>
      <c r="AZ6" s="6" t="n">
        <v>1442</v>
      </c>
      <c r="BA6" s="6" t="n">
        <v>1440</v>
      </c>
      <c r="BB6" s="6" t="n">
        <v>1425</v>
      </c>
      <c r="BC6" s="6" t="n">
        <v>1438</v>
      </c>
      <c r="BD6" s="6" t="n">
        <v>1415</v>
      </c>
      <c r="BE6" s="6" t="n">
        <v>1438</v>
      </c>
      <c r="BF6" s="6" t="n">
        <v>1448</v>
      </c>
      <c r="BG6" s="6" t="n">
        <v>1478</v>
      </c>
      <c r="BH6" s="6" t="n">
        <v>1499</v>
      </c>
      <c r="BI6" s="6" t="n">
        <v>1552</v>
      </c>
      <c r="BJ6" s="10" t="n">
        <v>1549</v>
      </c>
      <c r="BK6" s="10" t="n">
        <v>1538</v>
      </c>
      <c r="BL6" s="10" t="n">
        <v>1538</v>
      </c>
      <c r="BM6" s="10" t="n">
        <v>1539</v>
      </c>
      <c r="BN6" s="10" t="n">
        <v>1580</v>
      </c>
      <c r="BO6" s="10" t="n">
        <v>1537</v>
      </c>
      <c r="BP6" s="10" t="n">
        <v>1573</v>
      </c>
      <c r="BQ6" s="10" t="n">
        <v>1603</v>
      </c>
      <c r="BR6" s="10" t="n">
        <v>1649</v>
      </c>
      <c r="BS6" s="0" t="n">
        <v>1650</v>
      </c>
      <c r="BT6" s="0" t="n">
        <v>1641</v>
      </c>
      <c r="BU6" s="0" t="n">
        <v>1686</v>
      </c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2" t="n">
        <v>1656</v>
      </c>
      <c r="CI6" s="12" t="n">
        <v>1647</v>
      </c>
      <c r="CJ6" s="12" t="n">
        <v>1549</v>
      </c>
      <c r="CK6" s="12" t="n">
        <v>1516</v>
      </c>
      <c r="CL6" s="12" t="n">
        <v>1518</v>
      </c>
      <c r="CM6" s="12" t="n">
        <v>1546</v>
      </c>
      <c r="CN6" s="12" t="n">
        <v>1537</v>
      </c>
      <c r="CO6" s="12" t="n">
        <v>1546</v>
      </c>
      <c r="CP6" s="12" t="n">
        <v>1571</v>
      </c>
      <c r="CQ6" s="12" t="n">
        <v>1573</v>
      </c>
      <c r="CR6" s="12" t="n">
        <v>1578</v>
      </c>
      <c r="CS6" s="12" t="n">
        <v>1593</v>
      </c>
      <c r="CT6" s="12" t="n">
        <v>1554</v>
      </c>
      <c r="CU6" s="12" t="n">
        <v>1570</v>
      </c>
      <c r="CV6" s="12" t="n">
        <v>1555</v>
      </c>
      <c r="CW6" s="12" t="n">
        <v>1515</v>
      </c>
      <c r="CX6" s="12" t="n">
        <v>1521</v>
      </c>
      <c r="CY6" s="12" t="n">
        <v>1518</v>
      </c>
      <c r="CZ6" s="12" t="n">
        <v>1517</v>
      </c>
      <c r="DA6" s="12" t="n">
        <v>1541</v>
      </c>
      <c r="DB6" s="12" t="n">
        <v>1498</v>
      </c>
    </row>
    <row r="7" customFormat="false" ht="12.8" hidden="false" customHeight="false" outlineLevel="0" collapsed="false">
      <c r="A7" s="3" t="s">
        <v>5</v>
      </c>
      <c r="B7" s="4" t="n">
        <f aca="false">593+416</f>
        <v>1009</v>
      </c>
      <c r="C7" s="4" t="n">
        <f aca="false">562+412</f>
        <v>974</v>
      </c>
      <c r="D7" s="4" t="n">
        <v>1020</v>
      </c>
      <c r="E7" s="4" t="n">
        <f aca="false">575+438</f>
        <v>1013</v>
      </c>
      <c r="F7" s="4" t="n">
        <f aca="false">589+444</f>
        <v>1033</v>
      </c>
      <c r="G7" s="4" t="n">
        <f aca="false">594+449</f>
        <v>1043</v>
      </c>
      <c r="H7" s="5" t="n">
        <f aca="false">659+380</f>
        <v>1039</v>
      </c>
      <c r="I7" s="5" t="n">
        <f aca="false">640+402</f>
        <v>1042</v>
      </c>
      <c r="J7" s="5" t="n">
        <f aca="false">720+426</f>
        <v>1146</v>
      </c>
      <c r="K7" s="5" t="n">
        <f aca="false">683+412</f>
        <v>1095</v>
      </c>
      <c r="L7" s="5" t="n">
        <f aca="false">680+438</f>
        <v>1118</v>
      </c>
      <c r="M7" s="5" t="n">
        <f aca="false">717+490</f>
        <v>1207</v>
      </c>
      <c r="N7" s="6" t="n">
        <v>1192</v>
      </c>
      <c r="O7" s="6" t="n">
        <f aca="false">744+450</f>
        <v>1194</v>
      </c>
      <c r="P7" s="6" t="n">
        <f aca="false">763+466</f>
        <v>1229</v>
      </c>
      <c r="Q7" s="6" t="n">
        <f aca="false">724+482</f>
        <v>1206</v>
      </c>
      <c r="R7" s="6" t="n">
        <f aca="false">782+519</f>
        <v>1301</v>
      </c>
      <c r="S7" s="6" t="n">
        <f aca="false">804+555</f>
        <v>1359</v>
      </c>
      <c r="T7" s="7" t="n">
        <v>1382</v>
      </c>
      <c r="U7" s="7" t="n">
        <v>1405</v>
      </c>
      <c r="V7" s="7" t="n">
        <v>1476</v>
      </c>
      <c r="W7" s="7" t="n">
        <v>1494</v>
      </c>
      <c r="X7" s="7" t="n">
        <v>1529</v>
      </c>
      <c r="Y7" s="7" t="n">
        <v>1572</v>
      </c>
      <c r="Z7" s="6" t="n">
        <v>1660</v>
      </c>
      <c r="AA7" s="6" t="n">
        <v>1647</v>
      </c>
      <c r="AB7" s="6" t="n">
        <v>1621</v>
      </c>
      <c r="AC7" s="6" t="n">
        <v>1703</v>
      </c>
      <c r="AD7" s="6" t="n">
        <v>1763</v>
      </c>
      <c r="AE7" s="6" t="n">
        <v>1798</v>
      </c>
      <c r="AF7" s="7" t="n">
        <v>1793</v>
      </c>
      <c r="AG7" s="7" t="n">
        <v>2014</v>
      </c>
      <c r="AH7" s="7" t="n">
        <v>2149</v>
      </c>
      <c r="AI7" s="7" t="n">
        <v>2156</v>
      </c>
      <c r="AJ7" s="7" t="n">
        <v>2170</v>
      </c>
      <c r="AK7" s="7" t="n">
        <v>2201</v>
      </c>
      <c r="AL7" s="6" t="n">
        <v>1970</v>
      </c>
      <c r="AM7" s="6" t="n">
        <v>1980</v>
      </c>
      <c r="AN7" s="6" t="n">
        <v>2000</v>
      </c>
      <c r="AO7" s="6" t="n">
        <v>2017</v>
      </c>
      <c r="AP7" s="6" t="n">
        <v>2021</v>
      </c>
      <c r="AQ7" s="6" t="n">
        <v>2075</v>
      </c>
      <c r="AR7" s="6" t="n">
        <v>2120</v>
      </c>
      <c r="AS7" s="6" t="n">
        <v>2176</v>
      </c>
      <c r="AT7" s="6" t="n">
        <v>2079</v>
      </c>
      <c r="AU7" s="6" t="n">
        <v>2167</v>
      </c>
      <c r="AV7" s="6" t="n">
        <v>2286</v>
      </c>
      <c r="AW7" s="6" t="n">
        <v>2361</v>
      </c>
      <c r="AX7" s="6" t="n">
        <v>2420</v>
      </c>
      <c r="AY7" s="6" t="n">
        <v>2427</v>
      </c>
      <c r="AZ7" s="6" t="n">
        <v>2511</v>
      </c>
      <c r="BA7" s="6" t="n">
        <v>2465</v>
      </c>
      <c r="BB7" s="6" t="n">
        <v>2420</v>
      </c>
      <c r="BC7" s="6" t="n">
        <v>2264</v>
      </c>
      <c r="BD7" s="6" t="n">
        <v>2391</v>
      </c>
      <c r="BE7" s="6" t="n">
        <v>2529</v>
      </c>
      <c r="BF7" s="6" t="n">
        <v>2409</v>
      </c>
      <c r="BG7" s="6" t="n">
        <v>2601</v>
      </c>
      <c r="BH7" s="6" t="n">
        <v>2607</v>
      </c>
      <c r="BI7" s="6" t="n">
        <v>2642</v>
      </c>
      <c r="BJ7" s="10" t="n">
        <v>2592</v>
      </c>
      <c r="BK7" s="10" t="n">
        <v>2604</v>
      </c>
      <c r="BL7" s="10" t="n">
        <v>2624</v>
      </c>
      <c r="BM7" s="10" t="n">
        <v>2605</v>
      </c>
      <c r="BN7" s="10" t="n">
        <v>2608</v>
      </c>
      <c r="BO7" s="10" t="n">
        <v>2581</v>
      </c>
      <c r="BP7" s="10" t="n">
        <v>2627</v>
      </c>
      <c r="BQ7" s="10" t="n">
        <v>2671</v>
      </c>
      <c r="BR7" s="10" t="n">
        <v>2760</v>
      </c>
      <c r="BS7" s="0" t="n">
        <v>2788</v>
      </c>
      <c r="BT7" s="0" t="n">
        <v>2812</v>
      </c>
      <c r="BU7" s="0" t="n">
        <v>2943</v>
      </c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2" t="n">
        <v>2913</v>
      </c>
      <c r="CI7" s="12" t="n">
        <v>2897</v>
      </c>
      <c r="CJ7" s="12" t="n">
        <v>2779</v>
      </c>
      <c r="CK7" s="12" t="n">
        <v>2721</v>
      </c>
      <c r="CL7" s="12" t="n">
        <v>2718</v>
      </c>
      <c r="CM7" s="12" t="n">
        <v>2792</v>
      </c>
      <c r="CN7" s="12" t="n">
        <v>2788</v>
      </c>
      <c r="CO7" s="12" t="n">
        <v>2777</v>
      </c>
      <c r="CP7" s="12" t="n">
        <v>2812</v>
      </c>
      <c r="CQ7" s="12" t="n">
        <v>2786</v>
      </c>
      <c r="CR7" s="12" t="n">
        <v>2807</v>
      </c>
      <c r="CS7" s="12" t="n">
        <v>2804</v>
      </c>
      <c r="CT7" s="12" t="n">
        <v>2819</v>
      </c>
      <c r="CU7" s="12" t="n">
        <v>2809</v>
      </c>
      <c r="CV7" s="12" t="n">
        <v>2722</v>
      </c>
      <c r="CW7" s="12" t="n">
        <v>2720</v>
      </c>
      <c r="CX7" s="12" t="n">
        <v>2752</v>
      </c>
      <c r="CY7" s="12" t="n">
        <v>2741</v>
      </c>
      <c r="CZ7" s="12" t="n">
        <v>2761</v>
      </c>
      <c r="DA7" s="12" t="n">
        <v>2786</v>
      </c>
      <c r="DB7" s="12" t="n">
        <v>2686</v>
      </c>
    </row>
    <row r="8" customFormat="false" ht="12.8" hidden="false" customHeight="false" outlineLevel="0" collapsed="false">
      <c r="A8" s="3" t="s">
        <v>6</v>
      </c>
      <c r="B8" s="4" t="n">
        <f aca="false">174+118</f>
        <v>292</v>
      </c>
      <c r="C8" s="4" t="n">
        <f aca="false">173+118</f>
        <v>291</v>
      </c>
      <c r="D8" s="4" t="n">
        <v>322</v>
      </c>
      <c r="E8" s="4" t="n">
        <f aca="false">189+131</f>
        <v>320</v>
      </c>
      <c r="F8" s="4" t="n">
        <f aca="false">244+137</f>
        <v>381</v>
      </c>
      <c r="G8" s="4" t="n">
        <f aca="false">197+136</f>
        <v>333</v>
      </c>
      <c r="H8" s="5" t="n">
        <f aca="false">226+108</f>
        <v>334</v>
      </c>
      <c r="I8" s="5" t="n">
        <f aca="false">220+105</f>
        <v>325</v>
      </c>
      <c r="J8" s="5" t="n">
        <f aca="false">242+112</f>
        <v>354</v>
      </c>
      <c r="K8" s="5" t="n">
        <f aca="false">245+111</f>
        <v>356</v>
      </c>
      <c r="L8" s="5" t="n">
        <f aca="false">247+66</f>
        <v>313</v>
      </c>
      <c r="M8" s="5" t="n">
        <f aca="false">266+82</f>
        <v>348</v>
      </c>
      <c r="N8" s="6" t="n">
        <v>383</v>
      </c>
      <c r="O8" s="6" t="n">
        <f aca="false">297+98</f>
        <v>395</v>
      </c>
      <c r="P8" s="6" t="n">
        <f aca="false">317+103</f>
        <v>420</v>
      </c>
      <c r="Q8" s="6" t="n">
        <f aca="false">289+106</f>
        <v>395</v>
      </c>
      <c r="R8" s="6" t="n">
        <f aca="false">336+143</f>
        <v>479</v>
      </c>
      <c r="S8" s="6" t="n">
        <f aca="false">357+129</f>
        <v>486</v>
      </c>
      <c r="T8" s="7" t="n">
        <v>495</v>
      </c>
      <c r="U8" s="7" t="n">
        <v>498</v>
      </c>
      <c r="V8" s="7" t="n">
        <v>573</v>
      </c>
      <c r="W8" s="7" t="n">
        <v>599</v>
      </c>
      <c r="X8" s="7" t="n">
        <v>614</v>
      </c>
      <c r="Y8" s="7" t="n">
        <v>626</v>
      </c>
      <c r="Z8" s="6" t="n">
        <v>677</v>
      </c>
      <c r="AA8" s="6" t="n">
        <v>696</v>
      </c>
      <c r="AB8" s="6" t="n">
        <v>709</v>
      </c>
      <c r="AC8" s="6" t="n">
        <v>738</v>
      </c>
      <c r="AD8" s="6" t="n">
        <v>792</v>
      </c>
      <c r="AE8" s="6" t="n">
        <v>806</v>
      </c>
      <c r="AF8" s="7" t="n">
        <v>803</v>
      </c>
      <c r="AG8" s="7" t="n">
        <v>777</v>
      </c>
      <c r="AH8" s="7" t="n">
        <v>853</v>
      </c>
      <c r="AI8" s="7" t="n">
        <v>857</v>
      </c>
      <c r="AJ8" s="7" t="n">
        <v>906</v>
      </c>
      <c r="AK8" s="7" t="n">
        <v>917</v>
      </c>
      <c r="AL8" s="6" t="n">
        <v>914</v>
      </c>
      <c r="AM8" s="6" t="n">
        <v>924</v>
      </c>
      <c r="AN8" s="6" t="n">
        <v>941</v>
      </c>
      <c r="AO8" s="6" t="n">
        <v>971</v>
      </c>
      <c r="AP8" s="6" t="n">
        <v>967</v>
      </c>
      <c r="AQ8" s="6" t="n">
        <v>1002</v>
      </c>
      <c r="AR8" s="6" t="n">
        <v>1019</v>
      </c>
      <c r="AS8" s="6" t="n">
        <v>1045</v>
      </c>
      <c r="AT8" s="6" t="n">
        <v>1086</v>
      </c>
      <c r="AU8" s="6" t="n">
        <v>1075</v>
      </c>
      <c r="AV8" s="6" t="n">
        <v>1128</v>
      </c>
      <c r="AW8" s="6" t="n">
        <v>1173</v>
      </c>
      <c r="AX8" s="6" t="n">
        <v>1128</v>
      </c>
      <c r="AY8" s="6" t="n">
        <v>1136</v>
      </c>
      <c r="AZ8" s="6" t="n">
        <v>1158</v>
      </c>
      <c r="BA8" s="6" t="n">
        <v>1153</v>
      </c>
      <c r="BB8" s="6" t="n">
        <v>1136</v>
      </c>
      <c r="BC8" s="6" t="n">
        <v>1149</v>
      </c>
      <c r="BD8" s="6" t="n">
        <v>1117</v>
      </c>
      <c r="BE8" s="6" t="n">
        <v>1173</v>
      </c>
      <c r="BF8" s="6" t="n">
        <v>1183</v>
      </c>
      <c r="BG8" s="6" t="n">
        <v>1193</v>
      </c>
      <c r="BH8" s="6" t="n">
        <v>1201</v>
      </c>
      <c r="BI8" s="6" t="n">
        <v>1228</v>
      </c>
      <c r="BJ8" s="10" t="n">
        <v>1237</v>
      </c>
      <c r="BK8" s="10" t="n">
        <v>1219</v>
      </c>
      <c r="BL8" s="10" t="n">
        <v>1239</v>
      </c>
      <c r="BM8" s="10" t="n">
        <v>1249</v>
      </c>
      <c r="BN8" s="10" t="n">
        <v>1256</v>
      </c>
      <c r="BO8" s="10" t="n">
        <v>1274</v>
      </c>
      <c r="BP8" s="10" t="n">
        <v>1291</v>
      </c>
      <c r="BQ8" s="10" t="n">
        <v>1278</v>
      </c>
      <c r="BR8" s="10" t="n">
        <v>1320</v>
      </c>
      <c r="BS8" s="0" t="n">
        <v>1349</v>
      </c>
      <c r="BT8" s="0" t="n">
        <v>1350</v>
      </c>
      <c r="BU8" s="0" t="n">
        <v>1371</v>
      </c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2" t="n">
        <v>1365</v>
      </c>
      <c r="CI8" s="12" t="n">
        <v>1375</v>
      </c>
      <c r="CJ8" s="12" t="n">
        <v>1309</v>
      </c>
      <c r="CK8" s="12" t="n">
        <v>1281</v>
      </c>
      <c r="CL8" s="12" t="n">
        <v>1291</v>
      </c>
      <c r="CM8" s="12" t="n">
        <v>1292</v>
      </c>
      <c r="CN8" s="12" t="n">
        <v>1293</v>
      </c>
      <c r="CO8" s="12" t="n">
        <v>1298</v>
      </c>
      <c r="CP8" s="12" t="n">
        <v>1297</v>
      </c>
      <c r="CQ8" s="12" t="n">
        <v>1304</v>
      </c>
      <c r="CR8" s="12" t="n">
        <v>1307</v>
      </c>
      <c r="CS8" s="12" t="n">
        <v>1292</v>
      </c>
      <c r="CT8" s="12" t="n">
        <v>1323</v>
      </c>
      <c r="CU8" s="12" t="n">
        <v>1311</v>
      </c>
      <c r="CV8" s="12" t="n">
        <v>1273</v>
      </c>
      <c r="CW8" s="12" t="n">
        <v>1205</v>
      </c>
      <c r="CX8" s="12" t="n">
        <v>1210</v>
      </c>
      <c r="CY8" s="12" t="n">
        <v>1212</v>
      </c>
      <c r="CZ8" s="12" t="n">
        <v>1201</v>
      </c>
      <c r="DA8" s="12" t="n">
        <v>1209</v>
      </c>
      <c r="DB8" s="12" t="n">
        <v>1078</v>
      </c>
    </row>
    <row r="9" customFormat="false" ht="12.8" hidden="false" customHeight="false" outlineLevel="0" collapsed="false">
      <c r="A9" s="3" t="s">
        <v>7</v>
      </c>
      <c r="B9" s="4" t="n">
        <f aca="false">361+199</f>
        <v>560</v>
      </c>
      <c r="C9" s="4" t="n">
        <f aca="false">345+198</f>
        <v>543</v>
      </c>
      <c r="D9" s="4" t="n">
        <v>584</v>
      </c>
      <c r="E9" s="4" t="n">
        <f aca="false">374+235</f>
        <v>609</v>
      </c>
      <c r="F9" s="4" t="n">
        <f aca="false">393+245</f>
        <v>638</v>
      </c>
      <c r="G9" s="4" t="n">
        <f aca="false">394+245</f>
        <v>639</v>
      </c>
      <c r="H9" s="15" t="n">
        <f aca="false">450+197</f>
        <v>647</v>
      </c>
      <c r="I9" s="15" t="n">
        <f aca="false">434+223</f>
        <v>657</v>
      </c>
      <c r="J9" s="15" t="n">
        <f aca="false">431+238</f>
        <v>669</v>
      </c>
      <c r="K9" s="15" t="n">
        <f aca="false">482+229</f>
        <v>711</v>
      </c>
      <c r="L9" s="15" t="n">
        <f aca="false">483+182</f>
        <v>665</v>
      </c>
      <c r="M9" s="15" t="n">
        <f aca="false">536+211</f>
        <v>747</v>
      </c>
      <c r="N9" s="6" t="n">
        <v>764</v>
      </c>
      <c r="O9" s="6" t="n">
        <f aca="false">571+194</f>
        <v>765</v>
      </c>
      <c r="P9" s="6" t="n">
        <f aca="false">580+193</f>
        <v>773</v>
      </c>
      <c r="Q9" s="6" t="n">
        <f aca="false">568+201</f>
        <v>769</v>
      </c>
      <c r="R9" s="6" t="n">
        <v>860</v>
      </c>
      <c r="S9" s="6" t="n">
        <v>906</v>
      </c>
      <c r="T9" s="7" t="n">
        <v>889</v>
      </c>
      <c r="U9" s="7" t="n">
        <v>932</v>
      </c>
      <c r="V9" s="7" t="n">
        <v>1039</v>
      </c>
      <c r="W9" s="7" t="n">
        <v>1076</v>
      </c>
      <c r="X9" s="7" t="n">
        <v>1121</v>
      </c>
      <c r="Y9" s="7" t="n">
        <v>1151</v>
      </c>
      <c r="Z9" s="6" t="n">
        <v>1180</v>
      </c>
      <c r="AA9" s="6" t="n">
        <v>1175</v>
      </c>
      <c r="AB9" s="6" t="n">
        <v>1177</v>
      </c>
      <c r="AC9" s="6" t="n">
        <v>1234</v>
      </c>
      <c r="AD9" s="6" t="n">
        <v>1276</v>
      </c>
      <c r="AE9" s="6" t="n">
        <v>1278</v>
      </c>
      <c r="AF9" s="7" t="n">
        <v>1277</v>
      </c>
      <c r="AG9" s="7" t="n">
        <v>1643.6681</v>
      </c>
      <c r="AH9" s="7" t="n">
        <v>1728.6681</v>
      </c>
      <c r="AI9" s="7" t="n">
        <v>1727.6681</v>
      </c>
      <c r="AJ9" s="7" t="n">
        <v>1764.6681</v>
      </c>
      <c r="AK9" s="7" t="n">
        <v>1805.6681</v>
      </c>
      <c r="AL9" s="6" t="n">
        <v>1458</v>
      </c>
      <c r="AM9" s="6" t="n">
        <v>1443</v>
      </c>
      <c r="AN9" s="6" t="n">
        <v>1448</v>
      </c>
      <c r="AO9" s="6" t="n">
        <v>1467</v>
      </c>
      <c r="AP9" s="6" t="n">
        <v>1515</v>
      </c>
      <c r="AQ9" s="6" t="n">
        <v>1530</v>
      </c>
      <c r="AR9" s="6" t="n">
        <v>1542</v>
      </c>
      <c r="AS9" s="6" t="n">
        <v>1574</v>
      </c>
      <c r="AT9" s="6" t="n">
        <v>1587</v>
      </c>
      <c r="AU9" s="6" t="n">
        <v>1529</v>
      </c>
      <c r="AV9" s="6" t="n">
        <v>1593</v>
      </c>
      <c r="AW9" s="6" t="n">
        <v>1746</v>
      </c>
      <c r="AX9" s="6" t="n">
        <v>1665</v>
      </c>
      <c r="AY9" s="6" t="n">
        <v>1664</v>
      </c>
      <c r="AZ9" s="6" t="n">
        <v>1680</v>
      </c>
      <c r="BA9" s="6" t="n">
        <v>1677</v>
      </c>
      <c r="BB9" s="6" t="n">
        <v>1606</v>
      </c>
      <c r="BC9" s="6" t="n">
        <v>1606</v>
      </c>
      <c r="BD9" s="6" t="n">
        <v>1599</v>
      </c>
      <c r="BE9" s="6" t="n">
        <v>1662</v>
      </c>
      <c r="BF9" s="6" t="n">
        <v>1691</v>
      </c>
      <c r="BG9" s="6" t="n">
        <v>1724</v>
      </c>
      <c r="BH9" s="6" t="n">
        <v>1736</v>
      </c>
      <c r="BI9" s="6" t="n">
        <v>1747</v>
      </c>
      <c r="BJ9" s="10" t="n">
        <v>1762</v>
      </c>
      <c r="BK9" s="10" t="n">
        <v>1770</v>
      </c>
      <c r="BL9" s="10" t="n">
        <v>1781</v>
      </c>
      <c r="BM9" s="10" t="n">
        <v>1804</v>
      </c>
      <c r="BN9" s="10" t="n">
        <v>1817</v>
      </c>
      <c r="BO9" s="10" t="n">
        <v>1830</v>
      </c>
      <c r="BP9" s="10" t="n">
        <v>1841</v>
      </c>
      <c r="BQ9" s="10" t="n">
        <v>1846</v>
      </c>
      <c r="BR9" s="10" t="n">
        <v>1882</v>
      </c>
      <c r="BS9" s="0" t="n">
        <v>1893</v>
      </c>
      <c r="BT9" s="0" t="n">
        <v>1895</v>
      </c>
      <c r="BU9" s="0" t="n">
        <v>1927</v>
      </c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2" t="n">
        <v>1908</v>
      </c>
      <c r="CI9" s="12" t="n">
        <v>1893</v>
      </c>
      <c r="CJ9" s="12" t="n">
        <v>1835</v>
      </c>
      <c r="CK9" s="12" t="n">
        <v>1818</v>
      </c>
      <c r="CL9" s="12" t="n">
        <v>1847</v>
      </c>
      <c r="CM9" s="12" t="n">
        <v>1867</v>
      </c>
      <c r="CN9" s="12" t="n">
        <v>1899</v>
      </c>
      <c r="CO9" s="12" t="n">
        <v>1886</v>
      </c>
      <c r="CP9" s="12" t="n">
        <v>1870</v>
      </c>
      <c r="CQ9" s="12" t="n">
        <v>1848</v>
      </c>
      <c r="CR9" s="12" t="n">
        <v>1864</v>
      </c>
      <c r="CS9" s="12" t="n">
        <v>1864</v>
      </c>
      <c r="CT9" s="12" t="n">
        <v>1922</v>
      </c>
      <c r="CU9" s="12" t="n">
        <v>1921</v>
      </c>
      <c r="CV9" s="12" t="n">
        <v>1793</v>
      </c>
      <c r="CW9" s="12" t="n">
        <v>1719</v>
      </c>
      <c r="CX9" s="12" t="n">
        <v>1746</v>
      </c>
      <c r="CY9" s="12" t="n">
        <v>1761</v>
      </c>
      <c r="CZ9" s="12" t="n">
        <v>1738</v>
      </c>
      <c r="DA9" s="12" t="n">
        <v>1781</v>
      </c>
      <c r="DB9" s="12" t="n">
        <v>1693</v>
      </c>
    </row>
    <row r="10" customFormat="false" ht="12.8" hidden="false" customHeight="false" outlineLevel="0" collapsed="false">
      <c r="A10" s="3" t="s">
        <v>8</v>
      </c>
      <c r="B10" s="4" t="n">
        <f aca="false">198+96</f>
        <v>294</v>
      </c>
      <c r="C10" s="4" t="n">
        <f aca="false">200+99</f>
        <v>299</v>
      </c>
      <c r="D10" s="4" t="n">
        <v>308</v>
      </c>
      <c r="E10" s="4" t="n">
        <f aca="false">204+129</f>
        <v>333</v>
      </c>
      <c r="F10" s="4" t="n">
        <f aca="false">202+131</f>
        <v>333</v>
      </c>
      <c r="G10" s="4" t="n">
        <f aca="false">231+134</f>
        <v>365</v>
      </c>
      <c r="H10" s="15" t="n">
        <f aca="false">254+126</f>
        <v>380</v>
      </c>
      <c r="I10" s="15" t="n">
        <f aca="false">235+135</f>
        <v>370</v>
      </c>
      <c r="J10" s="15" t="n">
        <f aca="false">270+139</f>
        <v>409</v>
      </c>
      <c r="K10" s="15" t="n">
        <f aca="false">276+117</f>
        <v>393</v>
      </c>
      <c r="L10" s="15" t="n">
        <f aca="false">277+103</f>
        <v>380</v>
      </c>
      <c r="M10" s="15" t="n">
        <f aca="false">308+124</f>
        <v>432</v>
      </c>
      <c r="N10" s="6" t="n">
        <v>467</v>
      </c>
      <c r="O10" s="6" t="n">
        <f aca="false">349+124</f>
        <v>473</v>
      </c>
      <c r="P10" s="6" t="n">
        <f aca="false">360+125</f>
        <v>485</v>
      </c>
      <c r="Q10" s="6" t="n">
        <f aca="false">317+136</f>
        <v>453</v>
      </c>
      <c r="R10" s="6" t="n">
        <f aca="false">381+150</f>
        <v>531</v>
      </c>
      <c r="S10" s="6" t="n">
        <f aca="false">413+163</f>
        <v>576</v>
      </c>
      <c r="T10" s="7" t="n">
        <v>599</v>
      </c>
      <c r="U10" s="7" t="n">
        <v>619</v>
      </c>
      <c r="V10" s="7" t="n">
        <v>632</v>
      </c>
      <c r="W10" s="7" t="n">
        <v>665</v>
      </c>
      <c r="X10" s="7" t="n">
        <v>685</v>
      </c>
      <c r="Y10" s="7" t="n">
        <v>704</v>
      </c>
      <c r="Z10" s="6" t="n">
        <v>727</v>
      </c>
      <c r="AA10" s="6" t="n">
        <v>722</v>
      </c>
      <c r="AB10" s="6" t="n">
        <v>728</v>
      </c>
      <c r="AC10" s="6" t="n">
        <v>769</v>
      </c>
      <c r="AD10" s="6" t="n">
        <v>794</v>
      </c>
      <c r="AE10" s="6" t="n">
        <v>803</v>
      </c>
      <c r="AF10" s="7" t="n">
        <v>796</v>
      </c>
      <c r="AG10" s="7" t="n">
        <v>814</v>
      </c>
      <c r="AH10" s="7" t="n">
        <v>854</v>
      </c>
      <c r="AI10" s="7" t="n">
        <v>866</v>
      </c>
      <c r="AJ10" s="7" t="n">
        <v>903</v>
      </c>
      <c r="AK10" s="7" t="n">
        <v>928</v>
      </c>
      <c r="AL10" s="6" t="n">
        <v>918</v>
      </c>
      <c r="AM10" s="6" t="n">
        <v>923</v>
      </c>
      <c r="AN10" s="6" t="n">
        <v>945</v>
      </c>
      <c r="AO10" s="6" t="n">
        <v>1002</v>
      </c>
      <c r="AP10" s="6" t="n">
        <v>1033</v>
      </c>
      <c r="AQ10" s="6" t="n">
        <v>1065</v>
      </c>
      <c r="AR10" s="6" t="n">
        <v>1089</v>
      </c>
      <c r="AS10" s="6" t="n">
        <v>1136</v>
      </c>
      <c r="AT10" s="6" t="n">
        <v>1167</v>
      </c>
      <c r="AU10" s="6" t="n">
        <v>1151</v>
      </c>
      <c r="AV10" s="6" t="n">
        <v>1205</v>
      </c>
      <c r="AW10" s="6" t="n">
        <v>1251</v>
      </c>
      <c r="AX10" s="6" t="n">
        <v>1235</v>
      </c>
      <c r="AY10" s="6" t="n">
        <v>1221</v>
      </c>
      <c r="AZ10" s="6" t="n">
        <v>1226</v>
      </c>
      <c r="BA10" s="6" t="n">
        <v>1225</v>
      </c>
      <c r="BB10" s="6" t="n">
        <v>1219</v>
      </c>
      <c r="BC10" s="6" t="n">
        <v>1218</v>
      </c>
      <c r="BD10" s="6" t="n">
        <v>1186</v>
      </c>
      <c r="BE10" s="6" t="n">
        <v>1234</v>
      </c>
      <c r="BF10" s="6" t="n">
        <v>1232</v>
      </c>
      <c r="BG10" s="6" t="n">
        <v>1247</v>
      </c>
      <c r="BH10" s="6" t="n">
        <v>1254</v>
      </c>
      <c r="BI10" s="6" t="n">
        <v>1274</v>
      </c>
      <c r="BJ10" s="10" t="n">
        <v>1290</v>
      </c>
      <c r="BK10" s="10" t="n">
        <v>1298</v>
      </c>
      <c r="BL10" s="10" t="n">
        <v>1289</v>
      </c>
      <c r="BM10" s="10" t="n">
        <v>1287</v>
      </c>
      <c r="BN10" s="10" t="n">
        <v>1282</v>
      </c>
      <c r="BO10" s="10" t="n">
        <v>1282</v>
      </c>
      <c r="BP10" s="10" t="n">
        <v>1283</v>
      </c>
      <c r="BQ10" s="10" t="n">
        <v>1316</v>
      </c>
      <c r="BR10" s="10" t="n">
        <v>1390</v>
      </c>
      <c r="BS10" s="0" t="n">
        <v>1392</v>
      </c>
      <c r="BT10" s="0" t="n">
        <v>1406</v>
      </c>
      <c r="BU10" s="0" t="n">
        <v>1428</v>
      </c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2" t="n">
        <v>1366</v>
      </c>
      <c r="CI10" s="12" t="n">
        <v>1354</v>
      </c>
      <c r="CJ10" s="12" t="n">
        <v>1285</v>
      </c>
      <c r="CK10" s="12" t="n">
        <v>1227</v>
      </c>
      <c r="CL10" s="12" t="n">
        <v>1249</v>
      </c>
      <c r="CM10" s="12" t="n">
        <v>1267</v>
      </c>
      <c r="CN10" s="12" t="n">
        <v>1282</v>
      </c>
      <c r="CO10" s="12" t="n">
        <v>1273</v>
      </c>
      <c r="CP10" s="12" t="n">
        <v>1290</v>
      </c>
      <c r="CQ10" s="12" t="n">
        <v>1283</v>
      </c>
      <c r="CR10" s="12" t="n">
        <v>1285</v>
      </c>
      <c r="CS10" s="12" t="n">
        <v>1281</v>
      </c>
      <c r="CT10" s="12" t="n">
        <v>1243</v>
      </c>
      <c r="CU10" s="12" t="n">
        <v>1211</v>
      </c>
      <c r="CV10" s="12" t="n">
        <v>1216</v>
      </c>
      <c r="CW10" s="12" t="n">
        <v>1175</v>
      </c>
      <c r="CX10" s="12" t="n">
        <v>1177</v>
      </c>
      <c r="CY10" s="12" t="n">
        <v>1153</v>
      </c>
      <c r="CZ10" s="12" t="n">
        <v>1171</v>
      </c>
      <c r="DA10" s="12" t="n">
        <v>1182</v>
      </c>
      <c r="DB10" s="12" t="n">
        <v>1125</v>
      </c>
    </row>
    <row r="11" customFormat="false" ht="12.8" hidden="false" customHeight="false" outlineLevel="0" collapsed="false">
      <c r="A11" s="3" t="s">
        <v>9</v>
      </c>
      <c r="B11" s="4" t="n">
        <f aca="false">510+328</f>
        <v>838</v>
      </c>
      <c r="C11" s="4" t="n">
        <f aca="false">494+327</f>
        <v>821</v>
      </c>
      <c r="D11" s="4" t="n">
        <f aca="false">530+352</f>
        <v>882</v>
      </c>
      <c r="E11" s="4" t="n">
        <f aca="false">528+372</f>
        <v>900</v>
      </c>
      <c r="F11" s="4" t="n">
        <f aca="false">527+380</f>
        <v>907</v>
      </c>
      <c r="G11" s="4" t="n">
        <f aca="false">568+382</f>
        <v>950</v>
      </c>
      <c r="H11" s="15" t="n">
        <f aca="false">659+296</f>
        <v>955</v>
      </c>
      <c r="I11" s="15" t="n">
        <f aca="false">652+327</f>
        <v>979</v>
      </c>
      <c r="J11" s="15" t="n">
        <f aca="false">696+317</f>
        <v>1013</v>
      </c>
      <c r="K11" s="15" t="n">
        <f aca="false">707+321</f>
        <v>1028</v>
      </c>
      <c r="L11" s="15" t="n">
        <f aca="false">715+292</f>
        <v>1007</v>
      </c>
      <c r="M11" s="15" t="n">
        <f aca="false">775+331</f>
        <v>1106</v>
      </c>
      <c r="N11" s="6" t="n">
        <v>1109</v>
      </c>
      <c r="O11" s="6" t="n">
        <f aca="false">851+273</f>
        <v>1124</v>
      </c>
      <c r="P11" s="6" t="n">
        <f aca="false">877+280</f>
        <v>1157</v>
      </c>
      <c r="Q11" s="6" t="n">
        <f aca="false">819+306</f>
        <v>1125</v>
      </c>
      <c r="R11" s="6" t="n">
        <f aca="false">960+332</f>
        <v>1292</v>
      </c>
      <c r="S11" s="6" t="n">
        <f aca="false">1130+401</f>
        <v>1531</v>
      </c>
      <c r="T11" s="7" t="n">
        <v>1454</v>
      </c>
      <c r="U11" s="7" t="n">
        <v>1489</v>
      </c>
      <c r="V11" s="7" t="n">
        <v>1639</v>
      </c>
      <c r="W11" s="7" t="n">
        <v>1692</v>
      </c>
      <c r="X11" s="7" t="n">
        <v>1746</v>
      </c>
      <c r="Y11" s="7" t="n">
        <v>1805</v>
      </c>
      <c r="Z11" s="6" t="n">
        <v>1885</v>
      </c>
      <c r="AA11" s="6" t="n">
        <v>1890</v>
      </c>
      <c r="AB11" s="6" t="n">
        <v>1909</v>
      </c>
      <c r="AC11" s="6" t="n">
        <v>1974</v>
      </c>
      <c r="AD11" s="6" t="n">
        <v>2104</v>
      </c>
      <c r="AE11" s="6" t="n">
        <v>2121</v>
      </c>
      <c r="AF11" s="7" t="n">
        <v>2104</v>
      </c>
      <c r="AG11" s="7" t="n">
        <v>2109</v>
      </c>
      <c r="AH11" s="7" t="n">
        <v>2200</v>
      </c>
      <c r="AI11" s="7" t="n">
        <v>2242</v>
      </c>
      <c r="AJ11" s="7" t="n">
        <v>2311</v>
      </c>
      <c r="AK11" s="7" t="n">
        <v>2220</v>
      </c>
      <c r="AL11" s="6" t="n">
        <v>2342</v>
      </c>
      <c r="AM11" s="6" t="n">
        <v>2392</v>
      </c>
      <c r="AN11" s="6" t="n">
        <v>2421</v>
      </c>
      <c r="AO11" s="6" t="n">
        <v>2455</v>
      </c>
      <c r="AP11" s="6" t="n">
        <v>2439</v>
      </c>
      <c r="AQ11" s="6" t="n">
        <v>2527</v>
      </c>
      <c r="AR11" s="6" t="n">
        <v>2583</v>
      </c>
      <c r="AS11" s="6" t="n">
        <v>2610</v>
      </c>
      <c r="AT11" s="6" t="n">
        <v>2722</v>
      </c>
      <c r="AU11" s="6" t="n">
        <v>2688</v>
      </c>
      <c r="AV11" s="6" t="n">
        <v>2826</v>
      </c>
      <c r="AW11" s="6" t="n">
        <v>2935</v>
      </c>
      <c r="AX11" s="6" t="n">
        <v>2774</v>
      </c>
      <c r="AY11" s="6" t="n">
        <v>2823</v>
      </c>
      <c r="AZ11" s="6" t="n">
        <v>2840</v>
      </c>
      <c r="BA11" s="6" t="n">
        <v>2834</v>
      </c>
      <c r="BB11" s="6" t="n">
        <v>2801</v>
      </c>
      <c r="BC11" s="6" t="n">
        <v>2808</v>
      </c>
      <c r="BD11" s="6" t="n">
        <v>4489</v>
      </c>
      <c r="BE11" s="6" t="n">
        <v>2902</v>
      </c>
      <c r="BF11" s="6" t="n">
        <v>2970</v>
      </c>
      <c r="BG11" s="6" t="n">
        <v>2964</v>
      </c>
      <c r="BH11" s="6" t="n">
        <v>2994</v>
      </c>
      <c r="BI11" s="6" t="n">
        <v>3054</v>
      </c>
      <c r="BJ11" s="10" t="n">
        <v>3064</v>
      </c>
      <c r="BK11" s="10" t="n">
        <v>3027</v>
      </c>
      <c r="BL11" s="10" t="n">
        <v>3004</v>
      </c>
      <c r="BM11" s="10" t="n">
        <v>3008</v>
      </c>
      <c r="BN11" s="10" t="n">
        <v>2985</v>
      </c>
      <c r="BO11" s="10" t="n">
        <v>3059</v>
      </c>
      <c r="BP11" s="10" t="n">
        <v>3139</v>
      </c>
      <c r="BQ11" s="10" t="n">
        <v>3196</v>
      </c>
      <c r="BR11" s="10" t="n">
        <v>3244</v>
      </c>
      <c r="BS11" s="0" t="n">
        <v>3272</v>
      </c>
      <c r="BT11" s="0" t="n">
        <v>3272</v>
      </c>
      <c r="BU11" s="0" t="n">
        <v>3345</v>
      </c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2" t="n">
        <v>3416</v>
      </c>
      <c r="CI11" s="12" t="n">
        <v>3414</v>
      </c>
      <c r="CJ11" s="12" t="n">
        <v>3283</v>
      </c>
      <c r="CK11" s="12" t="n">
        <v>3176</v>
      </c>
      <c r="CL11" s="12" t="n">
        <v>3225</v>
      </c>
      <c r="CM11" s="12" t="n">
        <v>3272</v>
      </c>
      <c r="CN11" s="12" t="n">
        <v>3263</v>
      </c>
      <c r="CO11" s="12" t="n">
        <v>3291</v>
      </c>
      <c r="CP11" s="12" t="n">
        <v>3289</v>
      </c>
      <c r="CQ11" s="12" t="n">
        <v>3291</v>
      </c>
      <c r="CR11" s="12" t="n">
        <v>3282</v>
      </c>
      <c r="CS11" s="12" t="n">
        <v>3305</v>
      </c>
      <c r="CT11" s="12" t="n">
        <v>3414</v>
      </c>
      <c r="CU11" s="12" t="n">
        <v>3407</v>
      </c>
      <c r="CV11" s="12" t="n">
        <v>3272</v>
      </c>
      <c r="CW11" s="12" t="n">
        <v>3169</v>
      </c>
      <c r="CX11" s="12" t="n">
        <v>3248</v>
      </c>
      <c r="CY11" s="12" t="n">
        <v>3212</v>
      </c>
      <c r="CZ11" s="12" t="n">
        <v>3234</v>
      </c>
      <c r="DA11" s="12" t="n">
        <v>3251</v>
      </c>
      <c r="DB11" s="12" t="n">
        <v>2986</v>
      </c>
    </row>
    <row r="12" customFormat="false" ht="12.8" hidden="false" customHeight="false" outlineLevel="0" collapsed="false">
      <c r="A12" s="3" t="s">
        <v>10</v>
      </c>
      <c r="B12" s="4" t="n">
        <f aca="false">151+102</f>
        <v>253</v>
      </c>
      <c r="C12" s="4" t="n">
        <f aca="false">143+101</f>
        <v>244</v>
      </c>
      <c r="D12" s="4" t="n">
        <v>265</v>
      </c>
      <c r="E12" s="4" t="n">
        <f aca="false">163+105</f>
        <v>268</v>
      </c>
      <c r="F12" s="4" t="n">
        <f aca="false">150+107</f>
        <v>257</v>
      </c>
      <c r="G12" s="4" t="n">
        <f aca="false">162+108</f>
        <v>270</v>
      </c>
      <c r="H12" s="15" t="n">
        <f aca="false">171+94</f>
        <v>265</v>
      </c>
      <c r="I12" s="15" t="n">
        <f aca="false">151+91</f>
        <v>242</v>
      </c>
      <c r="J12" s="15" t="n">
        <f aca="false">180+100</f>
        <v>280</v>
      </c>
      <c r="K12" s="15" t="n">
        <f aca="false">185+131</f>
        <v>316</v>
      </c>
      <c r="L12" s="15" t="n">
        <f aca="false">176+91</f>
        <v>267</v>
      </c>
      <c r="M12" s="15" t="n">
        <f aca="false">212+117</f>
        <v>329</v>
      </c>
      <c r="N12" s="6" t="n">
        <v>314</v>
      </c>
      <c r="O12" s="6" t="n">
        <f aca="false">248+86</f>
        <v>334</v>
      </c>
      <c r="P12" s="6" t="n">
        <f aca="false">266+98</f>
        <v>364</v>
      </c>
      <c r="Q12" s="6" t="n">
        <f aca="false">243+104</f>
        <v>347</v>
      </c>
      <c r="R12" s="6" t="n">
        <f aca="false">281+129</f>
        <v>410</v>
      </c>
      <c r="S12" s="6" t="n">
        <f aca="false">312+151</f>
        <v>463</v>
      </c>
      <c r="T12" s="7" t="n">
        <v>502</v>
      </c>
      <c r="U12" s="7" t="n">
        <v>530</v>
      </c>
      <c r="V12" s="7" t="n">
        <v>659</v>
      </c>
      <c r="W12" s="7" t="n">
        <v>692</v>
      </c>
      <c r="X12" s="7" t="n">
        <v>707</v>
      </c>
      <c r="Y12" s="7" t="n">
        <v>737</v>
      </c>
      <c r="Z12" s="6" t="n">
        <v>754</v>
      </c>
      <c r="AA12" s="6" t="n">
        <v>755</v>
      </c>
      <c r="AB12" s="6" t="n">
        <v>760</v>
      </c>
      <c r="AC12" s="6" t="n">
        <v>794</v>
      </c>
      <c r="AD12" s="6" t="n">
        <v>820</v>
      </c>
      <c r="AE12" s="6" t="n">
        <v>825</v>
      </c>
      <c r="AF12" s="7" t="n">
        <v>707</v>
      </c>
      <c r="AG12" s="7" t="n">
        <v>706</v>
      </c>
      <c r="AH12" s="7" t="n">
        <v>874</v>
      </c>
      <c r="AI12" s="7" t="n">
        <v>899</v>
      </c>
      <c r="AJ12" s="7" t="n">
        <v>920</v>
      </c>
      <c r="AK12" s="7" t="n">
        <v>1101</v>
      </c>
      <c r="AL12" s="6" t="n">
        <v>953</v>
      </c>
      <c r="AM12" s="6" t="n">
        <v>969</v>
      </c>
      <c r="AN12" s="6" t="n">
        <v>980</v>
      </c>
      <c r="AO12" s="6" t="n">
        <v>993</v>
      </c>
      <c r="AP12" s="6" t="n">
        <v>975</v>
      </c>
      <c r="AQ12" s="6" t="n">
        <v>1032</v>
      </c>
      <c r="AR12" s="6" t="n">
        <v>1066</v>
      </c>
      <c r="AS12" s="6" t="n">
        <v>1109</v>
      </c>
      <c r="AT12" s="6" t="n">
        <v>1143</v>
      </c>
      <c r="AU12" s="6" t="n">
        <v>954</v>
      </c>
      <c r="AV12" s="6" t="n">
        <v>1134</v>
      </c>
      <c r="AW12" s="6" t="n">
        <v>1188</v>
      </c>
      <c r="AX12" s="6" t="n">
        <v>1115</v>
      </c>
      <c r="AY12" s="6" t="n">
        <v>1126</v>
      </c>
      <c r="AZ12" s="6" t="n">
        <v>1130</v>
      </c>
      <c r="BA12" s="6" t="n">
        <v>1135</v>
      </c>
      <c r="BB12" s="6" t="n">
        <v>1137</v>
      </c>
      <c r="BC12" s="6" t="n">
        <v>1151</v>
      </c>
      <c r="BD12" s="6" t="n">
        <v>1139</v>
      </c>
      <c r="BE12" s="6" t="n">
        <v>1209</v>
      </c>
      <c r="BF12" s="6" t="n">
        <v>1254</v>
      </c>
      <c r="BG12" s="6" t="n">
        <v>1290</v>
      </c>
      <c r="BH12" s="6" t="n">
        <v>1300</v>
      </c>
      <c r="BI12" s="6" t="n">
        <v>1270</v>
      </c>
      <c r="BJ12" s="10" t="n">
        <v>1165</v>
      </c>
      <c r="BK12" s="10" t="n">
        <v>1247</v>
      </c>
      <c r="BL12" s="10" t="n">
        <v>1234</v>
      </c>
      <c r="BM12" s="10" t="n">
        <v>1233</v>
      </c>
      <c r="BN12" s="10" t="n">
        <v>1220</v>
      </c>
      <c r="BO12" s="10" t="n">
        <v>1231</v>
      </c>
      <c r="BP12" s="10" t="n">
        <v>1270</v>
      </c>
      <c r="BQ12" s="10" t="n">
        <v>1245</v>
      </c>
      <c r="BR12" s="10" t="n">
        <v>1363</v>
      </c>
      <c r="BS12" s="0" t="n">
        <v>1372</v>
      </c>
      <c r="BT12" s="0" t="n">
        <v>1375</v>
      </c>
      <c r="BU12" s="0" t="n">
        <v>1318</v>
      </c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2" t="n">
        <v>1242</v>
      </c>
      <c r="CI12" s="12" t="n">
        <v>1239</v>
      </c>
      <c r="CJ12" s="12" t="n">
        <v>1196</v>
      </c>
      <c r="CK12" s="12" t="n">
        <v>1166</v>
      </c>
      <c r="CL12" s="12" t="n">
        <v>1170</v>
      </c>
      <c r="CM12" s="12" t="n">
        <v>1195</v>
      </c>
      <c r="CN12" s="12" t="n">
        <v>1190</v>
      </c>
      <c r="CO12" s="12" t="n">
        <v>1201</v>
      </c>
      <c r="CP12" s="12" t="n">
        <v>1187</v>
      </c>
      <c r="CQ12" s="12" t="n">
        <v>1165</v>
      </c>
      <c r="CR12" s="12" t="n">
        <v>1165</v>
      </c>
      <c r="CS12" s="12" t="n">
        <v>1170</v>
      </c>
      <c r="CT12" s="12" t="n">
        <v>1155</v>
      </c>
      <c r="CU12" s="12" t="n">
        <v>1138</v>
      </c>
      <c r="CV12" s="12" t="n">
        <v>1120</v>
      </c>
      <c r="CW12" s="12" t="n">
        <v>1074</v>
      </c>
      <c r="CX12" s="12" t="n">
        <v>1082</v>
      </c>
      <c r="CY12" s="12" t="n">
        <v>1074</v>
      </c>
      <c r="CZ12" s="12" t="n">
        <v>1092</v>
      </c>
      <c r="DA12" s="12" t="n">
        <v>1123</v>
      </c>
      <c r="DB12" s="12" t="n">
        <v>1038</v>
      </c>
    </row>
    <row r="13" customFormat="false" ht="12.8" hidden="false" customHeight="false" outlineLevel="0" collapsed="false">
      <c r="A13" s="3" t="s">
        <v>11</v>
      </c>
      <c r="B13" s="4" t="n">
        <f aca="false">79+68</f>
        <v>147</v>
      </c>
      <c r="C13" s="4" t="n">
        <f aca="false">123+67</f>
        <v>190</v>
      </c>
      <c r="D13" s="4" t="n">
        <f aca="false">119+67</f>
        <v>186</v>
      </c>
      <c r="E13" s="4" t="n">
        <f aca="false">130+75</f>
        <v>205</v>
      </c>
      <c r="F13" s="4" t="n">
        <f aca="false">140+78</f>
        <v>218</v>
      </c>
      <c r="G13" s="4" t="n">
        <f aca="false">104+79</f>
        <v>183</v>
      </c>
      <c r="H13" s="15" t="n">
        <f aca="false">153+72</f>
        <v>225</v>
      </c>
      <c r="I13" s="15" t="n">
        <f aca="false">94+73</f>
        <v>167</v>
      </c>
      <c r="J13" s="15" t="n">
        <f aca="false">122+79</f>
        <v>201</v>
      </c>
      <c r="K13" s="15" t="n">
        <f aca="false">184+76</f>
        <v>260</v>
      </c>
      <c r="L13" s="15" t="n">
        <f aca="false">118+61</f>
        <v>179</v>
      </c>
      <c r="M13" s="15" t="n">
        <v>201</v>
      </c>
      <c r="N13" s="6" t="n">
        <v>213</v>
      </c>
      <c r="O13" s="6" t="n">
        <f aca="false">143+70</f>
        <v>213</v>
      </c>
      <c r="P13" s="6" t="n">
        <f aca="false">152+74</f>
        <v>226</v>
      </c>
      <c r="Q13" s="6" t="n">
        <f aca="false">135+102</f>
        <v>237</v>
      </c>
      <c r="R13" s="6" t="n">
        <f aca="false">164+106</f>
        <v>270</v>
      </c>
      <c r="S13" s="6" t="n">
        <f aca="false">167+129</f>
        <v>296</v>
      </c>
      <c r="T13" s="7" t="n">
        <v>301</v>
      </c>
      <c r="U13" s="7" t="n">
        <v>312</v>
      </c>
      <c r="V13" s="7" t="n">
        <v>356</v>
      </c>
      <c r="W13" s="7" t="n">
        <v>365</v>
      </c>
      <c r="X13" s="7" t="n">
        <v>376</v>
      </c>
      <c r="Y13" s="7" t="n">
        <v>390</v>
      </c>
      <c r="Z13" s="6" t="n">
        <v>392</v>
      </c>
      <c r="AA13" s="6" t="n">
        <v>404</v>
      </c>
      <c r="AB13" s="6" t="n">
        <v>410</v>
      </c>
      <c r="AC13" s="6" t="n">
        <v>415</v>
      </c>
      <c r="AD13" s="6" t="n">
        <v>435</v>
      </c>
      <c r="AE13" s="6" t="n">
        <v>417</v>
      </c>
      <c r="AF13" s="7" t="n">
        <v>419</v>
      </c>
      <c r="AG13" s="7" t="n">
        <v>423</v>
      </c>
      <c r="AH13" s="7" t="n">
        <v>471</v>
      </c>
      <c r="AI13" s="7" t="n">
        <v>467</v>
      </c>
      <c r="AJ13" s="7" t="n">
        <v>476</v>
      </c>
      <c r="AK13" s="7" t="n">
        <v>487</v>
      </c>
      <c r="AL13" s="6" t="n">
        <v>483</v>
      </c>
      <c r="AM13" s="6" t="n">
        <v>483</v>
      </c>
      <c r="AN13" s="6" t="n">
        <v>476</v>
      </c>
      <c r="AO13" s="6" t="n">
        <v>508</v>
      </c>
      <c r="AP13" s="6" t="n">
        <v>506</v>
      </c>
      <c r="AQ13" s="6" t="n">
        <v>536</v>
      </c>
      <c r="AR13" s="6" t="n">
        <v>544</v>
      </c>
      <c r="AS13" s="6" t="n">
        <v>567</v>
      </c>
      <c r="AT13" s="6" t="n">
        <v>568</v>
      </c>
      <c r="AU13" s="6" t="n">
        <v>591</v>
      </c>
      <c r="AV13" s="6" t="n">
        <v>619</v>
      </c>
      <c r="AW13" s="6" t="n">
        <v>626</v>
      </c>
      <c r="AX13" s="6" t="n">
        <v>622</v>
      </c>
      <c r="AY13" s="6" t="n">
        <v>586</v>
      </c>
      <c r="AZ13" s="6" t="n">
        <v>582</v>
      </c>
      <c r="BA13" s="6" t="n">
        <v>578</v>
      </c>
      <c r="BB13" s="6" t="n">
        <v>570</v>
      </c>
      <c r="BC13" s="6" t="n">
        <v>599</v>
      </c>
      <c r="BD13" s="6" t="n">
        <v>571</v>
      </c>
      <c r="BE13" s="6" t="n">
        <v>571</v>
      </c>
      <c r="BF13" s="6" t="n">
        <v>571</v>
      </c>
      <c r="BG13" s="6" t="n">
        <v>598</v>
      </c>
      <c r="BH13" s="6" t="n">
        <v>586</v>
      </c>
      <c r="BI13" s="6" t="n">
        <v>598</v>
      </c>
      <c r="BJ13" s="10" t="n">
        <v>603</v>
      </c>
      <c r="BK13" s="10" t="n">
        <v>601</v>
      </c>
      <c r="BL13" s="10" t="n">
        <v>586</v>
      </c>
      <c r="BM13" s="10" t="n">
        <v>576</v>
      </c>
      <c r="BN13" s="10" t="n">
        <v>579</v>
      </c>
      <c r="BO13" s="10" t="n">
        <v>563</v>
      </c>
      <c r="BP13" s="10" t="n">
        <v>598</v>
      </c>
      <c r="BQ13" s="10" t="n">
        <v>618</v>
      </c>
      <c r="BR13" s="10" t="n">
        <v>648</v>
      </c>
      <c r="BS13" s="0" t="n">
        <v>638</v>
      </c>
      <c r="BT13" s="0" t="n">
        <v>658</v>
      </c>
      <c r="BU13" s="0" t="n">
        <v>672</v>
      </c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2" t="n">
        <v>674</v>
      </c>
      <c r="CI13" s="12" t="n">
        <v>678</v>
      </c>
      <c r="CJ13" s="12" t="n">
        <v>657</v>
      </c>
      <c r="CK13" s="12" t="n">
        <v>573</v>
      </c>
      <c r="CL13" s="12" t="n">
        <v>563</v>
      </c>
      <c r="CM13" s="12" t="n">
        <v>591</v>
      </c>
      <c r="CN13" s="12" t="n">
        <v>589</v>
      </c>
      <c r="CO13" s="12" t="n">
        <v>611</v>
      </c>
      <c r="CP13" s="12" t="n">
        <v>617</v>
      </c>
      <c r="CQ13" s="12" t="n">
        <v>617</v>
      </c>
      <c r="CR13" s="12" t="n">
        <v>613</v>
      </c>
      <c r="CS13" s="12" t="n">
        <v>594</v>
      </c>
      <c r="CT13" s="12" t="n">
        <v>572</v>
      </c>
      <c r="CU13" s="12" t="n">
        <v>562</v>
      </c>
      <c r="CV13" s="12" t="n">
        <v>550</v>
      </c>
      <c r="CW13" s="12" t="n">
        <v>519</v>
      </c>
      <c r="CX13" s="12" t="n">
        <v>508</v>
      </c>
      <c r="CY13" s="12" t="n">
        <v>514</v>
      </c>
      <c r="CZ13" s="12" t="n">
        <v>521</v>
      </c>
      <c r="DA13" s="12" t="n">
        <v>521</v>
      </c>
      <c r="DB13" s="12" t="n">
        <v>478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2022-11-17T13:55:51Z</dcterms:created>
  <dc:creator/>
  <dc:description/>
  <dc:language>en-US</dc:language>
  <cp:lastModifiedBy/>
  <dcterms:modified xsi:type="dcterms:W3CDTF">2022-11-18T16:49:54Z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